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C:\Users\P8RMB\Documents\SBU Data\Disclosure\DETAIL Data Services\1 PPS NEW JOB 2024-2025\IRS.gov\2025\KERR SCEM 05-01\"/>
    </mc:Choice>
  </mc:AlternateContent>
  <xr:revisionPtr revIDLastSave="0" documentId="8_{B54AB0F0-D6AD-4015-9279-B13A5116EAB9}" xr6:coauthVersionLast="47" xr6:coauthVersionMax="47" xr10:uidLastSave="{00000000-0000-0000-0000-000000000000}"/>
  <bookViews>
    <workbookView xWindow="-110" yWindow="-110" windowWidth="19420" windowHeight="10300" tabRatio="574" xr2:uid="{00000000-000D-0000-FFFF-FFFF00000000}"/>
  </bookViews>
  <sheets>
    <sheet name="Dashboard" sheetId="5" r:id="rId1"/>
    <sheet name="Results" sheetId="6" r:id="rId2"/>
    <sheet name="Instructions" sheetId="7" r:id="rId3"/>
    <sheet name="Win11" sheetId="14" r:id="rId4"/>
    <sheet name="Change Log" sheetId="8" r:id="rId5"/>
    <sheet name="New Release Changes" sheetId="15" r:id="rId6"/>
    <sheet name="Issue Code Table" sheetId="11" r:id="rId7"/>
  </sheets>
  <definedNames>
    <definedName name="_xlnm._FilterDatabase" localSheetId="6" hidden="1">'Issue Code Table'!$A$1:$U$548</definedName>
    <definedName name="_xlnm._FilterDatabase" localSheetId="3" hidden="1">'Win11'!$A$2:$W$393</definedName>
    <definedName name="_xlnm.Print_Area" localSheetId="5">'New Release Changes'!$A$1:$D$2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22" i="14" l="1"/>
  <c r="AA392" i="14"/>
  <c r="AA390" i="14"/>
  <c r="AA389" i="14"/>
  <c r="AA387" i="14"/>
  <c r="AA386" i="14"/>
  <c r="AA385" i="14"/>
  <c r="AA384" i="14"/>
  <c r="AA382" i="14"/>
  <c r="AA381" i="14"/>
  <c r="AA380" i="14"/>
  <c r="AA378" i="14"/>
  <c r="AA377" i="14"/>
  <c r="AA376" i="14"/>
  <c r="AA375" i="14"/>
  <c r="AA374" i="14"/>
  <c r="AA373" i="14"/>
  <c r="AA372" i="14"/>
  <c r="AA371" i="14"/>
  <c r="AA370" i="14"/>
  <c r="AA369" i="14"/>
  <c r="AA366" i="14"/>
  <c r="AA365" i="14"/>
  <c r="AA364" i="14"/>
  <c r="AA363" i="14"/>
  <c r="AA362" i="14"/>
  <c r="AA361" i="14"/>
  <c r="AA360" i="14"/>
  <c r="AA359" i="14"/>
  <c r="AA357" i="14"/>
  <c r="AA356" i="14"/>
  <c r="AA354" i="14"/>
  <c r="AA353" i="14"/>
  <c r="AA350" i="14"/>
  <c r="AA349" i="14"/>
  <c r="AA348" i="14"/>
  <c r="AA347" i="14"/>
  <c r="AA346" i="14"/>
  <c r="AA345" i="14"/>
  <c r="AA344" i="14"/>
  <c r="AA341" i="14"/>
  <c r="AA340" i="14"/>
  <c r="AA339" i="14"/>
  <c r="AA338" i="14"/>
  <c r="AA337" i="14"/>
  <c r="AA336" i="14"/>
  <c r="AA335" i="14"/>
  <c r="AA334" i="14"/>
  <c r="AA333" i="14"/>
  <c r="AA332" i="14"/>
  <c r="AA330" i="14"/>
  <c r="AA329" i="14"/>
  <c r="AA328" i="14"/>
  <c r="AA327" i="14"/>
  <c r="AA326" i="14"/>
  <c r="AA324" i="14"/>
  <c r="AA321" i="14"/>
  <c r="AA320" i="14"/>
  <c r="AA319" i="14"/>
  <c r="AA317" i="14"/>
  <c r="AA316" i="14"/>
  <c r="AA315" i="14"/>
  <c r="AA314" i="14"/>
  <c r="AA311" i="14"/>
  <c r="AA310" i="14"/>
  <c r="AA309" i="14"/>
  <c r="AA308" i="14"/>
  <c r="AA307" i="14"/>
  <c r="AA305" i="14"/>
  <c r="AA304" i="14"/>
  <c r="AA303" i="14"/>
  <c r="AA302" i="14"/>
  <c r="AA301" i="14"/>
  <c r="AA300" i="14"/>
  <c r="AA299" i="14"/>
  <c r="AA298" i="14"/>
  <c r="AA297" i="14"/>
  <c r="AA296" i="14"/>
  <c r="AA295" i="14"/>
  <c r="AA292" i="14"/>
  <c r="AA289" i="14"/>
  <c r="AA288" i="14"/>
  <c r="AA287" i="14"/>
  <c r="AA286" i="14"/>
  <c r="AA285" i="14"/>
  <c r="AA284" i="14"/>
  <c r="AA283" i="14"/>
  <c r="AA281" i="14"/>
  <c r="AA280" i="14"/>
  <c r="AA279" i="14"/>
  <c r="AA278" i="14"/>
  <c r="AA277" i="14"/>
  <c r="AA273" i="14"/>
  <c r="AA272" i="14"/>
  <c r="AA271" i="14"/>
  <c r="AA270" i="14"/>
  <c r="AA269" i="14"/>
  <c r="AA268" i="14"/>
  <c r="AA267" i="14"/>
  <c r="AA266" i="14"/>
  <c r="AA265" i="14"/>
  <c r="AA263" i="14"/>
  <c r="AA262" i="14"/>
  <c r="AA261" i="14"/>
  <c r="AA260" i="14"/>
  <c r="AA259" i="14"/>
  <c r="AA248" i="14"/>
  <c r="AA247" i="14"/>
  <c r="AA244" i="14"/>
  <c r="AA243" i="14"/>
  <c r="AA240" i="14"/>
  <c r="AA239" i="14"/>
  <c r="AA238" i="14"/>
  <c r="AA237" i="14"/>
  <c r="AA236" i="14"/>
  <c r="AA235" i="14"/>
  <c r="AA234" i="14"/>
  <c r="AA232" i="14"/>
  <c r="AA231" i="14"/>
  <c r="AA230" i="14"/>
  <c r="AA228" i="14"/>
  <c r="AA227" i="14"/>
  <c r="AA226" i="14"/>
  <c r="AA225" i="14"/>
  <c r="AA224" i="14"/>
  <c r="AA223" i="14"/>
  <c r="AA222" i="14"/>
  <c r="AA221" i="14"/>
  <c r="AA220" i="14"/>
  <c r="AA219" i="14"/>
  <c r="AA218" i="14"/>
  <c r="AA217" i="14"/>
  <c r="AA216" i="14"/>
  <c r="AA215" i="14"/>
  <c r="AA214" i="14"/>
  <c r="AA213" i="14"/>
  <c r="AA212" i="14"/>
  <c r="AA211" i="14"/>
  <c r="AA210" i="14"/>
  <c r="AA208" i="14"/>
  <c r="AA207" i="14"/>
  <c r="AA205" i="14"/>
  <c r="AA204" i="14"/>
  <c r="AA203" i="14"/>
  <c r="AA202" i="14"/>
  <c r="AA201" i="14"/>
  <c r="AA200" i="14"/>
  <c r="AA199" i="14"/>
  <c r="AA198" i="14"/>
  <c r="AA197" i="14"/>
  <c r="AA196" i="14"/>
  <c r="AA194" i="14"/>
  <c r="AA193" i="14"/>
  <c r="AA192" i="14"/>
  <c r="AA191" i="14"/>
  <c r="AA190" i="14"/>
  <c r="AA189" i="14"/>
  <c r="AA188" i="14"/>
  <c r="AA187" i="14"/>
  <c r="AA186" i="14"/>
  <c r="AA185" i="14"/>
  <c r="AA184" i="14"/>
  <c r="AA183" i="14"/>
  <c r="AA182" i="14"/>
  <c r="AA181" i="14"/>
  <c r="AA180" i="14"/>
  <c r="AA179" i="14"/>
  <c r="AA178" i="14"/>
  <c r="AA177" i="14"/>
  <c r="AA176" i="14"/>
  <c r="AA175" i="14"/>
  <c r="AA174" i="14"/>
  <c r="AA173" i="14"/>
  <c r="AA172" i="14"/>
  <c r="AA171" i="14"/>
  <c r="AA170" i="14"/>
  <c r="AA169" i="14"/>
  <c r="AA168" i="14"/>
  <c r="AA167" i="14"/>
  <c r="AA166" i="14"/>
  <c r="AA165" i="14"/>
  <c r="AA164" i="14"/>
  <c r="AA163" i="14"/>
  <c r="AA162" i="14"/>
  <c r="AA160" i="14"/>
  <c r="AA159" i="14"/>
  <c r="AA158" i="14"/>
  <c r="AA157" i="14"/>
  <c r="AA156" i="14"/>
  <c r="AA155" i="14"/>
  <c r="AA154" i="14"/>
  <c r="AA153" i="14"/>
  <c r="AA152" i="14"/>
  <c r="AA151" i="14"/>
  <c r="AA150" i="14"/>
  <c r="AA148" i="14"/>
  <c r="AA147" i="14"/>
  <c r="AA146" i="14"/>
  <c r="AA145" i="14"/>
  <c r="AA144" i="14"/>
  <c r="AA143" i="14"/>
  <c r="AA142" i="14"/>
  <c r="AA141" i="14"/>
  <c r="AA140" i="14"/>
  <c r="AA139" i="14"/>
  <c r="AA138" i="14"/>
  <c r="AA137" i="14"/>
  <c r="AA136" i="14"/>
  <c r="AA135" i="14"/>
  <c r="AA134" i="14"/>
  <c r="AA133" i="14"/>
  <c r="AA131" i="14"/>
  <c r="AA130" i="14"/>
  <c r="AA129" i="14"/>
  <c r="AA128" i="14"/>
  <c r="AA127" i="14"/>
  <c r="AA126" i="14"/>
  <c r="AA125" i="14"/>
  <c r="AA124" i="14"/>
  <c r="AA123" i="14"/>
  <c r="AA122" i="14"/>
  <c r="AA121" i="14"/>
  <c r="AA120" i="14"/>
  <c r="AA119" i="14"/>
  <c r="AA118" i="14"/>
  <c r="AA117" i="14"/>
  <c r="AA116" i="14"/>
  <c r="AA115" i="14"/>
  <c r="AA114" i="14"/>
  <c r="AA113" i="14"/>
  <c r="AA112" i="14"/>
  <c r="AA111" i="14"/>
  <c r="AA110" i="14"/>
  <c r="AA109" i="14"/>
  <c r="AA108" i="14"/>
  <c r="AA107" i="14"/>
  <c r="AA106" i="14"/>
  <c r="AA103" i="14"/>
  <c r="AA102" i="14"/>
  <c r="AA9" i="14"/>
  <c r="AA100" i="14"/>
  <c r="AA99" i="14"/>
  <c r="AA98" i="14"/>
  <c r="AA97" i="14"/>
  <c r="AA96" i="14"/>
  <c r="AA95" i="14"/>
  <c r="AA94" i="14"/>
  <c r="AA93" i="14"/>
  <c r="AA92" i="14"/>
  <c r="AA91" i="14"/>
  <c r="AA90" i="14"/>
  <c r="AA89" i="14"/>
  <c r="AA88" i="14"/>
  <c r="AA87" i="14"/>
  <c r="AA86" i="14"/>
  <c r="AA85" i="14"/>
  <c r="AA84" i="14"/>
  <c r="AA83" i="14"/>
  <c r="AA82" i="14"/>
  <c r="AA81" i="14"/>
  <c r="AA80" i="14"/>
  <c r="AA79" i="14"/>
  <c r="AA78" i="14"/>
  <c r="AA77" i="14"/>
  <c r="AA76" i="14"/>
  <c r="AA75" i="14"/>
  <c r="AA15" i="14"/>
  <c r="AA14" i="14"/>
  <c r="AA74" i="14"/>
  <c r="AA73" i="14"/>
  <c r="AA72" i="14"/>
  <c r="AA71" i="14"/>
  <c r="AA70" i="14"/>
  <c r="AA69" i="14"/>
  <c r="AA68" i="14"/>
  <c r="AA67" i="14"/>
  <c r="AA66" i="14"/>
  <c r="AA65" i="14"/>
  <c r="AA64" i="14"/>
  <c r="AA63" i="14"/>
  <c r="AA62" i="14"/>
  <c r="AA61" i="14"/>
  <c r="AA60" i="14"/>
  <c r="AA59" i="14"/>
  <c r="AA58" i="14"/>
  <c r="AA57" i="14"/>
  <c r="AA56" i="14"/>
  <c r="AA55" i="14"/>
  <c r="AA54" i="14"/>
  <c r="AA53" i="14"/>
  <c r="AA52" i="14"/>
  <c r="AA51" i="14"/>
  <c r="AA50" i="14"/>
  <c r="AA49" i="14"/>
  <c r="AA48" i="14"/>
  <c r="AA47" i="14"/>
  <c r="AA46" i="14"/>
  <c r="AA45" i="14"/>
  <c r="AA44" i="14"/>
  <c r="AA43" i="14"/>
  <c r="AA42" i="14"/>
  <c r="AA41" i="14"/>
  <c r="AA40" i="14"/>
  <c r="AA39" i="14"/>
  <c r="AA38" i="14"/>
  <c r="AA37" i="14"/>
  <c r="AA36" i="14"/>
  <c r="AA35" i="14"/>
  <c r="AA34" i="14"/>
  <c r="AA33" i="14"/>
  <c r="AA32" i="14"/>
  <c r="AA31" i="14"/>
  <c r="AA30" i="14"/>
  <c r="AA29" i="14"/>
  <c r="AA28" i="14"/>
  <c r="AA27" i="14"/>
  <c r="AA26" i="14"/>
  <c r="AA25" i="14"/>
  <c r="AA24" i="14"/>
  <c r="AA23" i="14"/>
  <c r="AA22" i="14"/>
  <c r="AA21" i="14"/>
  <c r="AA8" i="14"/>
  <c r="AA19" i="14"/>
  <c r="AA18" i="14"/>
  <c r="AA17" i="14"/>
  <c r="AA13" i="14"/>
  <c r="AA16" i="14"/>
  <c r="AA12" i="14"/>
  <c r="AA11" i="14"/>
  <c r="AA10" i="14"/>
  <c r="O12" i="6"/>
  <c r="AA4" i="14"/>
  <c r="AA5" i="14"/>
  <c r="AA6" i="14"/>
  <c r="AA20" i="14"/>
  <c r="AA101" i="14"/>
  <c r="AA149" i="14"/>
  <c r="AA161" i="14"/>
  <c r="AA206" i="14"/>
  <c r="AA209" i="14"/>
  <c r="AA229" i="14"/>
  <c r="AA233" i="14"/>
  <c r="AA241" i="14"/>
  <c r="AA242" i="14"/>
  <c r="AA264" i="14"/>
  <c r="AA276" i="14"/>
  <c r="AA282" i="14"/>
  <c r="AA290" i="14"/>
  <c r="AA291" i="14"/>
  <c r="AA293" i="14"/>
  <c r="AA294" i="14"/>
  <c r="AA306" i="14"/>
  <c r="AA312" i="14"/>
  <c r="AA318" i="14"/>
  <c r="AA325" i="14"/>
  <c r="AA331" i="14"/>
  <c r="AA342" i="14"/>
  <c r="AA343" i="14"/>
  <c r="AA352" i="14"/>
  <c r="AA355" i="14"/>
  <c r="AA367" i="14"/>
  <c r="AA368" i="14"/>
  <c r="AA388" i="14"/>
  <c r="M12" i="6" l="1"/>
  <c r="AA7" i="14"/>
  <c r="B12" i="6"/>
  <c r="E12" i="6"/>
  <c r="D12" i="6"/>
  <c r="C12" i="6"/>
  <c r="AA3" i="14" l="1"/>
  <c r="F17" i="6" l="1"/>
  <c r="F18" i="6"/>
  <c r="F19" i="6"/>
  <c r="F20" i="6"/>
  <c r="F21" i="6"/>
  <c r="F22" i="6"/>
  <c r="F23" i="6"/>
  <c r="E17" i="6"/>
  <c r="E18" i="6"/>
  <c r="E19" i="6"/>
  <c r="E20" i="6"/>
  <c r="E21" i="6"/>
  <c r="E22" i="6"/>
  <c r="E23" i="6"/>
  <c r="D17" i="6"/>
  <c r="D18" i="6"/>
  <c r="D19" i="6"/>
  <c r="D20" i="6"/>
  <c r="D21" i="6"/>
  <c r="D22" i="6"/>
  <c r="D23" i="6"/>
  <c r="C17" i="6"/>
  <c r="C18" i="6"/>
  <c r="C19" i="6"/>
  <c r="C20" i="6"/>
  <c r="C21" i="6"/>
  <c r="C22" i="6"/>
  <c r="C23" i="6"/>
  <c r="F16" i="6"/>
  <c r="D16" i="6"/>
  <c r="E16" i="6"/>
  <c r="C16" i="6"/>
  <c r="N12" i="6"/>
  <c r="B29" i="6"/>
  <c r="B27" i="6"/>
  <c r="A29" i="6"/>
  <c r="F12" i="6" l="1"/>
  <c r="A27" i="6"/>
  <c r="I20" i="6"/>
  <c r="I17" i="6"/>
  <c r="I22" i="6"/>
  <c r="I16" i="6"/>
  <c r="I23" i="6"/>
  <c r="I18" i="6"/>
  <c r="I19" i="6"/>
  <c r="I21" i="6"/>
  <c r="H21" i="6" l="1"/>
  <c r="H16" i="6"/>
  <c r="H18" i="6"/>
  <c r="H17" i="6"/>
  <c r="H23" i="6"/>
  <c r="H20" i="6"/>
  <c r="H22" i="6"/>
  <c r="H19" i="6"/>
  <c r="D24" i="6" l="1"/>
  <c r="G12" i="6" s="1"/>
</calcChain>
</file>

<file path=xl/sharedStrings.xml><?xml version="1.0" encoding="utf-8"?>
<sst xmlns="http://schemas.openxmlformats.org/spreadsheetml/2006/main" count="9510" uniqueCount="5508">
  <si>
    <t>Internal Revenue Service</t>
  </si>
  <si>
    <t>Office of Safeguards</t>
  </si>
  <si>
    <t xml:space="preserve"> ▪ SCSEM Subject: Windows 11</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</si>
  <si>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</si>
  <si>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</si>
  <si>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</si>
  <si>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</si>
  <si>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</si>
  <si>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</si>
  <si>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</si>
  <si>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</si>
  <si>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</si>
  <si>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</si>
  <si>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</si>
  <si>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</si>
  <si>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</si>
  <si>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</si>
  <si>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</si>
  <si>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</si>
  <si>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</si>
  <si>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</si>
  <si>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</si>
  <si>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</si>
  <si>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</si>
  <si>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</si>
  <si>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</si>
  <si>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</si>
  <si>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</si>
  <si>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</si>
  <si>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</si>
  <si>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</si>
  <si>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Ignore fields below</t>
  </si>
  <si>
    <t>External</t>
  </si>
  <si>
    <t>Test (Automated SCAP &amp; Manual Test Cases)</t>
  </si>
  <si>
    <t>Stand-alone</t>
  </si>
  <si>
    <t>Test (Manual Test Cases Only)</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</si>
  <si>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</si>
  <si>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</si>
  <si>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</si>
  <si>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</si>
  <si>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</si>
  <si>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Windows 11 SCSEM Test Results</t>
  </si>
  <si>
    <r>
      <t xml:space="preserve">Final Test Results </t>
    </r>
    <r>
      <rPr>
        <sz val="10"/>
        <rFont val="Arial"/>
        <family val="2"/>
      </rPr>
      <t>(This table calculates all tests in the Test Cases tab)</t>
    </r>
  </si>
  <si>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</si>
  <si>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</si>
  <si>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</si>
  <si>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</si>
  <si>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</si>
  <si>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</si>
  <si>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</si>
  <si>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</si>
  <si>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</si>
  <si>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</si>
  <si>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</si>
  <si>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</si>
  <si>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</si>
  <si>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</si>
  <si>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</si>
  <si>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</si>
  <si>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</si>
  <si>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</si>
  <si>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</si>
  <si>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</si>
  <si>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</si>
  <si>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Instructions</t>
  </si>
  <si>
    <t>Introduction and Purpose:</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</si>
  <si>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</si>
  <si>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</si>
  <si>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</si>
  <si>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</si>
  <si>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</si>
  <si>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</si>
  <si>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</si>
  <si>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</si>
  <si>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</si>
  <si>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</si>
  <si>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</si>
  <si>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</si>
  <si>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</si>
  <si>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</si>
  <si>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</si>
  <si>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</si>
  <si>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</si>
  <si>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</si>
  <si>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</si>
  <si>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</si>
  <si>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</si>
  <si>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</si>
  <si>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</si>
  <si>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</si>
  <si>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</si>
  <si>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</si>
  <si>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</si>
  <si>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</si>
  <si>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</si>
  <si>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</si>
  <si>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</si>
  <si>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</si>
  <si>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CIS Benchmark Section #</t>
  </si>
  <si>
    <t>Mapping of test case requirements to the CIS Benchmark section number.</t>
  </si>
  <si>
    <t>▪ Recommendation #</t>
  </si>
  <si>
    <t>Mapping of test case requirements to the CIS Benchmark recommendation number.</t>
  </si>
  <si>
    <t>▪ Rationale Statement</t>
  </si>
  <si>
    <t>▪ Remediation Procedure</t>
  </si>
  <si>
    <t>▪ Issue Codes</t>
  </si>
  <si>
    <t>Test ID #</t>
  </si>
  <si>
    <t>NIST ID</t>
  </si>
  <si>
    <t xml:space="preserve">NIST Control Name </t>
  </si>
  <si>
    <t>Test Method</t>
  </si>
  <si>
    <t>Section Title</t>
  </si>
  <si>
    <t>Description</t>
  </si>
  <si>
    <t>Test Procedures</t>
  </si>
  <si>
    <t>Expected Results</t>
  </si>
  <si>
    <t>Actual Results</t>
  </si>
  <si>
    <t>Status</t>
  </si>
  <si>
    <t>Finding Statement (Internal Use Only)</t>
  </si>
  <si>
    <t>Notes/Evidence</t>
  </si>
  <si>
    <t>Criticality Rating</t>
  </si>
  <si>
    <t>Issue Code</t>
  </si>
  <si>
    <t>Issue Code Mapping</t>
  </si>
  <si>
    <t>CIS Benchmark Section #</t>
  </si>
  <si>
    <t>CIS Recommendation #</t>
  </si>
  <si>
    <t>Rationale Statement</t>
  </si>
  <si>
    <t>Impact Statement</t>
  </si>
  <si>
    <t>Remediation Procedure</t>
  </si>
  <si>
    <t xml:space="preserve">Remediation Statement (Internal Use Only)         </t>
  </si>
  <si>
    <t>CAP Request Statement (Internal Use Only)</t>
  </si>
  <si>
    <t>Risk Rating (Do Not Edit)</t>
  </si>
  <si>
    <t>Win11-01</t>
  </si>
  <si>
    <t>SA-22</t>
  </si>
  <si>
    <t>Unsupported System Components</t>
  </si>
  <si>
    <t>Test (Manual)</t>
  </si>
  <si>
    <t>Vendor Support</t>
  </si>
  <si>
    <t>Research the Microsoft website to determine whether the system is supported and currently receives security updates.</t>
  </si>
  <si>
    <t>Windows is in current general support or extended support. If in extended support, Set the agency has purchased extra support</t>
  </si>
  <si>
    <t>The system is not under current vendor support.</t>
  </si>
  <si>
    <t>End of General Support:
Varies by build.  Look up dates at microsoft.com</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</si>
  <si>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</si>
  <si>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</si>
  <si>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</si>
  <si>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The current windows version are not supported by their respective vendor.</t>
  </si>
  <si>
    <t>Upgrade the Windows Operating System to a vendor-supported version. Once deployed, harden the upgraded system in accordance with IRS standards using the corresponding SCSEM.</t>
  </si>
  <si>
    <t>To close this finding, please provide a screenshot of the updated windows version and its patch level with the agency's CAP.</t>
  </si>
  <si>
    <t>Win11-02</t>
  </si>
  <si>
    <t>SI-2</t>
  </si>
  <si>
    <t>Flaw Remediation</t>
  </si>
  <si>
    <t>Keep OS Patch Level Current</t>
  </si>
  <si>
    <t>Determine the current patch level and date of last patch installation.</t>
  </si>
  <si>
    <t>The agency is actively patching the system. Recent patches have been applied.</t>
  </si>
  <si>
    <t>The system patch level is not current.</t>
  </si>
  <si>
    <t>Significant</t>
  </si>
  <si>
    <t>HSI2
HSI27</t>
  </si>
  <si>
    <t xml:space="preserve">HSI2: System patch level is insufficient
HSI27: Critical security patches have not been applied </t>
  </si>
  <si>
    <t xml:space="preserve">Obtain and install the latest Windows 2010 security patches for Security-relevant software updates to include, patches, service packs, hot fixes, and antivirus signatures. </t>
  </si>
  <si>
    <t>Win11-03</t>
  </si>
  <si>
    <t>IA-2</t>
  </si>
  <si>
    <t>Identification and Authentication (Organizational Users)</t>
  </si>
  <si>
    <t>Ensure multi-factor authentication mechanisms is employed for all local access to the network for all privileged and non-privileged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</si>
  <si>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</si>
  <si>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</si>
  <si>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</si>
  <si>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Multi-factor authentication is not required for internal privileged and non-privileged access. </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</si>
  <si>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</si>
  <si>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</si>
  <si>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t>
  </si>
  <si>
    <t>Employs sufficient multi-factor authentication mechanisms for all local access to the network for all privileged and non-privileged users Such as identification number (PIN) is used as an authenticator for MFA, ensure the following is enforced:
1) Minimum length of 8 digits or maximum length allowable by the device
2) Enforce complex sequences (e.g., 73961548 – no repeating digits and no sequential digits);
3) Do not store with the Smartcard; and
4) Do not share.</t>
  </si>
  <si>
    <t>To close this finding, please provide a screenshot showing MFA is employed for all local access to the network with the agency's CAP.</t>
  </si>
  <si>
    <t>Win11-04</t>
  </si>
  <si>
    <t>SC-28</t>
  </si>
  <si>
    <t>Protection of Information at Rest</t>
  </si>
  <si>
    <t xml:space="preserve">Implemented cryptographic mechanisms to prevent unauthorized disclosure and modification of FTI at rest </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</si>
  <si>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</si>
  <si>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</si>
  <si>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</si>
  <si>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Encryption capabilities do not meet the latest FIPS 140 requirements</t>
  </si>
  <si>
    <t>HSC42</t>
  </si>
  <si>
    <t>HSC42: Encryption capabilities do not meet the latest FIPS 140 requirements</t>
  </si>
  <si>
    <t>Implement cryptographic mechanisms to prevent unauthorized disclosure and modification of FTI at rest on end user computing systems (i.e., desktop computers, laptop computers, mobile devices, portable and removable storage devices) in non-volatile storage.</t>
  </si>
  <si>
    <t>To close this finding, please provide a screenshot showing the encryption used to protect the FTI data at rest with the agency's CAP.</t>
  </si>
  <si>
    <t>Win11-05</t>
  </si>
  <si>
    <t>IA-5</t>
  </si>
  <si>
    <t>Authenticator Management</t>
  </si>
  <si>
    <t>Test (Automated)</t>
  </si>
  <si>
    <t>This policy setting determines the number of renewed, unique passwords that have to be associated with a user account before you can reuse an old password. The value for this policy setting must be between 0 and 24 passwords. The default value for stand-alone systems is 0 passwords, but the default setting when joined to a domain is 24 passwords. To maintain the effectiveness of this policy setting, use the Minimum password age setting to prevent users from repeatedly changing their password.
The recommended state for this setting is: 24 or more password(s).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
**Note #2:** As of the publication of this benchmark, Microsoft currently has a maximum limit of 24 saved passwords. For more information, please visit [Enforce password history (Windows 10) - Windows security | Microsoft Docs](https://docs.microsoft.com/en-us/windows/security/threat-protection/security-policy-settings/enforce-password-history#:~:text=The%20Enforce%20password%20history%20policy,a%20long%20period%20of%20time.)</t>
  </si>
  <si>
    <t>Navigate to the UI Path articulated in the Remediation section and confirm it is set as prescribed.</t>
  </si>
  <si>
    <t>The setting Enforce password history is set to 24 or more password(s).</t>
  </si>
  <si>
    <t>The setting Enforce password history is not set to 24 or more password(s).</t>
  </si>
  <si>
    <t>Moderate</t>
  </si>
  <si>
    <t>HPW6</t>
  </si>
  <si>
    <t>HPW6: Password history is insufficient</t>
  </si>
  <si>
    <t>1.1</t>
  </si>
  <si>
    <t>1.1.1</t>
  </si>
  <si>
    <t>The longer a user uses the same password, the greater the chance that an attacker can determine the password through brute force attacks. Also, any accounts that may have been compromised will remain exploitable for as long as the password is left unchanged. If password changes are required but password reuse is not prevented, or if users continually reuse a small number of passwords, the effectiveness of a good password policy is greatly reduced.
If you specify a low number for this policy setting, users will be able to use the same small number of passwords repeatedly. If you do not also configure the Minimum password age setting, users might repeatedly change their passwords until they can reuse their original password.</t>
  </si>
  <si>
    <t>The major impact of this configuration is that users must create a new password every time they are required to change their old one. If users are required to change their passwords to new unique values, there is an increased risk of users who write their passwords somewhere so that they do not forget them. Another risk is that users may create passwords that change incrementally (for example, password01, password02, and so on) to facilitate memorization but make them easier to guess. Also, an excessively low value for the Minimum password age setting will likely increase administrative overhead, because users who forget their passwords might ask the help desk to reset them frequently.</t>
  </si>
  <si>
    <t>Set Enforce password history to 24 or more password(s). One method to achieve the recommended configuration via Group Policy is to set the following UI path to 24 or more password(s):
Computer Configuration\Policies\Windows Settings\Security Settings\Account Policies\Password Policy\Enforce password history.</t>
  </si>
  <si>
    <t>Win11-06</t>
  </si>
  <si>
    <t>The security setting Maximum password age is set to 90 or fewer days for Administrators and Standard Users</t>
  </si>
  <si>
    <t>The security setting Maximum password age is not set according to IRS Publication 1075 password requirement.</t>
  </si>
  <si>
    <t>HPW2</t>
  </si>
  <si>
    <t>HPW2: Password does not expire timely</t>
  </si>
  <si>
    <t>1.1.2</t>
  </si>
  <si>
    <t>Set Maximum password age to 90 or fewer days for Administrators and Standard Users. One method to achieve the recommended configuration via Group Policy is to set the following UI path to 365 or fewer days, but not 0:
Computer Configuration\Policies\Windows Settings\Security Settings\Account Policies\Password Policy\Maximum password age.</t>
  </si>
  <si>
    <t>To close this finding, please provide a screenshot of the setting and/or a comprehensive group policy result report (e.g., gpresult) with the agency's CAP.</t>
  </si>
  <si>
    <t>Win11-07</t>
  </si>
  <si>
    <t>This policy setting determines the number of days that you must use a password before you can change it. The range of values for this policy setting is between 1 and 999 days. (You may also set the value to 0 to allow immediate password changes.) The default value for this setting is 0 days.
The recommended state for this setting is: 1 or more day(s)).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</si>
  <si>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setting Minimum password age is set to 1 or more day(s).</t>
  </si>
  <si>
    <t>The setting Minimum password age is not set to 1 or more day(s).</t>
  </si>
  <si>
    <t>HPW4</t>
  </si>
  <si>
    <t>HPW4: Minimum password age does not exist</t>
  </si>
  <si>
    <t>1.1.3</t>
  </si>
  <si>
    <t>Set Minimum password age to 1 or more day(s). One method to achieve the recommended configuration via Group Policy is to set the following UI path to 1 or more day(s):
Computer Configuration\Policies\Windows Settings\Security Settings\Account Policies\Password Policy\Minimum password age.</t>
  </si>
  <si>
    <t>Win11-08</t>
  </si>
  <si>
    <t xml:space="preserve">This policy setting determines the least number of characters that make up a password for a user account. There are many different theories about how to determine the best password length for an organization, but perhaps "passphrase" is a better term than "password." In Microsoft Windows 2000 and newer, passphrases can be quite long and can include spaces. Therefore, a phrase such as "I want to drink a $5 milkshake" is a valid passphrase; it is a considerably stronger password than an 8- or 10-character string of random numbers and letters, and yet is easier to remember. Users must be educated about the proper selection and maintenance of passwords, especially with regard to password length. In enterprise environments, the ideal value for the Minimum password length setting is 14 characters, however you should adjust this value to meet your organization's business requirements.
The recommended state for this setting is: 14 or more character(s).
**Note:** In Windows Server 2016 and older versions of Windows Server, the GUI of the Local Security Policy (LSP), Local Group Policy Editor (LGPE) and Group Policy Management Editor (GPME) would not let you set this value higher than 14 characters. However, starting with Windows Server 2019, Microsoft changed the GUI to allow up to a 20-character minimum password length.
**Note #2:**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separate from Group Policy and most easily configured using Active Directory Administrative Center.
</t>
  </si>
  <si>
    <t>The setting Minimum password length is set to 14 or more character(s).</t>
  </si>
  <si>
    <t>The setting Minimum password length is not set to 14 or more character(s).</t>
  </si>
  <si>
    <t>HPW3</t>
  </si>
  <si>
    <t>HPW3: Minimum password length is too short</t>
  </si>
  <si>
    <t>1.1.4</t>
  </si>
  <si>
    <t>Types of password attacks include dictionary attacks (which attempt to use common words and phrases) and brute force attacks (which try every possible combination of characters). Also, attackers sometimes try to obtain the account database so they can use tools to discover the accounts and passwords.</t>
  </si>
  <si>
    <t>Set Minimum password length to 14 or more character(s). One method to achieve the recommended configuration via Group Policy is to set the following UI path to 14 or more character(s):
Computer Configuration\Policies\Windows Settings\Security Settings\Account Policies\Password Policy\Minimum password length.</t>
  </si>
  <si>
    <t>Win11-09</t>
  </si>
  <si>
    <t>This policy setting checks all new passwords to ensure that they meet basic requirements for strong passwords.
When this policy is enabled, passwords must meet the following minimum requirements:
- Not contain the user's account name or parts of the user's full name that exceed two consecutive characters
- Be at least six characters in length
- Contain characters from three of the following categories:
- English uppercase characters (A through Z)
- English lowercase characters (a through z)
- Base 10 digits (0 through 9)
- Non-alphabetic characters (for example, !, $, #, %)
- A catch-all category of any Unicode character that does not fall under the previous four categories. This fifth category can be regionally specific.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</si>
  <si>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setting Password must meet complexity requirements is set to enabled.</t>
  </si>
  <si>
    <t>The setting Password must meet complexity requirements is not set to  enabled.</t>
  </si>
  <si>
    <t>HPW12</t>
  </si>
  <si>
    <t>HPW12: Passwords do not meet complexity requirements</t>
  </si>
  <si>
    <t>1.1.5</t>
  </si>
  <si>
    <t>Passwords that contain only alphanumeric characters are extremely easy to discover with several publicly available tools.</t>
  </si>
  <si>
    <t>If the default password complexity configuration is retained, additional help desk calls for locked-out accounts could occur because users might not be accustomed to passwords that contain non-alphabetic characters. However, all users should be able to comply with the complexity requirement with minimal difficulty.
If your organization has more stringent security requirements, you can create a custom version of the Passfilt.dll file that allows the use of arbitrarily complex password strength rules. For example, a custom password filter might require the use of non-upper row characters. (Upper row characters are those that require you to hold down the SHIFT key and press any of the digits between 1 and 0.) A custom password filter might also perform a dictionary check to verify that the proposed password does not contain common dictionary words or fragments.
Also, the use of ALT key character combinations can greatly enhance the complexity of a password. However, such stringent password requirements can result in unhappy users and an extremely busy help desk. Alternatively, your organization could consider a requirement for all administrator passwords to use ALT characters in the 0128 - 0159 range. (ALT characters outside of this range can represent standard alphanumeric characters that would not add additional complexity to the password.)</t>
  </si>
  <si>
    <t>Set Password must meet complexity requirements to enabled. One method to achieve the recommended configuration via Group Policy is to set the following UI path to enabled:
Computer Configuration\Policies\Windows Settings\Security Settings\Account Policies\Password Policy\Password must meet complexity requirements.</t>
  </si>
  <si>
    <t>Win11-10</t>
  </si>
  <si>
    <t>This policy setting determines whether the minimum password length setting can be increased beyond the legacy limit of 14 characters. For more information please see the following [Microsoft Security Blog](https://techcommunity.microsoft.com/t5/microsoft-security-baselines/security-baseline-draft-windows-10-and-windows-server-version/ba-p/1419213).
The recommended state for this setting is: Enabled.
**Note:** This setting only affects _local_ accounts on the computer. Domain accounts are only affected by settings on the Domain Controllers, because that is where domain accounts are stored.</t>
  </si>
  <si>
    <t>The setting Relax minimum password length limits is set to enabled.</t>
  </si>
  <si>
    <t>The setting Relax minimum password length limits is not set to enabled.</t>
  </si>
  <si>
    <t>Limited</t>
  </si>
  <si>
    <t>HPW100</t>
  </si>
  <si>
    <t>Other</t>
  </si>
  <si>
    <t>1.1.6</t>
  </si>
  <si>
    <t>This setting will enable the enforcement of longer and generally stronger passwords or passphrases where MFA is not in use.</t>
  </si>
  <si>
    <t>The _Minimum password length_ setting may be configured higher than 14 characters.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t>
  </si>
  <si>
    <t>Set Relax minimum password length limits to enabled. One method to achieve the recommended configuration via Group Policy is to set the following UI path to enabled:
Computer Configuration\Policies\Windows Settings\Security Settings\Account Policies\Password Policy\Relax minimum password length limits.</t>
  </si>
  <si>
    <t>Win11-11</t>
  </si>
  <si>
    <t>This policy setting determines whether the operating system stores passwords in a way that uses reversible encryption, which provides support for application protocols that require knowledge of the user's password for authentication purposes. Passwords that are stored with reversible encryption are essentially the same as plaintext versions of the passwords.
The recommended state for this setting is: Disabled.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</si>
  <si>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setting Store passwords using reversible encryption is set to disabled.</t>
  </si>
  <si>
    <t>The setting Store passwords using reversible encryption is not set to disabled.</t>
  </si>
  <si>
    <t>HAC47</t>
  </si>
  <si>
    <t xml:space="preserve">HAC47: Files containing authentication information are not adequately protected </t>
  </si>
  <si>
    <t>1.1.7</t>
  </si>
  <si>
    <t>Enabling this policy setting allows the operating system to store passwords in a weaker format that is much more susceptible to compromise and weakens your system security.</t>
  </si>
  <si>
    <t>If your organization uses either the CHAP authentication protocol through remote access or IAS services or Digest Authentication in IIS, you must configure this policy setting to Enabled. This setting is extremely dangerous to apply through Group Policy on a user-by-user basis, because it requires the appropriate user account object to be opened in Active Directory Users and Computers.</t>
  </si>
  <si>
    <t>Set Store passwords using reversible encryption to disabled. One method to achieve the recommended configuration via Group Policy is to set the following UI path to Disabled:
Computer Configuration\Policies\Windows Settings\Security Settings\Account Policies\Password Policy\Store passwords using reversible encryption.</t>
  </si>
  <si>
    <t>Win11-12</t>
  </si>
  <si>
    <t>AC-7</t>
  </si>
  <si>
    <t>Unsuccessful Logon Attempts</t>
  </si>
  <si>
    <t>This policy setting determines the length of time that must pass before a locked account is unlocked and a user can try to log on again. The setting does this by specifying the number of minutes a locked out account will remain unavailable. If the value for this policy setting is configured to 0, locked out accounts will remain locked out until an administrator manually unlocks them.
Although it might seem like a good idea to configure the value for this policy setting to a high value, such a configuration will likely increase the number of calls that the help desk receives to unlock accounts locked by mistake. Users should be aware of the length of time a lock remains in place, so that they realize they only need to call the help desk if they have an extremely urgent need to regain access to their computer.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</si>
  <si>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HAC10</t>
  </si>
  <si>
    <t>HAC10: Accounts do not expire after the correct period of inactivity</t>
  </si>
  <si>
    <t>1.2</t>
  </si>
  <si>
    <t>1.2.1</t>
  </si>
  <si>
    <t>A denial of service (DoS) condition can be created if an attacker abuses the Account lockout threshold and repeatedly attempts to log on with a specific account. Once you configure the Account lockout threshold setting, the account will be locked out after the specified number of failed attempts. If you configure the Account lockout duration setting to 0, then the account will remain locked out until an administrator unlocks it manually.</t>
  </si>
  <si>
    <t>Although it may seem like a good idea to configure this policy setting to never automatically unlock an account, such a configuration can increase the number of requests that your organization's help desk receives to unlock accounts that were locked by mistake.</t>
  </si>
  <si>
    <t>Win11-13</t>
  </si>
  <si>
    <t>The setting Account lockout threshold is set to 3 or fewer invalid logon attempt(s), but not 0.</t>
  </si>
  <si>
    <t>The setting Account lockout threshold is not set to 3 or fewer invalid logon attempt(s), but not 0.</t>
  </si>
  <si>
    <t>HAC13</t>
  </si>
  <si>
    <t>HAC13: User accounts not locked out after 3 unsuccessful login attempts</t>
  </si>
  <si>
    <t>1.2.2</t>
  </si>
  <si>
    <t>Setting an account lockout threshold reduces the likelihood that an online password brute force attack will be successful. Setting the account lockout threshold too low introduces risk of increased accidental lockouts and/or a malicious actor intentionally locking out accounts.</t>
  </si>
  <si>
    <t>If this policy setting is enabled, a locked-out account will not be usable until it is reset by an administrator or until the account lockout duration expires. This setting may generate additional help desk calls.
If you enforce this setting an attacker could cause a denial of service condition by deliberately generating failed logons for multiple user, therefore you should also configure the Account Lockout Duration to a relatively low value.
If you configure the Account Lockout Threshold to 0, there is a possibility that an attacker's attempt to discover passwords with a brute force password attack might go undetected if a robust audit mechanism is not in place.</t>
  </si>
  <si>
    <t xml:space="preserve">Set Account lockout threshold to 3 or fewer invalid logon attempt(s), but not 0. One method to achieve the recommended configuration via Group Policy is to set the following UI path to 3 or fewer invalid login attempt(s), but not 0:
Computer Configuration\Policies\Windows Settings\Security Settings\Account Policies\Account Lockout Policy\Account lockout threshold. </t>
  </si>
  <si>
    <t>Win11-14</t>
  </si>
  <si>
    <t>This policy setting determines whether the built-in Administrator account is subject to the following Account Lockout Policy settings: _Account lockout duration_, _Account lockout threshold_, and _Reset account lockout counter_. By default, this account is excluded from the account lockout controls and will never be locked out with repeated bad password attempts. 
The recommended state for this setting is: Enabled.
**Note:** This setting applies only to OSes patched as of October 11, 2022 (see [MS KB5020282](https://support.microsoft.com/en-us/topic/kb5020282-account-lockout-available-for-built-in-local-administrators-bce45c4d-f28d-43ad-b6fe-70156cb2dc00)).</t>
  </si>
  <si>
    <t>The Allow Administrator account lockout is set to enabled.</t>
  </si>
  <si>
    <t>The Allow Administrator account lockout is not set to enabled.</t>
  </si>
  <si>
    <t>HAC2</t>
  </si>
  <si>
    <t>HAC2: User sessions do not lock after the Publication 1075 required timeframe</t>
  </si>
  <si>
    <t>1.2.3</t>
  </si>
  <si>
    <t>Enabling account lockout policies for the built-in Administrator account will reduce the likelihood of a successful brute force attack.</t>
  </si>
  <si>
    <t>The built-in Administrator account will be subject to the policies in Section _1.2 Account Lockout Policy_ of this benchmark.</t>
  </si>
  <si>
    <t>Set Allow Administrator account lockout to enabled. One method to achieve the recommended configuration via Group Policy is to set the following UI path to enabled:
Computer Configuration\Policies\Windows Settings\Security Settings\Account Policies\Account Lockout Policies\Allow Administrator account lockout.</t>
  </si>
  <si>
    <t>Win11-15</t>
  </si>
  <si>
    <t>This policy setting determines the length of time before the Account lockout threshold resets to zero. The default value for this policy setting is Not Defined. If the Account lockout threshold is defined, this reset time must be less than or equal to the value for the Account lockout duration setting.
If you leave this policy setting at its default value or configure the value to an interval that is too long, your environment could be vulnerable to a DoS attack. An attacker could maliciously perform a number of failed logon attempts on all users in the organization, which will lock out their accounts. If no policy were determined to reset the account lockout, it would be a manual task for administrators. Conversely, if a reasonable time value is configured for this policy setting, users would be locked out for a set period until all of the accounts are unlocked automatically.
The recommended state for this setting is: 15 or more minute(s).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</si>
  <si>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Reset account lockout counter after has not been set to 15 or more minute(s).</t>
  </si>
  <si>
    <t>The setting Reset account lockout counter after is not set to 15 or greater.</t>
  </si>
  <si>
    <t>1.2.4</t>
  </si>
  <si>
    <t>Users can accidentally lock themselves out of their accounts if they mistype their password multiple times. To reduce the chance of such accidental lockouts, the Reset account lockout counter after setting determines the number of minutes that must elapse before the counter that tracks failed logon attempts and triggers lockouts is reset to 0.</t>
  </si>
  <si>
    <t>Set Reset account lockout counter after to 15 or more minute(s). One method to achieve the recommended configuration via Group Policy is to set the following UI path to 15 or more minute(s):
Computer Configuration\Policies\Windows Settings\Security Settings\Account Policies\Account Lockout Policy\Reset account lockout counter after.</t>
  </si>
  <si>
    <t>Win11-16</t>
  </si>
  <si>
    <t>AC-6</t>
  </si>
  <si>
    <t>Least Privilege</t>
  </si>
  <si>
    <t>This security setting is used by Credential Manager during Backup and Restore. No accounts should have this user right, as it is only assigned to Win logon. Users' saved credentials might be compromised if this user right is assigned to other entities.
The recommended state for this setting is: No One.</t>
  </si>
  <si>
    <t>The setting Access Credential Manager as a trusted caller is set to No One.</t>
  </si>
  <si>
    <t>The setting Access Credential Manager as a trusted caller is not set to No One.</t>
  </si>
  <si>
    <t>HAC11</t>
  </si>
  <si>
    <t>HAC11: User access was not established with concept of least privilege</t>
  </si>
  <si>
    <t>2.2</t>
  </si>
  <si>
    <t>2.2.1</t>
  </si>
  <si>
    <t>If an account is given this right the user of the account may create an application that calls into Credential Manager and is returned the credentials for another user.</t>
  </si>
  <si>
    <t>None - this is the default behavior.</t>
  </si>
  <si>
    <t>Set Access Credential Manager as a trusted caller to No One. One method to achieve the recommended configuration via Group Policy is to set the following UI path to No One:
Computer Configuration\Policies\Windows Settings\Security Settings\Local Policies\User Rights Assignment\Access Credential Manager as a trusted caller.</t>
  </si>
  <si>
    <t>Win11-17</t>
  </si>
  <si>
    <t>This policy setting allows other users on the network to connect to the computer and is required by various network protocols that include Server Message Block (SMB)-based protocols, NetBIOS, Common Internet File System (CIFS), and Component Object Model Plus (COM+).
The recommended state for this setting is: Administrators, Remote Desktop Users.</t>
  </si>
  <si>
    <t>The setting Access this computer from the network is set to Administrators, Remote Desktop Users.</t>
  </si>
  <si>
    <t>The setting Access this computer from the network is not set to Administrators, Remote Desktop Users.</t>
  </si>
  <si>
    <t>2.2.2</t>
  </si>
  <si>
    <t>Users who can connect from their computer to the network can access resources on target computers for which they have permission. For example, the **Access this computer from the network** user right is required for users to connect to shared printers and folders. If this user right is assigned to the `Everyone` group, then anyone will be able to read the files in those shared folders. However, this situation is unlikely for new installations of Windows Server 2003 with Service Pack 1 (SP1), because the default share and NTFS permissions in Windows Server 2003 do not include the `Everyone` group. This vulnerability may have a higher level of risk for computers that you upgrade from Windows NT 4.0 or Windows 2000, because the default permissions for these operating systems are not as restrictive as the default permissions in Windows Server 2003.</t>
  </si>
  <si>
    <t>If you remove the **Access this computer from the network** user right on Domain Controllers for all users, no one will be able to log on to the domain or use network resources. If you remove this user right on Member Servers, users will not be able to connect to those servers through the network. Successful negotiation of IPsec connections requires that the initiating machine has this right, therefore if using IPsec, it is recommended that it be assigned to the `Authenticated Users` group. If you have installed optional components such as ASP.NET or Internet Information Services (IIS), you may need to assign this user right to additional accounts that are required by those components. It is important to verify that authorized users are assigned this user right for the computers they need to access the network.</t>
  </si>
  <si>
    <t>Set Access this computer from the network to Administrators, Remote Desktop Users. One method to achieve the recommended configuration via Group Policy is to set the following UI path to Administrators, Remote Desktop Users:
Computer Configuration\Policies\Windows Settings\Security Settings\Local Policies\User Rights Assignment\Access this computer from the network.</t>
  </si>
  <si>
    <t>Win11-18</t>
  </si>
  <si>
    <t>CM-6</t>
  </si>
  <si>
    <t>Configuration Settings</t>
  </si>
  <si>
    <t>This policy setting allows a process to assume the identity of any user and thus gain access to the resources that the user is authorized to access.
The recommended state for this setting is: No One.
**Note:** This user right is considered a "sensitive privilege" for the purposes of auditing.</t>
  </si>
  <si>
    <t>The setting Act as part of the operating system is set to No One</t>
  </si>
  <si>
    <t>The setting Act as part of the operating system is not set to No One.</t>
  </si>
  <si>
    <t>2.2.3</t>
  </si>
  <si>
    <t>The **Act as part of the operating system** user right is extremely powerful. Anyone with this user right can take complete control of the computer and erase evidence of their activities.</t>
  </si>
  <si>
    <t>There should be little or no impact because the **Act as part of the operating system** user right is rarely needed by any accounts other than the `Local System` account, which implicitly has this right.</t>
  </si>
  <si>
    <t>Set Act as part of the operating system to No One. One method to achieve the recommended configuration via Group Policy is to set the following UI path to No One:
Computer Configuration\Policies\Windows Settings\Security Settings\Local Policies\User Rights Assignment\Act as part of the operating system.</t>
  </si>
  <si>
    <t>Win11-19</t>
  </si>
  <si>
    <t>This policy setting allows a user to adjust the maximum amount of memory that is available to a process. The ability to adjust memory quotas is useful for system tuning, but it can be abused. In the wrong hands, it could be used to launch a denial of service (DoS) attack.
The recommended state for this setting is: Administrators, LOCAL SERVICE, NETWORK SERVICE.</t>
  </si>
  <si>
    <t>The setting Adjust memory quotas for a process is set to Administrators, Local Service, Network Service.</t>
  </si>
  <si>
    <t>The setting Adjust memory quotas for a process is not set to Administrators, Local Service, Network Service.</t>
  </si>
  <si>
    <t>HAC61</t>
  </si>
  <si>
    <t>HAC61: User rights and permissions are not adequately configured</t>
  </si>
  <si>
    <t>2.2.4</t>
  </si>
  <si>
    <t>A user with the **Adjust memory quotas for a process** user right can reduce the amount of memory that is available to any process, which could cause business-critical network applications to become slow or to fail. In the wrong hands, this privilege could be used to start a denial of service (DoS) attack.</t>
  </si>
  <si>
    <t>Organizations that have not restricted users to roles with limited privileges will find it difficult to impose this countermeasure. Also, if you have installed optional components such as ASP.NET or IIS, you may need to assign the **Adjust memory quotas for a process** user right to additional accounts that are required by those components. Otherwise, this countermeasure should have no impact on most computers. If this user right is necessary for a user account, it can be assigned to a local computer account instead of a domain account.</t>
  </si>
  <si>
    <t xml:space="preserve">Set Adjust memory quotas for a process to Administrators, LOCAL SERVICE, NETWORK SERVICE. One method to achieve the recommended configuration via Group Policy is to </t>
  </si>
  <si>
    <t>Win11-20</t>
  </si>
  <si>
    <t>This policy setting determines which users can interactively log on to computers in your environment. Logons that are initiated by pressing the CTRL+ALT+DEL key sequence on the client computer keyboard require this user right. Users who attempt to log on through Terminal Services / Remote Desktop Services or IIS also require this user right.
The recommended state for this setting is: Administrators, Users.
**Note:** The Guest account is also assigned this user right by default. Although this account is disabled by default, it's recommended that you configure this setting through Group Policy. However, this user right should generally be restricted to the Administrators and Users groups. Assign this user right to the Backup Operators group if your organization requires that they have this capability.</t>
  </si>
  <si>
    <t>2.2.5</t>
  </si>
  <si>
    <t>Win11-21</t>
  </si>
  <si>
    <t>This policy setting determines which users or groups have the right to log on as a Remote Desktop Services client. If your organization uses Remote Assistance as part of its help desk strategy, create a group and assign it this user right through Group Policy. If the help desk in your organization does not use Remote Assistance, assign this user right only to the Administrators group or use the Restricted Groups feature to ensure that no user accounts are part of the Remote Desktop Users group.
Restrict this user right to the Administrators group, and possibly the Remote Desktop Users group, to prevent unwanted users from gaining access to computers on your network by means of the Remote Assistance feature.
The recommended state for this setting is: Administrators, Remote Desktop Users.
**Note:** The above list is to be treated as a whitelist, which implies that the above principals need not be present for assessment of this recommendation to pass.
**Note #2:** In all versions of Windows prior to Windows 7, **Remote Desktop Services** was known as **Terminal Services**, so you should substitute the older term if comparing against an older OS.</t>
  </si>
  <si>
    <t>2.2.6</t>
  </si>
  <si>
    <t>Win11-22</t>
  </si>
  <si>
    <t>CP-9</t>
  </si>
  <si>
    <t>Information System Backup</t>
  </si>
  <si>
    <t>This policy setting allows users to circumvent file and directory permissions to back up the system. This user right is enabled only when an application (such as NTBACKUP) attempts to access a file or directory through the NTFS file system backup application programming interface (API). Otherwise, the assigned file and directory permissions apply.
The recommended state for this setting is: Administrators.
**Note:** This user right is considered a "sensitive privilege" for the purposes of auditing.</t>
  </si>
  <si>
    <t>2.2.7</t>
  </si>
  <si>
    <t>Users who are able to back up data from a computer could take the backup media to a non-domain computer on which they have administrative privileges and restore the data. They could take ownership of the files and view any unencrypted data that is contained within the backup set.</t>
  </si>
  <si>
    <t>Win11-23</t>
  </si>
  <si>
    <t>AU-8</t>
  </si>
  <si>
    <t>Time Stamps</t>
  </si>
  <si>
    <t>This policy setting determines which users and groups can change the time and date on the internal clock of the computers in your environment. Users who are assigned this user right can affect the appearance of event logs. When a computer's time setting is changed, logged events reflect the new time, not the actual time that the events occurred.
The recommended state for this setting is: Administrators, LOCAL SERVICE.
**Note:** Discrepancies between the time on the local computer and on the Domain Controllers in your environment may cause problems for the Kerberos authentication protocol, which could make it impossible for users to log on to the domain or obtain authorization to access domain resources after they are logged on. Also, problems will occur when Group Policy is applied to client computers if the system time is not synchronized with the Domain Controllers.</t>
  </si>
  <si>
    <t>The setting Change the system time is set to Administrators, Local Service.</t>
  </si>
  <si>
    <t>The setting Change the system time is not set to Administrators, Local Service.</t>
  </si>
  <si>
    <t>2.2.8</t>
  </si>
  <si>
    <t>There should be no impact, because time synchronization for most organizations should be fully automated for all computers that belong to the domain. Computers that do not belong to the domain should be configured to synchronize with an external source.</t>
  </si>
  <si>
    <t>Set Change the system time to Administrators, LOCAL SERVICE. One method to achieve the recommended configuration via Group Policy is to set the following UI path to Administrators, LOCAL SERVICE:
Computer Configuration\Policies\Windows Settings\Security Settings\Local Policies\User Rights Assignment\Change the system time.</t>
  </si>
  <si>
    <t>Win11-24</t>
  </si>
  <si>
    <t>This setting determines which users can change the time zone of the computer. This ability holds no great danger for the computer and may be useful for mobile workers.
The recommended state for this setting is: Administrators, LOCAL SERVICE, Users.</t>
  </si>
  <si>
    <t>The setting Change the time zone is set to Administrators, Local Service, Users</t>
  </si>
  <si>
    <t>The setting Change the time zone is not set to Administrators, Local Service, Users.</t>
  </si>
  <si>
    <t>2.2.9</t>
  </si>
  <si>
    <t>Changing the time zone represents little vulnerability because the system time is not affected. This setting merely enables users to display their preferred time zone while being synchronized with Domain Controllers in different time zones.</t>
  </si>
  <si>
    <t>Set Change the time zone to Administrators, LOCAL SERVICE, Users. One method to achieve the recommended configuration via Group Policy is to set the following UI path to Administrators, LOCAL SERVICE, Users:
Computer Configuration\Policies\Windows Settings\Security Settings\Local Policies\User Rights Assignment\Change the time zone.</t>
  </si>
  <si>
    <t>Win11-25</t>
  </si>
  <si>
    <t>2.2.10</t>
  </si>
  <si>
    <t>Set Create a pagefile to Administrators. One method to achieve the recommended configuration via Group Policy is to set the following UI path to Administrators:
Computer Configuration\Policies\Windows Settings\Security Settings\Local Policies\User Rights Assignment\Create a pagefile.</t>
  </si>
  <si>
    <t>Win11-26</t>
  </si>
  <si>
    <t>This policy setting allows a process to create an access token, which may provide elevated rights to access sensitive data.
The recommended state for this setting is: No One.
**Note:** This user right is considered a "sensitive privilege" for the purposes of auditing.</t>
  </si>
  <si>
    <t>The setting Create a token object is set to No One.</t>
  </si>
  <si>
    <t>The setting Create a token object is not set to No One.</t>
  </si>
  <si>
    <t>2.2.11</t>
  </si>
  <si>
    <t>A user account that is given this user right has complete control over the system and can lead to the system being compromised. It is highly recommended that you do not assign any user accounts this right.
The operating system examines a user's access token to determine the level of the user's privileges. Access tokens are built when users log on to the local computer or connect to a remote computer over a network. When you revoke a privilege, the change is immediately recorded, but the change is not reflected in the user's access token until the next time the user logs on or connects. Users with the ability to create or modify tokens can change the level of access for any currently logged on account. They could escalate their own privileges or create a DoS condition.</t>
  </si>
  <si>
    <t>Set Create a token object to No One. One method to achieve the recommended configuration via Group Policy is to set the following UI path to No One:
Computer Configuration\Policies\Windows Settings\Security Settings\Local Policies\User Rights Assignment\Create a token object.</t>
  </si>
  <si>
    <t>Win11-27</t>
  </si>
  <si>
    <t>This policy setting determines whether users can create global objects that are available to all sessions. Users can still create objects that are specific to their own session if they do not have this user right.
Users who can create global objects could affect processes that run under other users' sessions. This capability could lead to a variety of problems, such as application failure or data corruption.
The recommended state for this setting is: Administrators, LOCAL SERVICE, NETWORK SERVICE, SERVICE.</t>
  </si>
  <si>
    <t>The setting Create global objects is set to Administrators, Local Service, Network Service, Service.</t>
  </si>
  <si>
    <t>The setting Create global objects is not set to Administrators, Local Service, Network Service, Service.</t>
  </si>
  <si>
    <t>2.2.12</t>
  </si>
  <si>
    <t>Users who can create global objects could affect Windows services and processes that run under other user or system accounts. This capability could lead to a variety of problems, such as application failure, data corruption and elevation of privilege.</t>
  </si>
  <si>
    <t>Set Create global objects to Administrators, LOCAL SERVICE, NETWORK SERVICE, SERVICE. One method to achieve the recommended configuration via Group Policy is to set the following UI path to Administrators, LOCAL SERVICE, NETWORK SERVICE, SERVICE:
Computer Configuration\Policies\Windows Settings\Security Settings\Local Policies\User Rights Assignment\Create global objects.</t>
  </si>
  <si>
    <t>Win11-28</t>
  </si>
  <si>
    <t>This user right is useful to kernel-mode components that extend the object namespace. However, components that run in kernel mode have this user right inherently. Therefore, it is typically not necessary to specifically assign this user right.
The recommended state for this setting is: No One.</t>
  </si>
  <si>
    <t>The setting Create permanent shared objects is set to No One.</t>
  </si>
  <si>
    <t>The setting Create permanent shared objects is not set to No One.</t>
  </si>
  <si>
    <t>2.2.13</t>
  </si>
  <si>
    <t>Users who have the **Create permanent shared objects** user right could create new shared objects and expose sensitive data to the network.</t>
  </si>
  <si>
    <t>Set Create permanent shared objects to No One. One method to achieve the recommended configuration via Group Policy is to set the following UI path to No One:
Computer Configuration\Policies\Windows Settings\Security Settings\Local Policies\User Rights Assignment\Create permanent shared objects.</t>
  </si>
  <si>
    <t>Win11-29</t>
  </si>
  <si>
    <t>This policy setting determines which users can create symbolic links. In Windows Vista, existing NTFS file system objects, such as files and folders, can be accessed by referring to a new kind of file system object called a symbolic link. A symbolic link is a pointer (much like a shortcut or .lnk file) to another file system object, which can be a file, folder, shortcut or another symbolic link. The difference between a shortcut and a symbolic link is that a shortcut only works from within the Windows shell. To other programs and applications, shortcuts are just another file, whereas with symbolic links, the concept of a shortcut is implemented as a feature of the NTFS file system.
Symbolic links can potentially expose security vulnerabilities in applications that are not designed to use them. For this reason, the privilege for creating symbolic links should only be assigned to trusted users. By default, only Administrators can create symbolic links.
The recommended state for this setting is: Administrators and (when the _Hyper-V_ feature is installed) NT VIRTUAL MACHINE\Virtual Machines.</t>
  </si>
  <si>
    <t>The setting Create symbolic links is set to Administrators.</t>
  </si>
  <si>
    <t>The setting Create symbolic links is not set to Administrators.</t>
  </si>
  <si>
    <t>2.2.14</t>
  </si>
  <si>
    <t>Users who have the **Create symbolic links** user right could inadvertently or maliciously expose your system to symbolic link attacks. Symbolic link attacks can be used to change the permissions on a file, to corrupt data, to destroy data, or as a Denial of Service attack.</t>
  </si>
  <si>
    <t>In most cases there will be no impact because this is the default configuration. However, on Windows Workstations with the Hyper-V feature installed, this user right should also be granted to the special group `NT VIRTUAL MACHINE\Virtual Machines` - otherwise you will not be able to create new virtual machines.</t>
  </si>
  <si>
    <t>Configure Create symbolic links. One method to achieve the recommended configuration via Group Policy is to configure the following UI path:
Computer Configuration\Policies\Windows Settings\Security Settings\Local Policies\User Rights Assignment\Create symbolic links.</t>
  </si>
  <si>
    <t>Win11-30</t>
  </si>
  <si>
    <t>This policy setting determines which user accounts will have the right to attach a debugger to any process or to the kernel, which provides complete access to sensitive and critical operating system components. Developers who are debugging their own applications do not need to be assigned this user right; however, developers who are debugging new system components will need it.
The recommended state for this setting is: Administrators.
**Note:** This user right is considered a "sensitive privilege" for the purposes of auditing.</t>
  </si>
  <si>
    <t>The setting Debug programs is set to Administrators.</t>
  </si>
  <si>
    <t>The setting Debug programs is not set to Administrators.</t>
  </si>
  <si>
    <t>2.2.15</t>
  </si>
  <si>
    <t>The **Debug programs** user right can be exploited to capture sensitive computer information from system memory, or to access and modify kernel or application structures. Some attack tools exploit this user right to extract hashed passwords and other private security information, or to insert rootkit code. By default, the **Debug programs** user right is assigned only to administrators, which helps to mitigate the risk from this vulnerability.</t>
  </si>
  <si>
    <t>If you revoke this user right, no one will be able to debug programs. However, typical circumstances rarely require this capability on production computers. If a problem arises that requires an application to be debugged on a production server, you can move the server to a different OU temporarily and assign the **Debug programs** user right to a separate Group Policy for that OU.
The service account that is used for the cluster service needs the **Debug programs** user right; if it does not have it, Windows Clustering will fail.
Tools that are used to manage processes will be unable to affect processes that are not owned by the person who runs the tools. For example, the Windows Server 2003 Resource Kit tool `Kill.exe` requires this user right for administrators to terminate processes that they did not start.</t>
  </si>
  <si>
    <t>Set Debug programs to Administrators. One method to achieve the recommended configuration via Group Policy is to set the following UI path to Administrators:
Computer Configuration\Policies\Windows Settings\Security Settings\Local Policies\User Rights Assignment\Debug programs.</t>
  </si>
  <si>
    <t>Win11-31</t>
  </si>
  <si>
    <t>This policy setting prohibits users from connecting to a computer from across the network, which would allow users to access and potentially modify data remotely. In high security environments, there should be no need for remote users to access data on a computer. Instead, file sharing should be accomplished through the use of network servers. This user right supersedes the **Access this computer from the network**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t>
  </si>
  <si>
    <t>The setting Deny access to this computer from the network includes Guests, Local account.</t>
  </si>
  <si>
    <t>The setting Deny access to this computer from the network does not include Guests, Local account.</t>
  </si>
  <si>
    <t>HAC59</t>
  </si>
  <si>
    <t>HAC59: The guest account has improper access to data and/or resources</t>
  </si>
  <si>
    <t>2.2.16</t>
  </si>
  <si>
    <t>Users who can log on to the computer over the network can enumerate lists of account names, group names, and shared resources. Users with permission to access shared folders and files can connect over the network and possibly view or modify data.</t>
  </si>
  <si>
    <t>If you configure the **Deny access to this computer from the network** user right for other groups, you could limit the abilities of users who are assigned to specific administrative roles in your environment. You should verify that delegated tasks will not be negatively affected.</t>
  </si>
  <si>
    <t>Set Deny access to this computer from the network to include Guests, Local account. One method to achieve the recommended configuration via Group Policy is to set the following UI path to include Guests, Local account:
Computer Configuration\Policies\Windows Settings\Security Settings\Local Policies\User Rights Assignment\Deny access to this computer from the network.</t>
  </si>
  <si>
    <t>Win11-32</t>
  </si>
  <si>
    <t>This policy setting determines which accounts will not be able to log on to the computer as a batch job. A batch job is not a batch (.bat) file, but rather a batch-queue facility. Accounts that use the Task Scheduler to schedule jobs need this user right.
This user right supersedes the **Log on as a batch job** user right, which could be used to allow accounts to schedule jobs that consume excessive system resources. Such an occurrence could cause a DoS condition. Failure to assign this user right to the recommended accounts can be a security risk.
The recommended state for this setting is to include: Guests.</t>
  </si>
  <si>
    <t>The setting Deny log on as a batch job includes Guests.</t>
  </si>
  <si>
    <t>The setting Deny log on as a batch job does not include Guests.</t>
  </si>
  <si>
    <t>2.2.17</t>
  </si>
  <si>
    <t>Accounts that have the **Log on as a batch job** user right could be used to schedule jobs that could consume excessive computer resources and cause a DoS condition.</t>
  </si>
  <si>
    <t>If you assign the **Deny log on as a batch job** user right to other accounts, you could deny users who are assigned to specific administrative roles the ability to perform their required job activities. You should confirm that delegated tasks will not be affected adversely.
For example, if you assign this user right to the `IWAM_`_(Computer Name)_ account, the MSM Management Point will fail. On a newly installed computer that runs Windows Server 2003 this account does not belong to the `Guests` group, but on a computer that was upgraded from Windows 2000 this account is a member of the `Guests` group. Therefore, it is important that you understand which accounts belong to any groups that you assign the **Deny log on as a batch job** user right.</t>
  </si>
  <si>
    <t>Set Deny log on as a batch job to include Guests. One method to achieve the recommended configuration via Group Policy is to set the following UI path to include Guests:
Computer Configuration\Policies\Windows Settings\Security Settings\Local Policies\User Rights Assignment\Deny log on as a batch job.</t>
  </si>
  <si>
    <t>Win11-33</t>
  </si>
  <si>
    <t>This security setting determines which service accounts are prevented from registering a process as a service. This user right supersedes the **Log on as a service** user right if an account is subject to both policies.
The recommended state for this setting is to include: Guests.
**Note:** This security setting does not apply to the System, Local Service, or Network Service accounts.</t>
  </si>
  <si>
    <t>The setting Deny log on as a Service includes Guests.</t>
  </si>
  <si>
    <t>The setting Deny log on as a Service does not include Guests.</t>
  </si>
  <si>
    <t>2.2.18</t>
  </si>
  <si>
    <t>Accounts that can log on as a service could be used to configure and start new unauthorized services, such as a keylogger or other malicious software. The benefit of the specified countermeasure is somewhat reduced by the fact that only users with administrative privileges can install and configure services, and an attacker who has already attained that level of access could configure the service to run with the `System` account.</t>
  </si>
  <si>
    <t>If you assign the **Deny log on as a service** user right to specific accounts, services may not be able to start and a DoS condition could result.</t>
  </si>
  <si>
    <t>Set Deny log on as a service to include Guests. One method to achieve the recommended configuration via Group Policy is to set the following UI path to include Guests:
Computer Configuration\Policies\Windows Settings\Security Settings\Local Policies\User Rights Assignment\Deny log on as a service.</t>
  </si>
  <si>
    <t>Win11-34</t>
  </si>
  <si>
    <t>This security setting determines which users are prevented from logging on at the computer. This policy setting supersedes the **Allow log on locally** policy setting if an account is subject to both policies.
The recommended state for this setting is to include: Guests.
**Important:** If you apply this security policy to the Everyone group, no one will be able to log on locally.</t>
  </si>
  <si>
    <t>The setting Deny log on locally includes Guests.</t>
  </si>
  <si>
    <t>The setting Deny log on locally does not include Guests.</t>
  </si>
  <si>
    <t>2.2.19</t>
  </si>
  <si>
    <t>Any account with the ability to log on locally could be used to log on at the console of the computer. If this user right is not restricted to legitimate users who need to log on to the console of the computer, unauthorized users might download and run malicious software that elevates their privileges.</t>
  </si>
  <si>
    <t>If you assign the **Deny log on locally** user right to additional accounts, you could limit the abilities of users who are assigned to specific roles in your environment. However, this user right should explicitly be assigned to the `ASPNET` account on computers that run IIS 6.0. You should confirm that delegated activities will not be adversely affected.</t>
  </si>
  <si>
    <t>Set Deny log on locally to include Guests. One method to achieve the recommended configuration via Group Policy is to set the following UI path to include Guests:
Computer Configuration\Policies\Windows Settings\Security Settings\Local Policies\User Rights Assignment\Deny log on locally.</t>
  </si>
  <si>
    <t>Win11-35</t>
  </si>
  <si>
    <t>This policy setting determines whether users can log on as Remote Desktop clients. After the baseline workstation is joined to a domain environment, there is no need to use local accounts to access the workstation from the network. Domain accounts can access the workstation for administration and end-user processing. This user right supersedes the **Allow log on through Remote Desktop Services** user right if an account is subject to both policies.
The recommended state for this setting is to include: Guests, Local account.
**Caution:** Configuring a standalone (non-domain-joined) workstation as described above may result in an inability to remotely administer the workstation.
**Note:** The security identifier Local account is not available in Windows 7 and Windows 8.0 unless [MSKB 2871997](http://support.microsoft.com/kb/2871997) has been installed.
**Note #2:** In all versions of Windows prior to Windows 7, **Remote Desktop Services** was known as **Terminal Services**, so you should substitute the older term if comparing against an older OS.</t>
  </si>
  <si>
    <t>The setting Deny log on through Remote Desktop Services includes Guests, Local account.</t>
  </si>
  <si>
    <t>The setting Deny log on through Remote Desktop Services does not include Guests, Local account.</t>
  </si>
  <si>
    <t>2.2.20</t>
  </si>
  <si>
    <t>Any account with the right to log on through Remote Desktop Services could be used to log on to the remote console of the computer. If this user right is not restricted to legitimate users who need to log on to the console of the computer, unauthorized users might download and run malicious software that elevates their privileges.</t>
  </si>
  <si>
    <t>If you assign the **Deny log on through Remote Desktop Services** user right to other groups, you could limit the abilities of users who are assigned to specific administrative roles in your environment. Accounts that have this user right will be unable to connect to the computer through either Remote Desktop Services or Remote Assistance. You should confirm that delegated tasks will not be negatively impacted.</t>
  </si>
  <si>
    <t>Win11-36</t>
  </si>
  <si>
    <t>This policy setting allows users to change the Trusted for Delegation setting on a computer object in Active Directory. Abuse of this privilege could allow unauthorized users to impersonate other users on the network.
The recommended state for this setting is: No One.
**Note:** This user right is considered a "sensitive privilege" for the purposes of auditing.</t>
  </si>
  <si>
    <t>The setting Enable computer and user accounts to be trusted for delegation is set to No One.</t>
  </si>
  <si>
    <t>The setting Enable computer and user accounts to be trusted for delegation is not set to No One.</t>
  </si>
  <si>
    <t>2.2.21</t>
  </si>
  <si>
    <t>Misuse of the **Enable computer and user accounts to be trusted for delegation** user right could allow unauthorized users to impersonate other users on the network. An attacker could exploit this privilege to gain access to network resources and make it difficult to determine what has happened after a security incident.</t>
  </si>
  <si>
    <t>Set Enable computer and user accounts to be trusted for delegation to No One. One method to achieve the recommended configuration via Group Policy is to set the following UI path to No One:
Computer Configuration\Policies\Windows Settings\Security Settings\Local Policies\User Rights Assignment\Enable computer and user accounts to be trusted for delegation.</t>
  </si>
  <si>
    <t>Win11-37</t>
  </si>
  <si>
    <t>This policy setting allows users to shut down Windows Vista-based or newer computers from remote locations on the network. Anyone who has been assigned this user right can cause a denial of service (DoS) condition, which would make the computer unavailable to service user requests. Therefore, it is recommended that only highly trusted administrators be assigned this user right.
The recommended state for this setting is: Administrators.</t>
  </si>
  <si>
    <t>The setting Force shutdown from a remote system is set to Administrators.</t>
  </si>
  <si>
    <t>The setting Force shutdown from a remote system is not set to Administrators.</t>
  </si>
  <si>
    <t>2.2.22</t>
  </si>
  <si>
    <t>Any user who can shut down a computer could cause a DoS condition to occur. Therefore, this user right should be tightly restricted.</t>
  </si>
  <si>
    <t>If you remove the **Force shutdown from a remote system** user right from the Server Operators group you could limit the abilities of users who are assigned to specific administrative roles in your environment. You should confirm that delegated activities will not be adversely affected.</t>
  </si>
  <si>
    <t>Set Force shutdown from a remote system to Administrators. One method to achieve the recommended configuration via Group Policy is to set the following UI path to No One:
Computer Configuration\Policies\Windows Settings\Security Settings\Local Policies\User Rights Assignment\Enable computer and user accounts to be trusted for delegation.</t>
  </si>
  <si>
    <t>Win11-38</t>
  </si>
  <si>
    <t>This policy setting determines which users or processes can generate audit records in the Security log.
The recommended state for this setting is: LOCAL SERVICE, NETWORK SERVICE.
**Note:** This user right is considered a "sensitive privilege" for the purposes of auditing.</t>
  </si>
  <si>
    <t>The setting Generate security audits is set to Local Service, Network Service.</t>
  </si>
  <si>
    <t>The setting Generate security audits is not set to Local Service, Network Service.</t>
  </si>
  <si>
    <t>2.2.23</t>
  </si>
  <si>
    <t>An attacker could use this capability to create a large number of audited events, which would make it more difficult for a system administrator to locate any illicit activity. Also, if the event log is configured to overwrite events as needed, any evidence of unauthorized activities could be overwritten by a large number of unrelated events.</t>
  </si>
  <si>
    <t>On most computers, this is the default configuration and there will be no negative impact. However, if you have installed _Web Server (IIS)_, you will need to allow the IIS application pool(s) to be granted this user right.</t>
  </si>
  <si>
    <t>Set Generate security audits to LOCAL SERVICE, NETWORK SERVICE. One method to achieve the recommended configuration via Group Policy is to set the following UI path to LOCAL SERVICE, NETWORK SERVICE:
Computer Configuration\Policies\Windows Settings\Security Settings\Local Policies\User Rights Assignment\Generate security audits.</t>
  </si>
  <si>
    <t>Win11-39</t>
  </si>
  <si>
    <t>The policy setting allows programs that run on behalf of a user to impersonate that user (or another specified account) so that they can act on behalf of the user. If this user right is required for this kind of impersonation, an unauthorized user will not be able to convince a client to connect—for example, by remote procedure call (RPC) or named pipes—to a service that they have created to impersonate that client, which could elevate the unauthorized user's permissions to administrative or system levels.
Services that are started by the Service Control Manager have the built-in Service group added by default to their access tokens. COM servers that are started by the COM infrastructure and configured to run under a specific account also have the Service group added to their access tokens. As a result, these processes are assigned this user right when they are started.
Also, a user can impersonate an access token if any of the following conditions exist:
- The access token that is being impersonated is for this user.
- The user, in this logon session, logged on to the network with explicit credentials to create the access token.
- The requested level is less than Impersonate, such as Anonymous or Identify.
An attacker with the **Impersonate a client after authentication** user right could create a service, trick a client to make them connect to the service, and then impersonate that client to elevate the attacker's level of access to that of the client.
The recommended state for this setting is: Administrators, LOCAL SERVICE, NETWORK SERVICE, SERVICE.
**Note:** This user right is considered a "sensitive privilege" for the purposes of auditing.</t>
  </si>
  <si>
    <t>The setting Impersonate a client after authentication is set to Administrators, Local Service, Network Service, Service.</t>
  </si>
  <si>
    <t>The setting Impersonate a client after authentication is not set to Administrators, Local Service, Network Service, Service.</t>
  </si>
  <si>
    <t>2.2.24</t>
  </si>
  <si>
    <t>An attacker with the **Impersonate a client after authentication** user right could create a service, trick a client to make them connect to the service, and then impersonate that client to elevate the attacker's level of access to that of the client.</t>
  </si>
  <si>
    <t>In most cases this configuration will have no impact. If you have installed _Web Server (IIS)_, you will need to also assign the user right to `IIS_IUSRS`.</t>
  </si>
  <si>
    <t>Set Impersonate a client after authentication to Administrators, LOCAL SERVICE, NETWORK SERVICE, SERVICE. One method to achieve the recommended configuration via Group Policy is to set the following UI path to Administrators, LOCAL SERVICE, NETWORK SERVICE, SERVICE:
Computer Configuration\Policies\Windows Settings\Security Settings\Local Policies\User Rights Assignment\Impersonate a client after authentication.</t>
  </si>
  <si>
    <t>Win11-40</t>
  </si>
  <si>
    <t>This policy setting determines whether users can increase the base priority class of a process. (It is not a privileged operation to increase relative priority within a priority class.) This user right is not required by administrative tools that are supplied with the operating system but might be required by software development tools.
The recommended state for this setting is: Administrators, Window Manager\Window Manager Group.</t>
  </si>
  <si>
    <t>The setting Increase scheduling priority is set to Administrators, Window Manager\Window Manager Group.</t>
  </si>
  <si>
    <t>2.2.25</t>
  </si>
  <si>
    <t>A user who is assigned this user right could increase the scheduling priority of a process to Real-Time, which would leave little processing time for all other processes and could lead to a DoS condition.</t>
  </si>
  <si>
    <t>Set Increase scheduling priority to 'Administrators, Window Manager\Window Manager Group. One method to achieve the recommended configuration via Group Policy is to set the following UI path to Administrators, Window Manager\Window Manager Group:
Computer Configuration\Policies\Windows Settings\Security Settings\Local Policies\User Rights Assignment\Increase scheduling priority.</t>
  </si>
  <si>
    <t>Win11-41</t>
  </si>
  <si>
    <t>This policy setting allows users to dynamically load a new device driver on a system. An attacker could potentially use this capability to install malicious code that appears to be a device driver. This user right is required for users to add local printers or printer drivers in Windows Vista.
The recommended state for this setting is: Administrators.
**Note:** This user right is considered a "sensitive privilege" for the purposes of auditing.</t>
  </si>
  <si>
    <t>The setting Load and unload device drivers is set to Administrators</t>
  </si>
  <si>
    <t>The setting Load and unload device drivers is not set to Administrators.</t>
  </si>
  <si>
    <t>2.2.26</t>
  </si>
  <si>
    <t>Device drivers run as highly privileged code. A user who has the **Load and unload device drivers** user right could unintentionally install malicious code that masquerades as a device driver. Administrators should exercise greater care and install only drivers with verified digital signatures.</t>
  </si>
  <si>
    <t>If you remove the **Load and unload device drivers** user right from the `Print Operators` group or other accounts you could limit the abilities of users who are assigned to specific administrative roles in your environment. You should ensure that delegated tasks will not be negatively affected.</t>
  </si>
  <si>
    <t>Set Load and unload device drivers to Administrators. One method to achieve the recommended configuration via Group Policy is to set the following UI path to Administrators:
Computer Configuration\Policies\Windows Settings\Security Settings\Local Policies\User Rights Assignment\Load and unload device drivers.</t>
  </si>
  <si>
    <t>Win11-42</t>
  </si>
  <si>
    <t>This policy setting allows a process to keep data in physical memory, which prevents the system from paging the data to virtual memory on disk. If this user right is assigned, significant degradation of system performance can occur.
The recommended state for this setting is: No One.</t>
  </si>
  <si>
    <t>The setting Lock pages in memory is set to No One</t>
  </si>
  <si>
    <t>The setting Lock pages in memory is not set to No One.</t>
  </si>
  <si>
    <t>2.2.27</t>
  </si>
  <si>
    <t>Users with the **Lock pages in memory** user right could assign physical memory to several processes, which could leave little or no RAM for other processes and result in a DoS condition.</t>
  </si>
  <si>
    <t>Set Lock pages in memory to No One. One method to achieve the recommended configuration via Group Policy is to set the following UI path to No One:
Computer Configuration\Policies\Windows Settings\Security Settings\Local Policies\User Rights Assignment\Lock pages in memory.</t>
  </si>
  <si>
    <t>Win11-43</t>
  </si>
  <si>
    <t>This policy setting determines which users can change the auditing options for files and directories and clear the Security log.
The recommended state for this setting is: Administrators.
**Note:** This user right is considered a "sensitive privilege" for the purposes of auditing.</t>
  </si>
  <si>
    <t>The setting Manage auditing and security log is set to Administrators.</t>
  </si>
  <si>
    <t>The setting Manage auditing and security log is not set to Administrators.</t>
  </si>
  <si>
    <t>2.2.30</t>
  </si>
  <si>
    <t>The ability to manage the Security event log is a powerful user right and it should be closely guarded. Anyone with this user right can clear the Security log to erase important evidence of unauthorized activity.</t>
  </si>
  <si>
    <t>Set Manage auditing and security log to Administrators. One method to achieve the recommended configuration via Group Policy is to set the following UI path to Administrators:
Computer Configuration\Policies\Windows Settings\Security Settings\Local Policies\User Rights Assignment\Manage auditing and security log.</t>
  </si>
  <si>
    <t>Win11-44</t>
  </si>
  <si>
    <t>AC-3</t>
  </si>
  <si>
    <t>Access Enforcement</t>
  </si>
  <si>
    <t>This privilege determines which user accounts can modify the integrity label of objects, such as files, registry keys, or processes owned by other users. Processes running under a user account can modify the label of an object owned by that user to a lower level without this privilege.
The recommended state for this setting is: No One.</t>
  </si>
  <si>
    <t>The setting Modify an object label is set to No One.</t>
  </si>
  <si>
    <t>The setting Modify an object label is not set to No One.</t>
  </si>
  <si>
    <t>2.2.31</t>
  </si>
  <si>
    <t>By modifying the integrity label of an object owned by another user a malicious user may cause them to execute code at a higher level of privilege than intended.</t>
  </si>
  <si>
    <t>Set Modify an object label to No One. One method to achieve the recommended configuration via Group Policy is to set the following UI path to No One:
Computer Configuration\Policies\Windows Settings\Security Settings\Local Policies\User Rights Assignment\Modify an object label.</t>
  </si>
  <si>
    <t>Win11-45</t>
  </si>
  <si>
    <t>This policy setting allows users to configure the system-wide environment variables that affect hardware configuration. This information is typically stored in the Last Known Good Configuration. Modification of these values and could lead to a hardware failure that would result in a denial of service condition.
The recommended state for this setting is: Administrators.
**Note:** This user right is considered a "sensitive privilege" for the purposes of auditing.</t>
  </si>
  <si>
    <t>The setting Modify firmware environment values is set to Administrators</t>
  </si>
  <si>
    <t>The setting Modify firmware environment values is not set to Administrators.</t>
  </si>
  <si>
    <t>2.2.32</t>
  </si>
  <si>
    <t>Anyone who is assigned the **Modify firmware environment values** user right could configure the settings of a hardware component to cause it to fail, which could lead to data corruption or a DoS condition.</t>
  </si>
  <si>
    <t>Set Modify firmware environment values to Administrators. One method to achieve the recommended configuration via Group Policy is to set the following UI path to Administrators:
Computer Configuration\Policies\Windows Settings\Security Settings\Local Policies\User Rights Assignment\Modify firmware environment values.</t>
  </si>
  <si>
    <t>Win11-46</t>
  </si>
  <si>
    <t>This policy setting allows users to manage the system's volume or disk configuration, which could allow a user to delete a volume and cause data loss as well as a denial-of-service condition.
The recommended state for this setting is: Administrators.
**Note:** A workstation with Microsoft SQL Server installed will require a special exception to this recommendation for the account that runs the SQL Server service to be granted this user right.</t>
  </si>
  <si>
    <t>The setting Perform volume maintenance tasks is set to Administrators.</t>
  </si>
  <si>
    <t>The setting Perform volume maintenance tasks is not set to Administrators.</t>
  </si>
  <si>
    <t>2.2.33</t>
  </si>
  <si>
    <t>A user who is assigned the **Perform volume maintenance tasks** user right could delete a volume, which could result in the loss of data or a DoS condition.</t>
  </si>
  <si>
    <t>Set Perform volume maintenance tasks to Administrators. One method to achieve the recommended configuration via Group Policy is to set the following UI path to Administrators:
Computer Configuration\Policies\Windows Settings\Security Settings\Local Policies\User Rights Assignment\Perform volume maintenance tasks.</t>
  </si>
  <si>
    <t>Win11-47</t>
  </si>
  <si>
    <t>This policy setting determines which users can use tools to monitor the performance of non-system processes. Typically, you do not need to configure this user right to use the Microsoft Management Console (MMC) Performance snap-in. However, you do need this user right if System Monitor is configured to collect data using Windows Management Instrumentation (WMI). Restricting the **Profile single process** user right prevents intruders from gaining additional information that could be used to mount an attack on the system.
The recommended state for this setting is: Administrators.</t>
  </si>
  <si>
    <t>The setting Profile single process is set to Administrators.</t>
  </si>
  <si>
    <t>The setting Profile single process is not set to Administrators.</t>
  </si>
  <si>
    <t>2.2.34</t>
  </si>
  <si>
    <t>The **Profile single process** user right presents a moderate vulnerability. An attacker with this user right could monitor a computer's performance to help identify critical processes that they might wish to attack directly. The attacker may also be able to determine what processes run on the computer so that they could identify countermeasures that they may need to avoid, such as antivirus software, an intrusion-detection system, or which other users are logged on to a computer.</t>
  </si>
  <si>
    <t xml:space="preserve">Set Profile single process to Administrators. One method to achieve the recommended configuration via Group Policy is to set the following UI path to Administrators:
Computer Configuration\Policies\Windows Settings\Security Settings\Local Policies\User Rights Assignment\Profile single process. </t>
  </si>
  <si>
    <t>Win11-48</t>
  </si>
  <si>
    <t>This policy setting allows users to use tools to view the performance of different system processes, which could be abused to allow attackers to determine a system's active processes and provide insight into the potential attack surface of the computer.
The recommended state for this setting is: Administrators, NT SERVICE\WdiServiceHost.</t>
  </si>
  <si>
    <t>The setting Profile system performance is set to Administrators, NT SERVICE&gt;WdiServiceHost.</t>
  </si>
  <si>
    <t>The setting Profile system performance is not set to Administrators, NT SERVICE&gt;WdiServiceHost.</t>
  </si>
  <si>
    <t>2.2.35</t>
  </si>
  <si>
    <t>The **Profile system performance** user right poses a moderate vulnerability. Attackers with this user right could monitor a computer's performance to help identify critical processes that they might wish to attack directly. Attackers may also be able to determine what processes are active on the computer so that they could identify countermeasures that they may need to avoid, such as antivirus software or an intrusion detection system.</t>
  </si>
  <si>
    <t>Set Profile system performance to Administrators, NT SERVICE\WdiServiceHost. One method to achieve the recommended configuration via Group Policy is to set the following UI path to Administrators, NT SERVICE\WdiServiceHost:
Computer Configuration\Policies\Windows Settings\Security Settings\Local Policies\User Rights Assignment\Profile system performance.</t>
  </si>
  <si>
    <t>Win11-49</t>
  </si>
  <si>
    <t>This policy setting allows one process or service to start another service or process with a different security access token, which can be used to modify the security access token of that sub-process and result in the escalation of privileges.
The recommended state for this setting is: LOCAL SERVICE, NETWORK SERVICE.
**Note:** This user right is considered a "sensitive privilege" for the purposes of auditing.</t>
  </si>
  <si>
    <t>The setting Replace a process level token is set to Local Service, Network Service</t>
  </si>
  <si>
    <t>The setting Replace a process level token is not set to Local Service, Network Service.</t>
  </si>
  <si>
    <t>2.2.36</t>
  </si>
  <si>
    <t>Users with the **Replace a process level token** privilege are able to start processes as other users whose credentials they know. They could use this method to hide their unauthorized actions on the computer. (On Windows 2000-based computers, use of the **Replace a process level token** user right also requires the user to have the **Adjust memory quotas for a process** user right that is discussed earlier in this section.)</t>
  </si>
  <si>
    <t>On most computers, this is the default configuration and there will be no negative impact. However, if you have installed _Web Server (IIS)_, you will need to allow the IIS application pool(s) to be granted this User Right Assignment.</t>
  </si>
  <si>
    <t>Set Replace a process level token to LOCAL SERVICE, NETWORK SERVICE. One method to achieve the recommended configuration via Group Policy is to set the following UI path to LOCAL SERVICE, NETWORK SERVICE:
Computer Configuration\Policies\Windows Settings\Security Settings\Local Policies\User Rights Assignment\Replace a process level token.</t>
  </si>
  <si>
    <t>Win11-50</t>
  </si>
  <si>
    <t>This policy setting determines which users can bypass file, directory, registry, and other persistent object permissions when restoring backed up files and directories on computers that run Windows Vista (or newer) in your environment. This user right also determines which users can set valid security principals as object owners; it is similar to the **Back up files and directories** user right.
The recommended state for this setting is: Administrators.
**Note:** This user right is considered a "sensitive privilege" for the purposes of auditing.</t>
  </si>
  <si>
    <t>The setting Restore files and directories is set to Administrators</t>
  </si>
  <si>
    <t>The setting Restore files and directories is not set to Administrators.</t>
  </si>
  <si>
    <t>2.2.37</t>
  </si>
  <si>
    <t>An attacker with the **Restore files and directories** user right could restore sensitive data to a computer and overwrite data that is more recent, which could lead to loss of important data, data corruption, or a denial of service. Attackers could overwrite executable files that are used by legitimate administrators or system services with versions that include malicious software to grant themselves elevated privileges, compromise data, or install backdoors for continued access to the computer.
**Note:** Even if the following countermeasure is configured, an attacker could still restore data to a computer in a domain that is controlled by the attacker. Therefore, it is critical that organizations carefully protect the media that is used to back up data.</t>
  </si>
  <si>
    <t>If you remove the **Restore files and directories** user right from the `Backup Operators` group and other accounts you could make it impossible for users who have been delegated specific tasks to perform those tasks. You should verify that this change won't negatively affect the ability of your organization's personnel to do their jobs.</t>
  </si>
  <si>
    <t>Set Restore files and directories to Administrators. One method to achieve the recommended configuration via Group Policy is to set the following UI path to Administrators:
Computer Configuration\Policies\Windows Settings\Security Settings\Local Policies\User Rights Assignment\Restore files and directories.</t>
  </si>
  <si>
    <t>Win11-51</t>
  </si>
  <si>
    <t>This policy setting determines which users who are logged on locally to the computers in your environment can shut down the operating system with the Shut Down command. Misuse of this user right can result in a denial of service condition.
The recommended state for this setting is: Administrators, Users.</t>
  </si>
  <si>
    <t>The setting Shut down the system is set to Administrators, Users</t>
  </si>
  <si>
    <t>The setting Shut down the system is not set to Administrators, Users.</t>
  </si>
  <si>
    <t>2.2.38</t>
  </si>
  <si>
    <t>The ability to shut down a workstation should be available generally to Administrators and authorized users of that workstation, but not permitted for guests or unauthorized users - in order to prevent a Denial of Service attack.</t>
  </si>
  <si>
    <t>The impact of removing these default groups from the **Shut down the system** user right could limit the delegated abilities of assigned roles in your environment. You should confirm that delegated activities will not be adversely affected.</t>
  </si>
  <si>
    <t>Set Shut down the system to Administrators, Users. One method to achieve the recommended configuration via Group Policy is to set the following UI path to Administrators, Users:
Computer Configuration\Policies\Windows Settings\Security Settings\Local Policies\User Rights Assignment\Shut down the system.</t>
  </si>
  <si>
    <t>Win11-52</t>
  </si>
  <si>
    <t>This policy setting allows users to take ownership of files, folders, registry keys, processes, or threads. This user right bypasses any permissions that are in place to protect objects to give ownership to the specified user.
The recommended state for this setting is: Administrators.
**Note:** This user right is considered a "sensitive privilege" for the purposes of auditing.</t>
  </si>
  <si>
    <t>The setting take ownership of files or other objects is set to Administrators.</t>
  </si>
  <si>
    <t>The setting take ownership of files or other objects is not set to Administrators.</t>
  </si>
  <si>
    <t>2.2.39</t>
  </si>
  <si>
    <t>Any users with the **Take ownership of files or other objects** user right can take control of any object, regardless of the permissions on that object, and then make any changes they wish to that object. Such changes could result in exposure of data, corruption of data, or a DoS condition.</t>
  </si>
  <si>
    <t>Set Take ownership of files or other objects to Administrators. One method to achieve the recommended configuration via Group Policy is to set the following UI path to Administrators:
Computer Configuration\Policies\Windows Settings\Security Settings\Local Policies\User Rights Assignment\Take ownership of files or other objects.</t>
  </si>
  <si>
    <t>Win11-53</t>
  </si>
  <si>
    <t>IA-8</t>
  </si>
  <si>
    <t>Identification and Authentication (Non- Organizational Users)</t>
  </si>
  <si>
    <t>This policy setting prevents users from adding new Microsoft accounts on this computer.
The recommended state for this setting is: Users can't add or log on with Microsoft accounts.</t>
  </si>
  <si>
    <t>The setting Accounts: Block Microsoft accounts is set to Users can't add or log on with Microsoft accounts.</t>
  </si>
  <si>
    <t>The setting Accounts: Block Microsoft accounts is not set to Users cant add or log on with Microsoft accounts.</t>
  </si>
  <si>
    <t>HIA5</t>
  </si>
  <si>
    <t>HIA5: System does not properly control authentication process</t>
  </si>
  <si>
    <t>2.3.1</t>
  </si>
  <si>
    <t>2.3.1.1</t>
  </si>
  <si>
    <t>Organizations that want to effectively implement identity management policies and maintain firm control of what accounts are used to log onto their computers will probably want to block Microsoft accounts. Organizations may also need to block Microsoft accounts in order to meet the requirements of compliance standards that apply to their information systems.</t>
  </si>
  <si>
    <t>Users will not be able to log onto the computer with their Microsoft account.</t>
  </si>
  <si>
    <t>Set Accounts: Block Microsoft accounts to Users can't add or log on with Microsoft accounts. One method to achieve the recommended configuration via Group Policy is to set the following UI path to Users can't add or log on with Microsoft accounts:
Computer Configuration\Policies\Windows Settings\Security Settings\Local Policies\Security Options\Accounts: Block Microsoft accounts.</t>
  </si>
  <si>
    <t>Win11-54</t>
  </si>
  <si>
    <t>This policy setting determines whether the Guest account is enabled or disabled. The Guest account allows unauthenticated network users to gain access to the system.
The recommended state for this setting is: Disabled.
**Note:** This setting will have no impact when applied to the Domain Controllers organizational unit via group policy because Domain Controllers have no local account database. It can be configured at the domain level via group policy, similar to account lockout and password policy settings.</t>
  </si>
  <si>
    <t>The setting Accounts: Guest account status is set to disabled.</t>
  </si>
  <si>
    <t>The setting Accounts: Guest account status is not set to disabled.</t>
  </si>
  <si>
    <t>2.3.1.2</t>
  </si>
  <si>
    <t>The default Guest account allows unauthenticated network users to log on as Guest with no password. These unauthorized users could access any resources that are accessible to the Guest account over the network. This capability means that any network shares with permissions that allow access to the Guest account, the Guests group, or the Everyone group will be accessible over the network, which could lead to the exposure or corruption of data.</t>
  </si>
  <si>
    <t>All network users will need to authenticate before they can access shared resources. If you disable the Guest account and the Network Access: Sharing and Security Model option is set to Guest Only, network logons, such as those performed by the Microsoft Network Server (SMB Service), will fail. This policy setting should have little impact on most organizations because it is the default setting in Microsoft Windows 2000, Windows XP, and Windows Server™ 2003.</t>
  </si>
  <si>
    <t>Set Accounts: Guest account status to disabled. One method to achieve the recommended configuration via Group Policy is to set the following UI path to Disabled:
Computer Configuration\Policies\Windows Settings\Security Settings\Local Policies\Security Options\Accounts: Guest account status.</t>
  </si>
  <si>
    <t>Win11-55</t>
  </si>
  <si>
    <t>This policy setting determines whether local accounts that are not password protected can be used to log on from locations other than the physical computer console. If you enable this policy setting, local accounts that have blank passwords will not be able to log on to the network from remote client computers. Such accounts will only be able to log on at the keyboard of the computer.
The recommended state for this setting is: Enabled.</t>
  </si>
  <si>
    <t>The setting Accounts: Limit local account use of blank passwords to console logon only is set to enabled.</t>
  </si>
  <si>
    <t>The setting Accounts: Limit local account use of blank passwords to console logon only is not set to enabled.</t>
  </si>
  <si>
    <t>HCM45</t>
  </si>
  <si>
    <t>HCM45: System configuration provides additional attack surface</t>
  </si>
  <si>
    <t>2.3.1.3</t>
  </si>
  <si>
    <t>Blank passwords are a serious threat to computer security and should be forbidden through both organizational policy and suitable technical measures. In fact, the default settings for Active Directory domains require complex passwords of at least seven characters. However, if users with the ability to create new accounts bypass your domain-based password policies, they could create accounts with blank passwords. For example, a user could build a stand-alone computer, create one or more accounts with blank passwords, and then join the computer to the domain. The local accounts with blank passwords would still function. Anyone who knows the name of one of these unprotected accounts could then use it to log on.</t>
  </si>
  <si>
    <t>Set Accounts: Limit local account use of blank passwords to console logon only to enabled. One method to achieve the recommended configuration via Group Policy is to set the following UI path to enabled:
Computer Configuration\Policies\Windows Settings\Security Settings\Local Policies\Security Options\Accounts: Limit local account use of blank passwords to console logon only.</t>
  </si>
  <si>
    <t>Win11-56</t>
  </si>
  <si>
    <t>The built-in local administrator account is a well-known account name that attackers will target. It is recommended to choose another name for this account, and to avoid names that denote administrative or elevated access accounts. Be sure to also change the default description for the local administrator (through the Computer Management console).</t>
  </si>
  <si>
    <t>The Administrator account has been renamed.</t>
  </si>
  <si>
    <t>The Administrator account has not been renamed.</t>
  </si>
  <si>
    <t>HAC27</t>
  </si>
  <si>
    <t>HAC27: Default accounts have not been disabled or renamed</t>
  </si>
  <si>
    <t>2.3.1.4</t>
  </si>
  <si>
    <t>The Administrator account exists on all computers that run the Windows 2000 or newer operating systems. If you rename this account, it is slightly more difficult for unauthorized persons to guess this privileged user name and password combination.
The built-in Administrator account cannot be locked out, regardless of how many times an attacker might use a bad password. This capability makes the Administrator account a popular target for brute force attacks that attempt to guess passwords. The value of this countermeasure is lessened because this account has a well-known SID, and there are third-party tools that allow authentication by using the SID rather than the account name. Therefore, even if you rename the Administrator account, an attacker could launch a brute force attack by using the SID to log on.</t>
  </si>
  <si>
    <t>You will have to inform users who are authorized to use this account of the new account name. (The guidance for this setting assumes that the Administrator account was not disabled, which was recommended earlier in this chapter.)</t>
  </si>
  <si>
    <t>Configure Accounts: Rename administrator account. One method to achieve the recommended configuration via Group Policy is to configure the following UI path:
Computer Configuration\Policies\Windows Settings\Security Settings\Local Policies\Security Options\Accounts: Rename administrator account.</t>
  </si>
  <si>
    <t>Win11-57</t>
  </si>
  <si>
    <t>The built-in local guest account is another well-known name to attackers. It is recommended to rename this account to something that does not indicate its purpose. Even if you disable this account, which is recommended, ensure that you rename it for added security.</t>
  </si>
  <si>
    <t>The Guest account has been renamed.</t>
  </si>
  <si>
    <t>The Guest account has not been renamed.</t>
  </si>
  <si>
    <t>2.3.1.5</t>
  </si>
  <si>
    <t>The Guest account exists on all computers that run the Windows 2000 or newer operating systems. If you rename this account, it is slightly more difficult for unauthorized persons to guess this privileged user name and password combination.</t>
  </si>
  <si>
    <t>There should be little impact, because the Guest account is disabled by default.</t>
  </si>
  <si>
    <t>Configure Accounts: Rename guest account. One method to achieve the recommended configuration via Group Policy is to configure the following UI path:
Computer Configuration\Policies\Windows Settings\Security Settings\Local Policies\Security Options\Accounts: Rename guest account.</t>
  </si>
  <si>
    <t>Win11-58</t>
  </si>
  <si>
    <t>AU-2</t>
  </si>
  <si>
    <t>Audit Events</t>
  </si>
  <si>
    <t>This policy setting allows administrators to enable the more precise auditing capabilities present in Windows Vista.
The Audit Policy settings available in Windows Server 2003 Active Directory do not yet contain settings for managing the new auditing subcategories. To properly apply the auditing policies prescribed in this baseline, the Audit: Force audit policy subcategory settings (Windows Vista or later) to override audit policy category settings setting needs to be configured to Enabled.
The recommended state for this setting is: Enabled.
**Important:** Be very cautious about audit settings that can generate a large volume of traffic. For example, if you enable either success or failure auditing for all of the Privilege Use subcategories, the high volume of audit events generated can make it difficult to find other types of entries in the Security log. Such a configuration could also have a significant impact on system performance.</t>
  </si>
  <si>
    <t>The setting Audit: Force audit policy subcategory settings (Windows Vista or later) to override audit policy category settings is set to enabled.</t>
  </si>
  <si>
    <t>The setting Audit: Force audit policy subcategory settings (Windows Vista or later) to override audit policy category settings is not set to enabled.</t>
  </si>
  <si>
    <t>HAU17</t>
  </si>
  <si>
    <t>HAU17: Audit logs do not capture sufficient auditable events</t>
  </si>
  <si>
    <t>2.3.2</t>
  </si>
  <si>
    <t>2.3.2.1</t>
  </si>
  <si>
    <t>Prior to the introduction of auditing subcategories in Windows Vista, it was difficult to track events at a per-system or per-user level. The larger event categories created too many events and the key information that needed to be audited was difficult to find.</t>
  </si>
  <si>
    <t>Set Audit: Force audit policy subcategory settings (Windows Vista or later) to override audit policy category settings to enabled. One method to achieve the recommended configuration via Group Policy is to set the following UI path to enabled:
Computer Configuration\Policies\Windows Settings\Security Settings\Local Policies\Security Options\Audit: Force audit policy subcategory settings (Windows Vista or later) to override audit policy category settings.</t>
  </si>
  <si>
    <t>Win11-59</t>
  </si>
  <si>
    <t>AU-5</t>
  </si>
  <si>
    <t>Response to Audit Processing Failure</t>
  </si>
  <si>
    <t>This policy setting determines whether the system shuts down if it is unable to log Security events. It is a requirement for Trusted Computer System Evaluation Criteria (TCSEC)-C2 and Common Criteria certification to prevent auditable events from occurring if the audit system is unable to log them. Microsoft has chosen to meet this requirement by halting the system and displaying a stop message if the auditing system experiences a failure. When this policy setting is enabled, the system will be shut down if a security audit cannot be logged for any reason.
If the Audit: Shut down system immediately if unable to log security audits setting is enabled, unplanned system failures can occur. The administrative burden can be significant, especially if you also configure the Retention method for the Security log to Do not overwrite events (clear log manually). This configuration causes a repudiation threat (a backup operator could deny that they backed up or restored data) to become a denial of service (DoS) vulnerability, because a server could be forced to shut down if it is overwhelmed with logon events and other security events that are written to the Security log. Also, because the shutdown is not graceful, it is possible that irreparable damage to the operating system, applications, or data could result. Although the NTFS file system guarantees its integrity when an ungraceful computer shutdown occurs, it cannot guarantee that every data file for every application will still be in a usable form when the computer restarts.
The recommended state for this setting is: Disabled.</t>
  </si>
  <si>
    <t>The setting Audit: Shut down system immediately if unable to log security audits is set to disabled.</t>
  </si>
  <si>
    <t>The setting Audit: Shut down system immediately if unable to log security audits is not set to disabled.</t>
  </si>
  <si>
    <t>HAU25</t>
  </si>
  <si>
    <t>HAU25: Audit processing failures are not properly reported and responded to</t>
  </si>
  <si>
    <t>2.3.2.2</t>
  </si>
  <si>
    <t>If the computer is unable to record events to the Security log, critical evidence or important troubleshooting information may not be available for review after a security incident. Also, an attacker could potentially generate a large volume of Security log events to purposely force a computer shutdown.</t>
  </si>
  <si>
    <t>Set Audit: Shut down system immediately if unable to log security audits to disabled. One method to achieve the recommended configuration via Group Policy is to set the following UI path to Disabled:
Computer Configuration\Policies\Windows Settings\Security Settings\Local Policies\Security Options\Audit: Shut down system immediately if unable to log security audits.</t>
  </si>
  <si>
    <t>Win11-61</t>
  </si>
  <si>
    <t>SC-8</t>
  </si>
  <si>
    <t>Transmission Confidentiality and Integrity</t>
  </si>
  <si>
    <t>This policy setting determines whether all secure channel traffic that is initiated by the domain member must be signed or encrypted.
The recommended state for this setting is: Enabled.</t>
  </si>
  <si>
    <t>The setting Domain member: Digitally encrypt or sign secure channel data (always) is set to enabled.</t>
  </si>
  <si>
    <t>The setting Domain member: Digitally encrypt or sign secure channel data (always) is not set to enabled.</t>
  </si>
  <si>
    <t>HPW11</t>
  </si>
  <si>
    <t>HPW11: Password transmission does not use strong cryptography</t>
  </si>
  <si>
    <t>2.3.6</t>
  </si>
  <si>
    <t>2.3.6.1</t>
  </si>
  <si>
    <t>When a computer joins a domain, a computer account is created. After it joins the domain, the computer uses the password for that account to create a secure channel with the Domain Controller for its domain every time that it restarts. Requests that are sent on the secure channel are authenticated—and sensitive information such as passwords are encrypted—but the channel is not integrity-checked, and not all information is encrypted.
Digital encryption and signing of the secure channel is a good idea where it is supported. The secure channel protects domain credentials as they are sent to the Domain Controller.</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</si>
  <si>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 Therefore, you cannot enable the Domain member: Digitally encrypt or sign secure channel data (always) setting on Domain Controllers that support Windows 98 clients as members of the domain. Potential impacts can include the following:
- The ability to create or delete trust relationships with clients running versions of Windows earlier than Windows NT 4.0 with SP6a will be disabled.
- Logons from clients running versions of Windows earlier than Windows NT 4.0 with SP6a will be disabled.
- The ability to authenticate other domains' users from a Domain Controller running a version of Windows earlier than Windows NT 4.0 with SP6a in a trusted domain will be disabled.
You can enable this policy setting after you eliminate all Windows 9x clients from the domain and upgrade all Windows NT 4.0 servers and Domain Controllers from trusted/trusting domains to Windows NT 4.0 with SP6a.</t>
  </si>
  <si>
    <t>Set Domain member: Digitally encrypt or sign secure channel data (always) to enabled. One method to achieve the recommended configuration via Group Policy is to set the following UI path to enabled:
Computer Configuration\Policies\Windows Settings\Security Settings\Local Policies\Security Options\Domain member: Digitally encrypt or sign secure channel data (always).</t>
  </si>
  <si>
    <t>Win11-62</t>
  </si>
  <si>
    <t>This policy setting determines whether a domain member should attempt to negotiate encryption for all secure channel traffic that it initiates.
The recommended state for this setting is: Enabled.</t>
  </si>
  <si>
    <t>The setting Domain member: Digitally encrypt secure channel data (when possible) is set to enabled.</t>
  </si>
  <si>
    <t>The setting Domain member: Digitally encrypt secure channel data (when possible) is not set to enabled.</t>
  </si>
  <si>
    <t>2.3.6.2</t>
  </si>
  <si>
    <t>None - this is the default behavior. However, only Windows NT 4.0 Service Pack 6a (SP6a) and subsequent versions of the Windows operating system support digital encryption and signing of the secure channel. Windows 98 Second Edition clients do not support it unless they have `Ds client` installed.</t>
  </si>
  <si>
    <t>Set Domain member: Digitally encrypt secure channel data (when possible) to enabled. One method to achieve the recommended configuration via Group Policy is to set the following UI path to enabled:
Computer Configuration\Policies\Windows Settings\Security Settings\Local Policies\Security Options\Domain member: Digitally encrypt secure channel data (when possible).</t>
  </si>
  <si>
    <t>Win11-63</t>
  </si>
  <si>
    <t>This policy setting determines whether a domain member should attempt to negotiate whether all secure channel traffic that it initiates must be digitally signed. Digital signatures protect the traffic from being modified by anyone who captures the data as it traverses the network.
The recommended state for this setting is: Enabled.</t>
  </si>
  <si>
    <t>The setting Domain member: Digitally sign secure channel data (when possible) is set to enabled.</t>
  </si>
  <si>
    <t>The setting Domain member: Digitally sign secure channel data (when possible) is not set to enabled.</t>
  </si>
  <si>
    <t>2.3.6.3</t>
  </si>
  <si>
    <t>None - this is the default behavior. However, only Windows NT 4.0 with Service Pack 6a (SP6a) and subsequent versions of the Windows operating system support digital encryption and signing of the secure channel. Windows 98 Second Edition clients do not support it unless they have `Ds client` installed.</t>
  </si>
  <si>
    <t>Set Domain member: Digitally sign secure channel data (when possible) to enabled. One method to achieve the recommended configuration via Group Policy is to set the following UI path to enabled:
Computer Configuration\Policies\Windows Settings\Security Settings\Local Policies\Security Options\Domain member: Digitally sign secure channel data (when possible).</t>
  </si>
  <si>
    <t>Win11-64</t>
  </si>
  <si>
    <t>This policy setting determines whether a domain member can periodically change its computer account password. Computers that cannot automatically change their account passwords are potentially vulnerable, because an attacker might be able to determine the password for the system's domain account.
The recommended state for this setting is: Disabled.
**Note:**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</si>
  <si>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The setting Domain member: Disable machine account password changes is set to disabled.</t>
  </si>
  <si>
    <t>The setting Domain member: Disable machine account password changes is not set to disabled.</t>
  </si>
  <si>
    <t>2.3.6.4</t>
  </si>
  <si>
    <t>The default configuration for Windows Server 2003-based computers that belong to a domain is that they are automatically required to change the passwords for their accounts every 30 days. If you disable this policy setting, computers that run Windows Server 2003 will retain the same passwords as their computer accounts. Computers that are no longer able to automatically change their account password are at risk from an attacker who could determine the password for the computer's domain account.</t>
  </si>
  <si>
    <t>Set Domain member: Disable machine account password changes to disabled. One method to achieve the recommended configuration via Group Policy is to set the following UI path to Disabled:
Computer Configuration\Policies\Windows Settings\Security Settings\Local Policies\Security Options\Domain member: Disable machine account password changes.</t>
  </si>
  <si>
    <t>Win11-65</t>
  </si>
  <si>
    <t>This policy setting determines the maximum allowable age for a computer account password. By default, domain members automatically change their domain passwords every 30 days. If you increase this interval significantly so that the computers no longer change their passwords, an attacker would have more time to undertake a brute force attack against one of the computer accounts.
The recommended state for this setting is: 30 or fewer days, but not 0.
**Note:** A value of 0 does not conform to the benchmark as it disables maximum password age.
**Note #2:** Some problems can occur as a result of machine account password expiration, particularly if a machine is reverted to a previous point-in-time state, as is common with virtual machines. Depending on how far back the reversion is, the older machine account password stored on the machine may no longer be recognized by the domain controllers, and therefore the computer loses its domain trust. This can also disrupt non-persistent VDI implementations, and devices with write filters that disallow permanent changes to the OS volume. Some organizations may choose to exempt themselves from this recommendation and disable machine account password expiration for these situations.</t>
  </si>
  <si>
    <t>The setting Domain member: Maximum machine account password age is set to 30 or fewer days, but not 0.</t>
  </si>
  <si>
    <t>The setting Domain member: Maximum machine account password age is not set to 30 or fewer days, but not 0.</t>
  </si>
  <si>
    <t>2.3.6.5</t>
  </si>
  <si>
    <t>In Active Directory-based domains, each computer has an account and password just like every user. By default, the domain members automatically change their domain password every 30 days. If you increase this interval significantly, or set it to 0 so that the computers no longer change their passwords, an attacker will have more time to undertake a brute force attack to guess the password of one or more computer accounts.</t>
  </si>
  <si>
    <t>Set Domain member: Maximum machine account password age to 30 or fewer days, but not 0. One method to achieve the recommended configuration via Group Policy is to set the following UI path to 30 or fewer days, but not 0:
Computer Configuration\Policies\Windows Settings\Security Settings\Local Policies\Security Options\Domain member: Maximum machine account password age.</t>
  </si>
  <si>
    <t>Win11-66</t>
  </si>
  <si>
    <t>IA-3</t>
  </si>
  <si>
    <t>Device Identification and Authentication</t>
  </si>
  <si>
    <t>When this policy setting is enabled, a secure channel can only be established with Domain Controllers that are capable of encrypting secure channel data with a strong (128-bit) session key.
To enable this policy setting, all Domain Controllers in the domain must be able to encrypt secure channel data with a strong key, which means all Domain Controllers must be running Microsoft Windows 2000 or newer.
The recommended state for this setting is: Enabled.</t>
  </si>
  <si>
    <t>The setting Domain member: Require strong (Windows 2000 or later) session key is set to enabled.</t>
  </si>
  <si>
    <t>The setting Domain member: Require strong (Windows 2000 or later) session key is not set to enabled.</t>
  </si>
  <si>
    <t>2.3.6.6</t>
  </si>
  <si>
    <t>Session keys that are used to establish secure channel communications between Domain Controllers and member computers are much stronger in Windows 2000 than they were in previous Microsoft operating systems. Whenever possible, you should take advantage of these stronger session keys to help protect secure channel communications from attacks that attempt to hijack network sessions and eavesdropping. (Eavesdropping is a form of hacking in which network data is read or altered in transit. The data can be modified to hide or change the sender, or be redirected.)</t>
  </si>
  <si>
    <t>None - this is the default behavior. However, computers will not be able to join Windows NT 4.0 domains, and trusts between Active Directory domains and Windows NT-style domains may not work properly.</t>
  </si>
  <si>
    <t>Set Domain member: Require strong (Windows 2000 or later) session key to enabled. One method to achieve the recommended configuration via Group Policy is to set the following UI path to enabled:
Computer Configuration\Policies\Windows Settings\Security Settings\Local Policies\Security Options\Domain member: Require strong (Windows 2000 or later) session key.</t>
  </si>
  <si>
    <t>Win11-67</t>
  </si>
  <si>
    <t xml:space="preserve">Configuration Settings </t>
  </si>
  <si>
    <t>This policy setting determines whether users must press CTRL+ALT+DEL before they log on.
The recommended state for this setting is: Disabled.</t>
  </si>
  <si>
    <t>The setting Interactive logon: Do not require CTRL+ALT+DEL is set to disabled.</t>
  </si>
  <si>
    <t>The setting Interactive logon: Do not require CTRL+ALT+DEL is not set to disabled.</t>
  </si>
  <si>
    <t>2.3.7</t>
  </si>
  <si>
    <t>2.3.7.1</t>
  </si>
  <si>
    <t>Microsoft developed this feature to make it easier for users with certain types of physical impairments to log on to computers that run Windows. If users are not required to press CTRL+ALT+DEL, they are susceptible to attacks that attempt to intercept their passwords. If CTRL+ALT+DEL is required before logon, user passwords are communicated by means of a trusted path.
An attacker could install a Trojan horse program that looks like the standard Windows logon dialog box and capture the user's password. The attacker would then be able to log on to the compromised account with whatever level of privilege that user has.</t>
  </si>
  <si>
    <t>Users must press CTRL+ALT+DEL before they log on to Windows unless they use a smart card for Windows logon. A smart card is a tamper-proof device that stores security information.</t>
  </si>
  <si>
    <t>Set Interactive logon: Do not require CTRL+ALT+DEL to disabled. One method to achieve the recommended configuration via Group Policy is to set the following UI path to Disabled:
Computer Configuration\Policies\Windows Settings\Security Settings\Local Policies\Security Options\Interactive logon: Do not require CTRL+ALT+DEL.</t>
  </si>
  <si>
    <t>Win11-68</t>
  </si>
  <si>
    <t>This policy setting determines whether the account name of the last user to log on to the client computers in your organization will be displayed in each computer's respective Windows logon screen. Enable this policy setting to prevent intruders from collecting account names visually from the screens of desktop or laptop computers in your organization.
The recommended state for this setting is: Enabled.</t>
  </si>
  <si>
    <t xml:space="preserve">The Interactive logon: Do not display last user name option is set to enabled. </t>
  </si>
  <si>
    <t xml:space="preserve">The Interactive logon: Do not display last user name option is not set to enabled. </t>
  </si>
  <si>
    <t>2.3.7.2</t>
  </si>
  <si>
    <t>An attacker with access to the console (for example, someone with physical access or someone who is able to connect to the server through Remote Desktop Services) could view the name of the last user who logged on to the server. The attacker could then try to guess the password, use a dictionary, or use a brute-force attack to try and log on.</t>
  </si>
  <si>
    <t>The name of the last user to successfully log on will not be displayed in the Windows logon screen.</t>
  </si>
  <si>
    <t>Set Interactive logon: Don't display last signed-in to enabled. One method to achieve the recommended configuration via Group Policy is to set the following UI path to enabled:
Computer Configuration\Policies\Windows Settings\Security Settings\Local Policies\Security Options\Interactive logon: Don't display last signed-in.</t>
  </si>
  <si>
    <t>Win11-69</t>
  </si>
  <si>
    <t>AC-11</t>
  </si>
  <si>
    <t>Device Lock</t>
  </si>
  <si>
    <t>Windows notices inactivity of a logon session, and if the amount of inactive time exceeds the inactivity limit, then the screen saver will run, locking the session.
The recommended state for this setting is: 900 or fewer second(s), but not 0.
**Note:** A value of 0 does not conform to the benchmark as it disables the machine inactivity limit.</t>
  </si>
  <si>
    <t>The setting Interactive logon: Machine inactivity limit is set to 900 or fewer second(s), but not 0.</t>
  </si>
  <si>
    <t>The setting Interactive logon: Machine inactivity limit is not set to 900 or fewer second(s), but not 0.</t>
  </si>
  <si>
    <t>2.3.7.4</t>
  </si>
  <si>
    <t>If a user forgets to lock their computer when they walk away it's possible that a passerby will hijack it.</t>
  </si>
  <si>
    <t>The screen saver will automatically activate when the computer has been unattended for the amount of time specified. The impact should be minimal since the screen saver is enabled by default.</t>
  </si>
  <si>
    <t>Set Interactive logon: Machine inactivity limit to 900 or fewer second(s), but not 0. One method to achieve the recommended configuration via Group Policy is to set the following UI path to 900 or fewer seconds, but not 0:
Computer Configuration\Policies\Windows Settings\Security Settings\Local Policies\Security Options\Interactive logon: Machine inactivity limit.</t>
  </si>
  <si>
    <t>Win11-70</t>
  </si>
  <si>
    <t>AC-8</t>
  </si>
  <si>
    <t>System Use Notification</t>
  </si>
  <si>
    <t>This policy setting specifies a text message that displays to users when they log on. Set the following group policy to a value that is consistent with the security and operational requirements of your organization.</t>
  </si>
  <si>
    <t>The Windows policy setting Interactive logon: Message text for users attempting to log on should contain a warning banner that is compliant with IRS requirements.   The Warning Banner must contain the following 4 elements:
-  the system contains US government information
-  users actions are monitored and audited
-  unauthorized use of the system is prohibited 
-  unauthorized use of the system is subject to criminal and civil penalties.</t>
  </si>
  <si>
    <t>Added IRS Warning Banner</t>
  </si>
  <si>
    <t>HAC14</t>
  </si>
  <si>
    <t>HAC14: Warning banner is insufficient</t>
  </si>
  <si>
    <t>2.3.7.5</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</si>
  <si>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 This text is often used for legal reasons—for example, to warn users about the ramifications of misusing company information or to warn them that their actions may be audited.
**Note:** Any warning that you display should first be approved by your organization's legal and human resources representatives.</t>
  </si>
  <si>
    <t>Users will have to acknowledge a dialog box containing the configured text before they can log on to the computer.
**Note:** Windows Vista and Windows XP Professional support logon banners that can exceed 512 characters in length and that can also contain carriage-return line-feed sequences. However, Windows 2000-based clients cannot interpret and display these messages. You must use a Windows 2000-based computer to create a logon message policy that applies to Windows 2000-based computers.</t>
  </si>
  <si>
    <t>Configure Interactive logon: Message text for users attempting to log on. One method to achieve the recommended configuration via Group Policy is to configure the following UI path to a value that is consistent with the security and operational requirements of your organization:
Computer Configuration\Policies\Windows Settings\Security Settings\Local Policies\Security Options\Interactive logon: Message text for users attempting to log on.</t>
  </si>
  <si>
    <t>Win11-71</t>
  </si>
  <si>
    <t>This policy setting specifies the text displayed in the title bar of the window that users see when they log on to the system. Configure this setting in a manner that is consistent with the security and operational requirements of your organization.</t>
  </si>
  <si>
    <t>The Interactive logon: Message title for users attempting to log on has been configured.</t>
  </si>
  <si>
    <t>The Interactive logon: Message title for users attempting to log on has not been configured.</t>
  </si>
  <si>
    <t>2.3.7.6</t>
  </si>
  <si>
    <t>Displaying a warning message before logon may help prevent an attack by warning the attacker about the consequences of their misconduct before it happens. It may also help to reinforce corporate policy by notifying employees of the appropriate policy during the logon process.</t>
  </si>
  <si>
    <t>Users will have to acknowledge a dialog box with the configured title before they can log on to the computer.</t>
  </si>
  <si>
    <t>Configure Interactive logon: Message title for users attempting to log on. One method to achieve the recommended configuration via Group Policy is to configure the following UI path to a value that is consistent with the security and operational requirements of your organization:
Computer Configuration\Policies\Windows Settings\Security Settings\Local Policies\Security Options\Interactive logon: Message title for users attempting to log on.</t>
  </si>
  <si>
    <t>Win11-72</t>
  </si>
  <si>
    <t>The setting Interactive logon: Prompt user to change password before expiration is not set to 14 days or greater.</t>
  </si>
  <si>
    <t>HPW7</t>
  </si>
  <si>
    <t>HPW7: Password change notification is not sufficient</t>
  </si>
  <si>
    <t>2.3.7.8</t>
  </si>
  <si>
    <t>Users will need to be warned that their passwords are going to expire, or they may inadvertently be locked out of the computer when their passwords expire. This condition could lead to confusion for users who access the network locally, or make it impossible for users to access your organization's network through dial-up or virtual private network (VPN) connections.</t>
  </si>
  <si>
    <t>Users will see a dialog box prompt to change their password each time that they log on to the domain when their password is configured to expire in 14 days.</t>
  </si>
  <si>
    <t>Win11-73</t>
  </si>
  <si>
    <t>This policy setting determines what happens when the smart card for a logged-on user is removed from the smart card reader.
The recommended state for this setting is: Lock Workstation. Configuring this setting to Force Logoff or Disconnect if a Remote Desktop Services session also conforms to the benchmark.</t>
  </si>
  <si>
    <t>The setting Interactive logon: Smart card removal behavior is set to Lock Workstation or higher.</t>
  </si>
  <si>
    <t>The setting Interactive logon: Smart card removal behavior is not set to Lock Workstation or higher.</t>
  </si>
  <si>
    <t>2.3.7.9</t>
  </si>
  <si>
    <t>Users sometimes forget to lock their workstations when they are away from them, allowing the possibility for malicious users to access their computers. If smart cards are used for authentication, the computer should automatically lock itself when the card is removed to ensure that only the user with the smart card is accessing resources using those credentials.</t>
  </si>
  <si>
    <t>If you select `Lock Workstation`, the workstation is locked when the smart card is removed, allowing users to leave the area, take their smart card with them, and still maintain a protected session.
If you select `Force Logoff`, users are automatically logged off when their smart card is removed.
If you select `Disconnect if a Remote Desktop Services session`, removal of the smart card disconnects the session without logging the users off. This allows the user to insert the smart card and resume the session later, or at another smart card reader-equipped computer, without having to log on again. If the session is local, this policy will function identically to `Lock Workstation`.
Enforcing this setting on computers used by people who must log onto multiple computers in order to perform their duties could be frustrating and lower productivity. For example, if network administrators are limited to a single account but need to log into several computers simultaneously in order to effectively manage the network enforcing this setting will limit them to logging onto one computer at a time. For these reasons it is recommended that this setting only be enforced on workstations used for purposes commonly associated with typical users such as document creation and email.</t>
  </si>
  <si>
    <t>Set Interactive logon: Smart card removal behavior to Lock Workstation or higher. One method to achieve the recommended configuration via Group Policy is to set the following UI path to Lock Workstation (or, if applicable for your environment, Force Logoff or Disconnect if a Remote Desktop Services session):
Computer Configuration\Policies\Windows Settings\Security Settings\Local Policies\Security Options\Interactive logon: Smart card removal behavior.</t>
  </si>
  <si>
    <t>Win11-74</t>
  </si>
  <si>
    <t>This policy setting determines whether packet signing is required by the SMB client component.
**Note:** When Windows Vista-based computers have this policy setting enabled and they connect to file or print shares on remote servers, it is important that the setting is synchronized with its companion setting, **Microsoft network server: Digitally sign communications (always)**, on those servers. For more information about these settings, see the "Microsoft network client and server: Digitally sign communications (four related settings)" section in Chapter 5 of the Threats and Countermeasures guide.
The recommended state for this setting is: Enabled.</t>
  </si>
  <si>
    <t>The setting Microsoft network client: Digitally sign communications (always) is set to enabled.</t>
  </si>
  <si>
    <t>The setting Microsoft network client: Digitally sign communications (always) is not set to enabled.</t>
  </si>
  <si>
    <t>2.3.8</t>
  </si>
  <si>
    <t>2.3.8.1</t>
  </si>
  <si>
    <t>Session hijacking uses tools that allow attackers who have access to the same network as the client or server to interrupt, end, or steal a session in progress. Attackers can potentially intercept and modify unsigned SMB packets and then modify the traffic and forward it so that the server might perform undesirable actions. Alternatively, the attacker could pose as the server or client after legitimate authentication and gain unauthorized access to data.
SMB is the resource sharing protocol that is supported by many Windows operating systems. It is the basis of NetBIOS and many other protocols. SMB signatures authenticate both users and the servers that host the data. If either side fails the authentication process, data transmission will not take place.</t>
  </si>
  <si>
    <t>The Microsoft network client will not communicate with a Microsoft network server unless that server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</si>
  <si>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client: Digitally sign communications (always) to enabled. One method to achieve the recommended configuration via Group Policy is to set the following UI path to Enabled:
Computer Configuration\Policies\Windows Settings\Security Settings\Local Policies\Security Options\Microsoft network client: Digitally sign communications (always).</t>
  </si>
  <si>
    <t>Win11-75</t>
  </si>
  <si>
    <t>This policy setting determines whether the SMB client will attempt to negotiate SMB packet signing.
**Note:** Enabling this policy setting on SMB clients on your network makes them fully effective for packet signing with all clients and servers in your environment.
The recommended state for this setting is: Enabled.</t>
  </si>
  <si>
    <t>The setting Microsoft network client: Digitally sign communications (if server agrees) is set to enabled.</t>
  </si>
  <si>
    <t>The setting Microsoft network client: Digitally sign communications (if server agrees) is not set to enabled.</t>
  </si>
  <si>
    <t>2.3.8.2</t>
  </si>
  <si>
    <t>None - this is the default behavior.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</si>
  <si>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client: Digitally sign communications (if server agrees) to enabled. One method to achieve the recommended configuration via Group Policy is to set the following UI path to enabled:
Computer Configuration\Policies\Windows Settings\Security Settings\Local Policies\Security Options\Microsoft network client: Digitally sign communications (if server agrees).</t>
  </si>
  <si>
    <t>Win11-76</t>
  </si>
  <si>
    <t>This policy setting determines whether the SMB redirector will send plaintext passwords during authentication to third-party SMB servers that do not support password encryption.
It is recommended that you disable this policy setting unless there is a strong business case to enable it. If this policy setting is enabled, unencrypted passwords will be allowed across the network.
The recommended state for this setting is: Disabled.</t>
  </si>
  <si>
    <t>The setting Microsoft network client: Send unencrypted password to third-party SMB servers is set to disabled.</t>
  </si>
  <si>
    <t>The setting Microsoft network client: Send unencrypted password to third-party SMB servers is not set to disabled.</t>
  </si>
  <si>
    <t>2.3.8.3</t>
  </si>
  <si>
    <t>If you enable this policy setting, the server can transmit passwords in plaintext across the network to other computers that offer SMB services, which is a significant security risk. These other computers may not use any of the SMB security mechanisms that are included with Windows Server 2003.</t>
  </si>
  <si>
    <t>None - this is the default behavior.
Some very old applications and operating systems such as MS-DOS, Windows for Workgroups 3.11, and Windows 95a may not be able to communicate with the servers in your organization by means of the SMB protocol.</t>
  </si>
  <si>
    <t>Set Microsoft network client: Send unencrypted password to third-party SMB servers to disabled. One method to achieve the recommended configuration via Group Policy is to set the following UI path to Disabled:
Computer Configuration\Policies\Windows Settings\Security Settings\Local Policies\Security Options\Microsoft network client: Send unencrypted password to third-party SMB servers.</t>
  </si>
  <si>
    <t>Win11-77</t>
  </si>
  <si>
    <t>AC-12</t>
  </si>
  <si>
    <t>Session Termination</t>
  </si>
  <si>
    <t>This policy setting allows you to specify the amount of continuous idle time that must pass in an SMB session before the session is suspended because of inactivity. Administrators can use this policy setting to control when a computer suspends an inactive SMB session. If client activity resumes, the session is automatically reestablished.
The maximum value is 99999, which is over 69 days; in effect, this value disables the setting.
The recommended state for this setting is: 15 or fewer minute(s).</t>
  </si>
  <si>
    <t>The setting Microsoft network server: Amount of idle time required before suspending session is set to 30 or fewer minute(s), but not 0.</t>
  </si>
  <si>
    <t>The setting Microsoft network server: Amount of idle time required before suspending session is not set to 30 or fewer minute(s), but not 0.</t>
  </si>
  <si>
    <t>Changed session termination from 15 to 30 min to comply with 1075 pub requirement.</t>
  </si>
  <si>
    <t>HRM5</t>
  </si>
  <si>
    <t>HRM5: User sessions do not terminate after the Publication 1075 period of inactivity</t>
  </si>
  <si>
    <t>2.3.9</t>
  </si>
  <si>
    <t>2.3.9.1</t>
  </si>
  <si>
    <t>Each SMB session consumes server resources, and numerous null sessions will slow the server or possibly cause it to fail. An attacker could repeatedly establish SMB sessions until the server's SMB services become slow or unresponsive.</t>
  </si>
  <si>
    <t>There will be little impact because SMB sessions will be re-established automatically if the client resumes activity.</t>
  </si>
  <si>
    <t>Set Microsoft network server: Amount of idle time required before suspending session to 30 or fewer minute(s). One method to achieve the recommended configuration via Group Policy is to set the following UI path to 30 or fewer minute(s):
Computer Configuration\Policies\Windows Settings\Security Settings\Local Policies\Security Options\Microsoft network server: Amount of idle time required before suspending session.</t>
  </si>
  <si>
    <t>Win11-78</t>
  </si>
  <si>
    <t>This policy setting determines whether packet signing is required by the SMB server component. Enable this policy setting in a mixed environment to prevent downstream clients from using the workstation as a network server.
The recommended state for this setting is: Enabled.</t>
  </si>
  <si>
    <t>The setting Microsoft network server: Digitally sign communications (always) is set to enabled.</t>
  </si>
  <si>
    <t>The setting Microsoft network server: Digitally sign communications (always) is not set to enabled.</t>
  </si>
  <si>
    <t>2.3.9.2</t>
  </si>
  <si>
    <t>The Microsoft network server will not communicate with a Microsoft network client unless that client agrees to perform SMB packet signing.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</si>
  <si>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server: Digitally sign communications (always) to enabled. One method to achieve the recommended configuration via Group Policy is to set the following UI path to enabled:
Computer Configuration\Policies\Windows Settings\Security Settings\Local Policies\Security Options\Microsoft network server: Digitally sign communications (always).</t>
  </si>
  <si>
    <t>Win11-79</t>
  </si>
  <si>
    <t>This policy setting determines whether the SMB server will negotiate SMB packet signing with clients that request it. If no signing request comes from the client, a connection will be allowed without a signature if the **Microsoft network server: Digitally sign communications (always)** setting is not enabled.
**Note:** Enable this policy setting on SMB clients on your network to make them fully effective for packet signing with all clients and servers in your environment.
The recommended state for this setting is: Enabled.</t>
  </si>
  <si>
    <t>The setting Microsoft network server: Digitally sign communications (if client agrees) is set to enabled.</t>
  </si>
  <si>
    <t>The setting Microsoft network server: Digitally sign communications (if client agrees) is not set to enabled.</t>
  </si>
  <si>
    <t>2.3.9.3</t>
  </si>
  <si>
    <t>The Microsoft network server will negotiate SMB packet signing as requested by the client. That is, if packet signing has been enabled on the client, packet signing will be negotiated.
The Windows 2000 Server, Windows 2000 Professional, Windows Server 2003, Windows XP Professional and Windows Vista implementations of the SMB file and print sharing protocol support mutual authentication, which prevents session hijacking attacks and supports message authentication to prevent man-in-the-middle attacks. SMB signing provides this authentication by placing a digital signature into each SMB, which is then verified by both the client and the server.
Implementation of SMB signing may negatively affect performance, because each packet needs to be signed and verified. If these settings are enabled on a server that is performing multiple roles, such as a small business server that is serving as a Domain Controller, file server, print server, and application server performance may be substantially slowed. Additionally, if you configure computers to ignore all unsigned SMB communications, older applications and operating systems will not be able to connect. However, if you completely disable all SMB signing, computers will be vulnerable to session hijacking attacks.
When SMB signing policies are enabled on Domain Controllers running Windows Server 2003 and member computers running Windows Vista SP1 or Windows Server 2008 group policy processing will fail. A hotfix is available from Microsoft that resolves this issue; see Microsoft Knowledge Base article 950876 for more details: [Group Policy settings are not applied on member computers that are running Windows Server 2008 or Windows Vista SP1 when certain SMB signing policies are enabled](https://support.microsoft.com/en-us/kb/950876).</t>
  </si>
  <si>
    <t>Set Microsoft network server: Digitally sign communications (if client agrees) to enabled. One method to achieve the recommended configuration via Group Policy is to set the following UI path to enabled:
Computer Configuration\Policies\Windows Settings\Security Settings\Local Policies\Security Options\Microsoft network server: Digitally sign communications (if client agrees).</t>
  </si>
  <si>
    <t>Win11-80</t>
  </si>
  <si>
    <t>This security setting determines whether to disconnect users who are connected to the local computer outside their user account's valid logon hours. This setting affects the Server Message Block (SMB) component. If you enable this policy setting you should also enable _Network security: Force logoff when logon hours expire_ (Rule 2.3.11.6).
If your organization configures logon hours for users, this policy setting is necessary to ensure they are effective.
The recommended state for this setting is: Enabled.</t>
  </si>
  <si>
    <t>The setting Microsoft network server: Disconnect clients when logon hours expire is set to enabled.</t>
  </si>
  <si>
    <t>The setting Microsoft network server: Disconnect clients when logon hours expire is not set to enabled.</t>
  </si>
  <si>
    <t>2.3.9.4</t>
  </si>
  <si>
    <t>If your organization configures logon hours for users, then it makes sense to enable this policy setting. Otherwise, users who should not have access to network resources outside of their logon hours may actually be able to continue to use those resources with sessions that were established during allowed hours.</t>
  </si>
  <si>
    <t>None - this is the default behavior. If logon hours are not used in your organization, this policy setting will have no impact. If logon hours are used, existing user sessions will be forcibly terminated when their logon hours expire.</t>
  </si>
  <si>
    <t>Set Microsoft network server: Disconnect clients when logon hours expire to enabled. One method to achieve the recommended configuration via Group Policy is to set the following UI path to enabled:
Computer Configuration\Policies\Windows Settings\Security Settings\Local Policies\Security Options\Microsoft network server: Disconnect clients when logon hours expire.</t>
  </si>
  <si>
    <t>Win11-81</t>
  </si>
  <si>
    <t>This policy setting controls the level of validation a computer with shared folders or printers (the server) performs on the service principal name (SPN) that is provided by the client computer when it establishes a session using the server message block (SMB) protocol.
The server message block (SMB) protocol provides the basis for file and print sharing and other networking operations, such as remote Windows administration. The SMB protocol supports validating the SMB server service principal name (SPN) within the authentication blob provided by a SMB client to prevent a class of attacks against SMB servers referred to as SMB relay attacks. This setting will affect both SMB1 and SMB2.
The recommended state for this setting is: Accept if provided by client. Configuring this setting to Require from client also conforms to the benchmark.</t>
  </si>
  <si>
    <t>The setting Microsoft network server: Server SPN target name validation level is set to Accept if provided by client or higher.</t>
  </si>
  <si>
    <t>The setting Microsoft network server: Server SPN target name validation level is not set to Accept if provided by client or higher.</t>
  </si>
  <si>
    <t>2.3.9.5</t>
  </si>
  <si>
    <t>The identity of a computer can be spoofed to gain unauthorized access to network resources.</t>
  </si>
  <si>
    <t>All Windows operating systems support both a client-side SMB component and a server-side SMB component. This setting affects the server SMB behavior, and its implementation should be carefully evaluated and tested to prevent disruptions to file and print serving capabilities.
If configured to `Accept if provided by client`, the SMB server will accept and validate the SPN provided by the SMB client and allow a session to be established if it matches the SMB server’s list of SPN’s for itself. If the SPN does NOT match, the session request for that SMB client will be denied.
If configured to `Required from client`, the SMB client MUST send a SPN name in session setup, and the SPN name provided MUST match the SMB server that is being requested to establish a connection. If no SPN is provided by client, or the SPN provided does not match, the session is denied.</t>
  </si>
  <si>
    <t>Set Microsoft network server: Server SPN target name validation level to Accept if provided by client or higher. One method to achieve the recommended configuration via Group Policy is to set the following UI path to Accept if provided by client (configuring to Required from client also conforms to the benchmark):
Computer Configuration\Policies\Windows Settings\Security Settings\Local Policies\Security Options\Microsoft network server: Server SPN target name validation level.</t>
  </si>
  <si>
    <t>Win11-82</t>
  </si>
  <si>
    <t>This policy setting determines whether an anonymous user can request security identifier (SID) attributes for another user, or use a SID to obtain its corresponding user name.
The recommended state for this setting is: Disabled.</t>
  </si>
  <si>
    <t>The setting Network access: Allow anonymous SID/Name translation is set to disabled.</t>
  </si>
  <si>
    <t>The setting Network access: Allow anonymous SID/Name translation is not set to disabled.</t>
  </si>
  <si>
    <t>2.3.10</t>
  </si>
  <si>
    <t>2.3.10.1</t>
  </si>
  <si>
    <t>If this policy setting is enabled, a user with local access could use the well-known Administrator's SID to learn the real name of the built-in Administrator account, even if it has been renamed. That person could then use the account name to initiate a password guessing attack.</t>
  </si>
  <si>
    <t>Set Network access: Allow anonymous SID/Name translation to disabled. One method to achieve the recommended configuration via Group Policy is to set the following UI path to Disabled:
Computer Configuration\Policies\Windows Settings\Security Settings\Local Policies\Security Options\Network access: Allow anonymous SID/Name translation.</t>
  </si>
  <si>
    <t>Win11-83</t>
  </si>
  <si>
    <t>This policy setting controls the ability of anonymous users to enumerate the accounts in the Security Accounts Manager (SAM). If you enable this policy setting, users with anonymous connections will not be able to enumerate domain account user names on the systems in your environment. This policy setting also allows additional restrictions on anonymous connections.
The recommended state for this setting is: Enabled.
**Note:** This policy has no effect on Domain Controllers.</t>
  </si>
  <si>
    <t>The setting Network access: Do not allow anonymous enumeration of SAM accounts is set to enabled.</t>
  </si>
  <si>
    <t>The setting Network access: Do not allow anonymous enumeration of SAM accounts is not set to enabled.</t>
  </si>
  <si>
    <t>2.3.10.2</t>
  </si>
  <si>
    <t>An unauthorized user could anonymously list account names and use the information to attempt to guess passwords or perform social engineering attacks. (Social engineering attacks try to deceive users in some way to obtain passwords or some form of security information.)</t>
  </si>
  <si>
    <t>None - this is the default behavior. It will be impossible to establish trusts with Windows NT 4.0-based domains. Also, client computers that run older versions of the Windows operating system such as Windows NT 3.51 and Windows 95 will experience problems when they try to use resources on the server.</t>
  </si>
  <si>
    <t>Set Network access: Do not allow anonymous enumeration of SAM accounts to enabled. One method to achieve the recommended configuration via Group Policy is to set the following UI path to enabled:
Computer Configuration\Policies\Windows Settings\Security Settings\Local Policies\Security Options\Network access: Do not allow anonymous enumeration of SAM accounts.</t>
  </si>
  <si>
    <t>Win11-84</t>
  </si>
  <si>
    <t>This policy setting controls the ability of anonymous users to enumerate SAM accounts as well as shares. If you enable this policy setting, anonymous users will not be able to enumerate domain account user names and network share names on the systems in your environment.
The recommended state for this setting is: Enabled.
**Note:** This policy has no effect on Domain Controllers.</t>
  </si>
  <si>
    <t>The setting Network access: Do not allow anonymous enumeration of SAM accounts and shares is set to enabled.</t>
  </si>
  <si>
    <t>The setting Network access: Do not allow anonymous enumeration of SAM accounts and shares is not set to enabled.</t>
  </si>
  <si>
    <t>2.3.10.3</t>
  </si>
  <si>
    <t>An unauthorized user could anonymously list account names and shared resources and use the information to attempt to guess passwords or perform social engineering attacks. (Social engineering attacks try to deceive users in some way to obtain passwords or some form of security information.)</t>
  </si>
  <si>
    <t>It will be impossible to establish trusts with Windows NT 4.0-based domains. Also, client computers that run older versions of the Windows operating system such as Windows NT 3.51 and Windows 95 will experience problems when they try to use resources on the server. Users who access file and print servers anonymously will be unable to list the shared network resources on those servers; the users will have to authenticate before they can view the lists of shared folders and printers. However, even with this policy setting enabled, anonymous users will have access to resources with permissions that explicitly include the built-in group, `ANONYMOUS LOGON`.</t>
  </si>
  <si>
    <t>Set Network access: Do not allow anonymous enumeration of SAM accounts and shares to enabled. One method to achieve the recommended configuration via Group Policy is to set the following UI path to enabled:
Computer Configuration\Policies\Windows Settings\Security Settings\Local Policies\Security Options\Network access: Do not allow anonymous enumeration of SAM accounts and shares.</t>
  </si>
  <si>
    <t>Win11-85</t>
  </si>
  <si>
    <t>This policy setting determines whether Credential Manager (formerly called Stored User Names and Passwords) saves passwords or credentials for later use when it gains domain authentication.
The recommended state for this setting is: Enabled.
**Note:** Changes to this setting will not take effect until Windows is restarted.</t>
  </si>
  <si>
    <t>The setting Network access: Do not allow storage of passwords and credentials for network authentication is set to enabled.</t>
  </si>
  <si>
    <t>The setting Network access: Do not allow storage of passwords and credentials for network authentication is not set to enabled.</t>
  </si>
  <si>
    <t>HPW10</t>
  </si>
  <si>
    <t>HPW10: Passwords are allowed to be stored</t>
  </si>
  <si>
    <t>2.3.10.4</t>
  </si>
  <si>
    <t>Passwords that are cached can be accessed by the user when logged on to the computer. Although this information may sound obvious, a problem can arise if the user unknowingly executes hostile code that reads the passwords and forwards them to another, unauthorized user.</t>
  </si>
  <si>
    <t>Credential Manager will not store passwords and credentials on the computer. Users will be forced to enter passwords whenever they log on to their Passport account or other network resources that aren't accessible to their domain account. Testing has shown that clients running Windows Vista or Windows Server 2008 will be unable to connect to Distributed File System (DFS) shares in untrusted domains. Enabling this setting also makes it impossible to specify alternate credentials for scheduled tasks, this can cause a variety of problems. For example, some third-party backup products will no longer work. This policy setting should have no impact on users who access network resources that are configured to allow access with their Active Directory-based domain account.</t>
  </si>
  <si>
    <t>Set Network access: Do not allow storage of passwords and credentials for network authentication to enabled. One method to achieve the recommended configuration via Group Policy is to set the following UI path to enabled:
Computer Configuration\Policies\Windows Settings\Security Settings\Local Policies\Security Options\Network access: Do not allow storage of passwords and credentials for network authentication.</t>
  </si>
  <si>
    <t>Win11-86</t>
  </si>
  <si>
    <t>This policy setting determines what additional permissions are assigned for anonymous connections to the computer.
The recommended state for this setting is: Disabled.</t>
  </si>
  <si>
    <t>The setting Network access: Let Everyone permissions apply to anonymous users is set to disabled.</t>
  </si>
  <si>
    <t>The setting Network access: Let Everyone permissions apply to anonymous users is not set to disabled.</t>
  </si>
  <si>
    <t>2.3.10.5</t>
  </si>
  <si>
    <t>An unauthorized user could anonymously list account names and shared resources and use the information to attempt to guess passwords, perform social engineering attacks, or launch DoS attacks.</t>
  </si>
  <si>
    <t>Set Network access: Let Everyone permissions apply to anonymous users to disabled. One method to achieve the recommended configuration via Group Policy is to set the following UI path to Disabled:
Computer Configuration\Policies\Windows Settings\Security Settings\Local Policies\Security Options\Network access: Let Everyone permissions apply to anonymous users.</t>
  </si>
  <si>
    <t>Win11-87</t>
  </si>
  <si>
    <t>This policy setting determines which communication sessions, or pipes, will have attributes and permissions that allow anonymous access.
The recommended state for this setting is: &lt;blank&gt; (i.e. None).</t>
  </si>
  <si>
    <t>The setting Network access: Named Pipes that can be accessed anonymously is set to None.</t>
  </si>
  <si>
    <t>The setting Network access: Named Pipes that can be accessed anonymously is not set to None.</t>
  </si>
  <si>
    <t>2.3.10.6</t>
  </si>
  <si>
    <t>Limiting named pipes that can be accessed anonymously will reduce the attack surface of the system.</t>
  </si>
  <si>
    <t>This configuration will disable null session access over named pipes, and applications that rely on this feature or on unauthenticated access to named pipes will no longer function.</t>
  </si>
  <si>
    <t>Set Network access: Named Pipes that can be accessed anonymously to None. One method to achieve the recommended configuration via Group Policy is to set the following UI path to &lt;blank&gt; (i.e. None):
Computer Configuration\Policies\Windows Settings\Security Settings\Local Policies\Security Options\Network access: Named Pipes that can be accessed anonymously.
.</t>
  </si>
  <si>
    <t>Win11-88</t>
  </si>
  <si>
    <t xml:space="preserve">This policy setting determines which registry paths will be accessible over the network, regardless of the users or groups listed in the access control list (ACL) of the winreg registry key.
**Note:** This setting does not exist in Windows XP. There was a setting with that name in Windows XP, but it is called "Network access: Remotely accessible registry paths and sub-paths" in Windows Server 2003, Windows Vista, and Windows Server 2008 (non-R2).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System\CurrentControlSet\Control\ProductOptions
System\CurrentControlSet\Control\Server Applications
Software\Microsoft\Windows NT\CurrentVersion
</t>
  </si>
  <si>
    <t>The security setting Network access: Remotely accessible registry paths is set to the following list: System&gt;CurrentControlSet&gt;Control&gt;ProductOptions
System&gt;CurrentControlSet&gt;Control&gt;Server Applications
Software&gt;Microsoft&gt;Windows NT&gt;CurrentVersion.</t>
  </si>
  <si>
    <t>The security setting Network access: Remotely accessible registry paths is not properly configured.</t>
  </si>
  <si>
    <t>2.3.10.7</t>
  </si>
  <si>
    <t>The registry is a database that contains computer configuration information, and much of the information is sensitive. An attacker could use this information to facilitate unauthorized activities. To reduce the risk of such an attack, suitable ACLs are assigned throughout the registry to help protect it from access by unauthorized users.</t>
  </si>
  <si>
    <t>None - this is the default behavior. However, if you remove the default registry paths from the list of accessible ones, remote management tools such as the Microsoft Baseline Security Analyzer and Microsoft Systems Management Server could fail, as they require remote access to the registry to properly monitor and manage computers.
**Note:** If you want to allow remote access, you must also enable the Remote Registry service.</t>
  </si>
  <si>
    <t>Set Network access: Remotely accessible registry paths. One method to achieve the recommended configuration via Group Policy is to set the following UI path to: System\CurrentControlSet\Control\ProductOptions
System\CurrentControlSet\Control\Server Applications
SOFTWARE\Microsoft\Windows NT\CurrentVersion
Computer Configuration\Policies\Windows Settings\Security Settings\Local Policies\Security Options\Network access: Remotely accessible registry paths.</t>
  </si>
  <si>
    <t>Win11-89</t>
  </si>
  <si>
    <t xml:space="preserve">This policy setting determines which registry paths and sub-paths will be accessible over the network, regardless of the users or groups listed in the access control list (ACL) of the winreg registry key.
**Note:** In Windows XP this setting is called "Network access: Remotely accessible registry paths," the setting with that same name in Windows Vista, Windows Server 2008 (non-R2), and Windows Server 2003 does not exist in Windows XP.
**Note #2:** When you configure this setting you specify a list of one or more objects. The delimiter used when entering the list is a line feed or carriage return, that is, type the first object on the list, press the Enter button, type the next object, press Enter again, etc. The setting value is stored as a comma-delimited list in group policy security templates. It is also rendered as a comma-delimited list in Group Policy Editor's display pane and the Resultant Set of Policy console. It is recorded in the registry as a line-feed delimited list in a REG\_MULTI\_SZ value.
The recommended state for this setting is:
System\CurrentControlSet\Control\Print\Printers
System\CurrentControlSet\Services\Eventlog
Software\Microsoft\OLAP Server
Software\Microsoft\Windows NT\CurrentVersion\Print
Software\Microsoft\Windows NT\CurrentVersion\Windows
System\CurrentControlSet\Control\Content Index
System\CurrentControlSet\Control\Terminal Server
System\CurrentControlSet\Control\Terminal Server\UserConfig
System\CurrentControlSet\Control\Terminal Server\DefaultUserConfiguration
Software\Microsoft\Windows NT\CurrentVersion\Perflib
System\CurrentControlSet\Services\SysmonLog
</t>
  </si>
  <si>
    <t>The security setting Network access: Remotely accessible registry paths and sub-paths is set to the following list: 
System&gt;CurrentControlSet&gt;Control&gt;Print&gt;Printers
System&gt;CurrentControlSet&gt;Services&gt;Eventlog
Software&gt;Microsoft&gt;OLAP Server
Software&gt;Microsoft&gt;Windows NT&gt;CurrentVersion&gt;Print
Software&gt;Microsoft&gt;Windows NT&gt;CurrentVersion&gt;Windows
System&gt;CurrentControlSet&gt;Control&gt;Content Index
System&gt;CurrentControlSet&gt;Control&gt;Terminal Server
System&gt;CurrentControlSet&gt;Control&gt;Terminal Server&gt;UserConfig
System&gt;CurrentControlSet&gt;Control&gt;Terminal Server&gt;DefaultUserConfiguration
Software&gt;Microsoft&gt;Windows NT&gt;CurrentVersion&gt;Perflib
System&gt;CurrentControlSet&gt;Services&gt;SysmonLog.</t>
  </si>
  <si>
    <t>The security setting Network access: Remotely accessible registry paths and sub-paths is not properly configured.</t>
  </si>
  <si>
    <t>2.3.10.8</t>
  </si>
  <si>
    <t>The registry contains sensitive computer configuration information that could be used by an attacker to facilitate unauthorized activities. The fact that the default ACLs assigned throughout the registry are fairly restrictive and help to protect the registry from access by unauthorized users reduces the risk of such an attack.</t>
  </si>
  <si>
    <t>Set Network access: Remotely accessible registry paths and sub-paths. One method to achieve the recommended configuration via Group Policy is to set the following UI path to: System\CurrentControlSet\Control\Print\Printers
System\CurrentControlSet\Services\Eventlog
SOFTWARE\Microsoft\OLAP Server
SOFTWARE\Microsoft\Windows NT\CurrentVersion\Print
SOFTWARE\Microsoft\Windows NT\CurrentVersion\Windows
System\CurrentControlSet\Control\Content Index
System\CurrentControlSet\Control\Terminal Server
System\CurrentControlSet\Control\Terminal Server\UserConfig
System\CurrentControlSet\Control\Terminal Server\DefaultUserConfiguration
SOFTWARE\Microsoft\Windows NT\CurrentVersion\Perflib
System\CurrentControlSet\Services\SysmonLog
Computer Configuration\Policies\Windows Settings\Security Settings\Local Policies\Security Options\Network access: Remotely accessible registry paths and sub-paths.</t>
  </si>
  <si>
    <t>Win11-90</t>
  </si>
  <si>
    <t>When enabled, this policy setting restricts anonymous access to only those shares and pipes that are named in the Network access: Named pipes that can be accessed anonymously and Network access: Shares that can be accessed anonymously settings. This policy setting controls null session access to shares on your computers by adding RestrictNullSessAccess with the value 1 in the
HKEY_LOCAL_MACHINE\SYSTEM\CurrentControlSet\Services\LanManServer\Parameters
registry key. This registry value toggles null session shares on or off to control whether the server service restricts unauthenticated clients' access to named resources.
The recommended state for this setting is: Enabled.</t>
  </si>
  <si>
    <t>The setting Network access: Restrict anonymous access to Named Pipes and Shares is set to enabled.</t>
  </si>
  <si>
    <t>The setting Network access: Restrict anonymous access to Named Pipes and Shares is not set to enabled.</t>
  </si>
  <si>
    <t>2.3.10.9</t>
  </si>
  <si>
    <t>Null sessions are a weakness that can be exploited through shares (including the default shares) on computers in your environment.</t>
  </si>
  <si>
    <t>None - this is the default behavior. If you choose to enable this setting and are supporting Windows NT 4.0 domains, you should check if any of the named pipes are required to maintain trust relationships between the domains, and then add the pipe to the **Network access: Named pipes that can be accessed anonymously** list:
- COMNAP: SNA session access
- COMNODE: SNA session access
- SQL\QUERY: SQL instance access
- SPOOLSS: Spooler service
- LLSRPC: License Logging service
- NETLOGON: Net Logon service
- LSARPC: LSA access
- SAMR: Remote access to SAM objects
- BROWSER: Computer Browser service
Previous to the release of Windows Server 2003 with Service Pack 1 (SP1) these named pipes were allowed anonymous access by default, but with the increased hardening in Windows Server 2003 with SP1 these pipes must be explicitly added if needed.</t>
  </si>
  <si>
    <t>Set Network access: Restrict anonymous access to Named Pipes and Shares to enabled. One method to achieve the recommended configuration via Group Policy is to set the following UI path to enabled:
Computer Configuration\Policies\Windows Settings\Security Settings\Local Policies\Security Options\Network access: Restrict anonymous access to Named Pipes and Shares.</t>
  </si>
  <si>
    <t>Win11-91</t>
  </si>
  <si>
    <t>This policy setting allows you to restrict remote RPC connections to SAM.
The recommended state for this setting is: Administrators: Remote Access: Allow.
**Note:** A Windows 10 R1607, Server 2016 or newer OS is required to access and set this value in Group Policy.
**Note #2:** This setting was originally only supported on Windows 10 R1607 and newer, then support for it was added to Windows 7 and newer via the March 2017 security patches.
**Note #3:** If your organization is using Azure Advanced Threat Protection (APT), the service account, “AATP Service” will need to be added to the recommendation configuration. For more information on adding the “AATP Service” account please see [Configure SAM-R to enable lateral movement path detection in Microsoft Defender for Identity | Microsoft Docs](https://docs.microsoft.com/en-us/defender-for-identity/install-step8-samr).</t>
  </si>
  <si>
    <t>The setting Network access: Restrict clients allowed to make remote calls to SAM is set to Administrators: Remote Access: Allow.</t>
  </si>
  <si>
    <t>The setting Network access: Restrict clients allowed to make remote calls to SAM is not set to Administrators: Remote Access: Allow.</t>
  </si>
  <si>
    <t>2.3.10.10</t>
  </si>
  <si>
    <t>To ensure that an unauthorized user cannot anonymously list local account names or groups and use the information to attempt to guess passwords or perform social engineering attacks. (Social engineering attacks try to deceive users in some way to obtain passwords or some form of security information.)</t>
  </si>
  <si>
    <t>Set Network access: Restrict clients allowed to make remote calls to SAM to Administrators: Remote Access: Allow. One method to achieve the recommended configuration via Group Policy is to set the following UI path to Administrators: Remote Access: Allow:
Computer Configuration\Policies\Windows Settings\Security Settings\Local Policies\Security Options\Network access: Restrict clients allowed to make remote calls to SAM.</t>
  </si>
  <si>
    <t>Win11-92</t>
  </si>
  <si>
    <t>This policy setting determines which network shares can be accessed by anonymous users. The default configuration for this policy setting has little effect because all users have to be authenticated before they can access shared resources on the server.
The recommended state for this setting is: &lt;blank&gt; (i.e. None).</t>
  </si>
  <si>
    <t>The setting Network access: Shares that can be accessed anonymously is set to None.</t>
  </si>
  <si>
    <t>The setting Network access: Shares that can be accessed anonymously is not set to None.</t>
  </si>
  <si>
    <t>2.3.10.11</t>
  </si>
  <si>
    <t>It is very dangerous to allow any values in this setting. Any shares that are listed can be accessed by any network user, which could lead to the exposure or corruption of sensitive data.</t>
  </si>
  <si>
    <t>Set Network access: Shares that can be accessed anonymously to None. One method to achieve the recommended configuration via Group Policy is to set the following UI path to &lt;blank&gt; (i.e. None):
Computer Configuration\Policies\Windows Settings\Security Settings\Local Policies\Security Options\Network access: Shares that can be accessed anonymously.</t>
  </si>
  <si>
    <t>Win11-93</t>
  </si>
  <si>
    <t>This policy setting determines how network logons that use local accounts are authenticated. The Classic option allows precise control over access to resources, including the ability to assign different types of access to different users for the same resource. The Guest only option allows you to treat all users equally. In this context, all users authenticate as Guest only to receive the same access level to a given resource.
The recommended state for this setting is: Classic - local users authenticate as themselves.
**Note:** This setting does not affect interactive logons that are performed remotely by using such services as Telnet or Remote Desktop Services (formerly called Terminal Services).</t>
  </si>
  <si>
    <t>The setting Network access: Sharing and security model for local accounts is set to Classic - local users authenticate as themselves.</t>
  </si>
  <si>
    <t>The setting Network access: Sharing and security model for local accounts is not set to Classic - local users authenticate as themselves.</t>
  </si>
  <si>
    <t>2.3.10.12</t>
  </si>
  <si>
    <t>With the Guest only model, any user who can authenticate to your computer over the network does so with guest privileges, which probably means that they will not have write access to shared resources on that computer. Although this restriction does increase security, it makes it more difficult for authorized users to access shared resources on those computers because ACLs on those resources must include access control entries (ACEs) for the Guest account. With the Classic model, local accounts should be password protected. Otherwise, if Guest access is enabled, anyone can use those user accounts to access shared system resources.</t>
  </si>
  <si>
    <t>None - this is the default configuration for domain-joined computers.</t>
  </si>
  <si>
    <t>Set Network access: Sharing and security model for local accounts to Classic - local users authenticate as themselves. One method to achieve the recommended configuration via Group Policy is to set the following UI path to Classic - local users authenticate as themselves:
Computer Configuration\Policies\Windows Settings\Security Settings\Local Policies\Security Options\Network access: Sharing and security model for local accounts.</t>
  </si>
  <si>
    <t>Win11-94</t>
  </si>
  <si>
    <t>CM-7</t>
  </si>
  <si>
    <t>Least Functionality</t>
  </si>
  <si>
    <t>This policy setting determines whether Local System services that use Negotiate when reverting to NTLM authentication can use the computer identity. This policy is supported on at least Windows 7 or Windows Server 2008 R2.
The recommended state for this setting is: Enabled.</t>
  </si>
  <si>
    <t>The setting Network security: Allow Local System to use computer identity for NTLM is set to enabled.</t>
  </si>
  <si>
    <t>The setting Network security: Allow Local System to use computer identity for NTLM is not set to enabled.</t>
  </si>
  <si>
    <t>2.3.11</t>
  </si>
  <si>
    <t>2.3.11.1</t>
  </si>
  <si>
    <t>When connecting to computers running versions of Windows earlier than Windows Vista or Windows Server 2008 (non-R2), services running as Local System and using SPNEGO (Negotiate) that revert to NTLM use the computer identity. In Windows 7, if you are connecting to a computer running Windows Server 2008 or Windows Vista, then a system service uses either the computer identity or a NULL session. When connecting with a NULL session, a system-generated session key is created, which provides no protection but allows applications to sign and encrypt data without errors. When connecting with the computer identity, both signing and encryption is supported in order to provide data protection.</t>
  </si>
  <si>
    <t>Services running as Local System that use Negotiate when reverting to NTLM authentication will use the computer identity. This might cause some authentication requests between Windows operating systems to fail and log an error.</t>
  </si>
  <si>
    <t>Set Network security: Allow Local System to use computer identity for NTLM to enabled. One method to achieve the recommended configuration via Group Policy is to set the following UI path to enabled:
Computer Configuration\Policies\Windows Settings\Security Settings\Local Policies\Security Options\Network security: Allow Local System to use computer identity for NTLM.</t>
  </si>
  <si>
    <t>Win11-95</t>
  </si>
  <si>
    <t>This policy setting determines whether NTLM is allowed to fall back to a NULL session when used with Local System.
The recommended state for this setting is: Disabled.</t>
  </si>
  <si>
    <t>The setting Network security: Allow Local System NULL session fallback is set to disabled.</t>
  </si>
  <si>
    <t>The setting Network security: Allow LocalSystem NULL session fallback is not set to disabled.</t>
  </si>
  <si>
    <t>2.3.11.2</t>
  </si>
  <si>
    <t>NULL sessions are less secure because by definition they are unauthenticated.</t>
  </si>
  <si>
    <t>None - this is the default behavior. Any applications that require NULL sessions for Local System will not work as designed.</t>
  </si>
  <si>
    <t>Set Network security: Allow LocalSystem NULL session fallback to disabled. One method to achieve the recommended configuration via Group Policy is to set the following UI path to Disabled:
Computer Configuration\Policies\Windows Settings\Security Settings\Local Policies\Security Options\Network security: Allow LocalSystem NULL session fallback.</t>
  </si>
  <si>
    <t>Win11-96</t>
  </si>
  <si>
    <t>This setting determines if online identities are able to authenticate to this computer.
The Public Key Cryptography Based User-to-User (PKU2U) protocol introduced in Windows 7 and Windows Server 2008 R2 is implemented as a security support provider (SSP). The SSP enables peer-to-peer authentication, particularly through the Windows 7 media and file sharing feature called Homegroup, which permits sharing between computers that are not members of a domain.
With PKU2U, a new extension was introduced to the Negotiate authentication package, Spnego.dll. In previous versions of Windows, Negotiate decided whether to use Kerberos or NTLM for authentication. The extension SSP for Negotiate, Negoexts.dll, which is treated as an authentication protocol by Windows, supports Microsoft SSPs including PKU2U.
When computers are configured to accept authentication requests by using online IDs, Negoexts.dll calls the PKU2U SSP on the computer that is used to log on. The PKU2U SSP obtains a local certificate and exchanges the policy between the peer computers. When validated on the peer computer, the certificate within the metadata is sent to the logon peer for validation and associates the user's certificate to a security token and the logon process completes.
The recommended state for this setting is: Disabled.</t>
  </si>
  <si>
    <t>The setting Network Security: Allow PKU2U authentication requests to this computer to use online identities is not set to disabled.</t>
  </si>
  <si>
    <t>2.3.11.3</t>
  </si>
  <si>
    <t>The PKU2U protocol is a peer-to-peer authentication protocol - authentication should be managed centrally in most managed networks.</t>
  </si>
  <si>
    <t>Set Network Security: Allow PKU2U authentication requests to this computer to use online identities to disabled. One method to achieve the recommended configuration via Group Policy is to set the following UI path to Disabled:
Computer Configuration\Policies\Windows Settings\Security Settings\Local Policies\Security Options\Network Security: Allow PKU2U authentication requests to this computer to use online identities.</t>
  </si>
  <si>
    <t>Win11-97</t>
  </si>
  <si>
    <t>This policy setting allows you to set the encryption types that Kerberos is allowed to use.
The recommended state for this setting is: AES128_HMAC_SHA1, AES256_HMAC_SHA1, Future encryption types.
**Note:** Some legacy applications and OSes may still require RC4_HMAC_MD5 - we recommend you test in your environment and verify whether you can safely remove it.</t>
  </si>
  <si>
    <t>The setting Network Security: Configure encryption types allowed for Kerberos is set to RC4_HMAC_MD5 / AES128_HMAC_SHA1 / AES256_HMAC_SHA1 / Future encryption types.</t>
  </si>
  <si>
    <t>The setting Network Security: Configure encryption types allowed for Kerberos is not set to RC4_HMAC_MD5 / AES128_HMAC_SHA1 / AES256_HMAC_SHA1 / Future encryption types.</t>
  </si>
  <si>
    <t>2.3.11.4</t>
  </si>
  <si>
    <t>The strength of each encryption algorithm varies from one to the next, choosing stronger algorithms will reduce the risk of compromise however doing so may cause issues when the computer attempts to authenticate with systems that do not support them.</t>
  </si>
  <si>
    <t>If not selected, the encryption type will not be allowed. This setting may affect compatibility with client computers or services and applications. Multiple selections are permitted.
**Note:** Some legacy applications and OSes may still require `RC4_HMAC_MD5` - we recommend you test in your environment and verify whether you can safely remove it.
**Note #2:** Windows Vista and below allow DES for Kerberos by default, but later OS versions do not.
**Note #3:** Some prerequisites might need to be met on Domain Controllers to support Kerberos AES 128 and 256 bit encryption types, as well as enabling support for Kerberos AES 128 and 256 bit on user accounts (in account options) for this recommendation to work correctly.
**Note #4:** If your organization uses Azure Files, please note that Microsoft did not introduce AES 256 Kerberos encryption support for it until AD DS authentication module v0.2.2. Please see this link for more information:
[Azure Files on-premises AD DS Authentication support for AES 256 Kerberos encryption | Microsoft Docs](https://docs.microsoft.com/en-us/azure/storage/files/storage-troubleshoot-windows-file-connection-problems#azure-files-on-premises-ad-ds-authentication-support-for-aes-256-kerberos-encryption)</t>
  </si>
  <si>
    <t>Set Network security: Configure encryption types allowed for Kerberos to AES128_HMAC_SHA1, AES256_HMAC_SHA1, Future encryption types. One method to achieve the recommended configuration via Group Policy is to set the following UI path to enabled:
Computer Configuration\Policies\Windows Settings\Security Settings\Local Policies\Security Options\Network security: Do not store LAN Manager hash value on next password change.</t>
  </si>
  <si>
    <t>Win11-98</t>
  </si>
  <si>
    <t>This policy setting determines whether the LAN Manager (LM) hash value for the new password is stored when the password is changed. The LM hash is relatively weak and prone to attack compared to the cryptographically stronger Microsoft Windows NT hash. Since LM hashes are stored on the local computer in the security database, passwords can then be easily compromised if the database is attacked.
**Note:** Older operating systems and some third-party applications may fail when this policy setting is enabled. Also, note that the password will need to be changed on all accounts after you enable this setting to gain the proper benefit.
The recommended state for this setting is: Enabled.</t>
  </si>
  <si>
    <t>The setting Network security: Do not store LAN Manager hash value on next password change is set to enabled.</t>
  </si>
  <si>
    <t>The setting Network security: Do not store LAN Manager hash value on next password change is not set to enabled.</t>
  </si>
  <si>
    <t>2.3.11.5</t>
  </si>
  <si>
    <t>The SAM file can be targeted by attackers who seek access to username and password hashes. Such attacks use special tools to crack passwords, which can then be used to impersonate users and gain access to resources on your network. These types of attacks will not be prevented if you enable this policy setting, but it will be much more difficult for these types of attacks to succeed.</t>
  </si>
  <si>
    <t>None - this is the default behavior. Earlier operating systems such as Windows 95, Windows 98, and Windows ME as well as some third-party applications will fail.</t>
  </si>
  <si>
    <t>Set Network security: Do not store LAN Manager hash value on next password change to enabled. One method to achieve the recommended configuration via Group Policy is to set the following UI path to enabled:
Computer Configuration\Policies\Windows Settings\Security Settings\Local Policies\Security Options\Network security: Do not store LAN Manager hash value on next password change.</t>
  </si>
  <si>
    <t>Win11-99</t>
  </si>
  <si>
    <t>This policy setting determines whether to disconnect users who are connected to the local computer outside their user account's valid logon hours. This setting affects the Server Message Block (SMB) component. If you enable this policy setting you should also enable _Microsoft network server: Disconnect clients when logon hours expire_ (Rule 2.3.9.4).
The recommended state for this setting is: Enabled.</t>
  </si>
  <si>
    <t>The setting Network security: Force logoff when logon hours expire is set to enabled.</t>
  </si>
  <si>
    <t>The setting Network security: Force logoff when logon hours expire is not set to enabled.</t>
  </si>
  <si>
    <t>2.3.11.6</t>
  </si>
  <si>
    <t>If this setting is disabled, a user could remain connected to the computer outside of their allotted logon hours.</t>
  </si>
  <si>
    <t>Win11-100</t>
  </si>
  <si>
    <t>LAN Manager (LM) was a family of early Microsoft client/server software (predating Windows NT) that allowed users to link personal computers together on a single network. LM network capabilities included transparent file and print sharing, user security features, and network administration tools. In Active Directory domains, the Kerberos protocol is the default authentication protocol. However, if the Kerberos protocol is not negotiated for some reason, Active Directory will use LM, NTLM, or NTLMv2. LAN Manager authentication includes the LM, NTLM, and NTLM version 2 (NTLMv2) variants, and is the protocol that is used to authenticate all Windows clients when they perform the following operations:
- Join a domain
- Authenticate between Active Directory forests
- Authenticate to down-level domains
- Authenticate to computers that do not run Windows 2000, Windows Server 2003, or Windows XP
- Authenticate to computers that are not in the domain
The Network security: LAN Manager authentication level setting determines which challenge/response authentication protocol is used for network logons. This choice affects the level of authentication protocol used by clients, the level of session security negotiated, and the level of authentication accepted by servers.
The recommended state for this setting is: Send NTLMv2 response only. Refuse LM &amp; NTLM.</t>
  </si>
  <si>
    <t>The setting Network security: LAN Manager authentication level is set to Send NTLMv2 response only. Refuse LM &amp; NTLM</t>
  </si>
  <si>
    <t>The setting Network security: LAN Manager authentication level is not set to Send NTLMv2 response only. Refuse LM &amp; NTLM.</t>
  </si>
  <si>
    <t>2.3.11.7</t>
  </si>
  <si>
    <t>Windows 2000 and Windows XP clients were configured by default to send LM and NTLM authentication responses (Windows 95-based and Windows 98-based clients only send LM). The default settings in OSes predating Windows Vista / Windows Server 2008 (non-R2) allowed all clients to authenticate with servers and use their resources. However, this meant that LM responses - the weakest form of authentication response - were sent over the network, and it was potentially possible for attackers to sniff that traffic to more easily reproduce the user's password.
The Windows 95, Windows 98, and Windows NT operating systems cannot use the Kerberos version 5 protocol for authentication. For this reason, in a Windows Server 2003 domain, these computers authenticate by default with both the LM and NTLM protocols for network authentication. You can enforce a more secure authentication protocol for Windows 95, Windows 98, and Windows NT by using NTLMv2. For the logon process, NTLMv2 uses a secure channel to protect the authentication process. Even if you use NTLMv2 for older clients and servers, Windows-based clients and servers that are members of the domain will use the Kerberos authentication protocol to authenticate with Windows Server 2003 or newer Domain Controllers. For these reasons, it is strongly preferred to restrict the use of LM &amp; NTLM (non-v2) as much as possible.</t>
  </si>
  <si>
    <t>Clients use NTLMv2 authentication only and use NTLMv2 session security if the server supports it; Domain Controllers refuse LM and NTLM (accept only NTLMv2 authentication). Clients that do not support NTLMv2 authentication will not be able to authenticate in the domain and access domain resources by using LM and NTLM.</t>
  </si>
  <si>
    <t>Set Network security: LAN Manager authentication level to Send NTLMv2 response only. Refuse LM &amp; NTLM. One method to achieve the recommended configuration via Group Policy is to set the following UI path to: Send NTLMv2 response only. Refuse LM &amp; NTLM:
Computer Configuration\Policies\Windows Settings\Security Settings\Local Policies\Security Options\Network security: LAN Manager authentication level.</t>
  </si>
  <si>
    <t>Win11-101</t>
  </si>
  <si>
    <t>This policy setting determines the level of data signing that is requested on behalf of clients that issue LDAP BIND requests.
**Note:** This policy setting does not have any impact on LDAP simple bind (ldap_simple_bind) or LDAP simple bind through SSL (ldap_simple_bind_s). No Microsoft LDAP clients that are included with Windows XP Professional use ldap_simple_bind or ldap_simple_bind_s to communicate with a Domain Controller.
The recommended state for this setting is: Negotiate signing. Configuring this setting to Require signing also conforms to the benchmark.</t>
  </si>
  <si>
    <t>The setting Network security: LDAP client signing requirements is set to Negotiate signing or higher.</t>
  </si>
  <si>
    <t>The setting Network security: LDAP client signing requirements is not set to Negotiate signing or higher.</t>
  </si>
  <si>
    <t>2.3.11.8</t>
  </si>
  <si>
    <t>Unsigned network traffic is susceptible to man-in-the-middle attacks in which an intruder captures the packets between the client and server, modifies them, and then forwards them to the server. For an LDAP server, this susceptibility means that an attacker could cause a server to make decisions that are based on false or altered data from the LDAP queries. To lower this risk in your network, you can implement strong physical security measures to protect the network infrastructure. Also, you can make all types of man-in-the-middle attacks extremely difficult if you require digital signatures on all network packets by means of IPsec authentication headers.</t>
  </si>
  <si>
    <t>None - this is the default behavior. However, if you choose instead to configure the server to _require_ LDAP signatures then you must also configure the client. If you do not configure the client it will not be able to communicate with the server, which could cause many features to fail, including user authentication, Group Policy, and logon scripts, because the caller will be told that the LDAP BIND command request failed.</t>
  </si>
  <si>
    <t>Set Network security: LDAP client signing requirements to Negotiate signing or higher. One method to achieve the recommended configuration via Group Policy is to set the following UI path to Negotiate signing (configuring to Require signing also conforms to the benchmark):
Computer Configuration\Policies\Windows Settings\Security Settings\Local Policies\Security Options\Network security: LDAP client signing requirements.</t>
  </si>
  <si>
    <t>Win11-102</t>
  </si>
  <si>
    <t>This policy setting determines which behaviors are allowed by clients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</si>
  <si>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setting Network security: Minimum session security for NTLM SSP based (including secure RPC) clients is set to Require NTLMv2 session security, Require 128-bit encryption.</t>
  </si>
  <si>
    <t>The setting Network security: Minimum session security for NTLM SSP based (including secure RPC) clients is not set to Require NTLMv2 session security, Require 128-bit encryption.</t>
  </si>
  <si>
    <t>2.3.11.9</t>
  </si>
  <si>
    <t>You can enable both options for this policy setting to help protect network traffic that uses the NTLM Security Support Provider (NTLM SSP) from being exposed or tampered with by an attacker who has gained access to the same network. In other words, these options help protect against man-in-the-middle attacks.</t>
  </si>
  <si>
    <t>NTLM connections will fail if NTLMv2 protocol and strong encryption (128-bit) are not **both** negotiated. Client applications that are enforcing these settings will be unable to communicate with older servers that do not support them.</t>
  </si>
  <si>
    <t>Set Network security: Minimum session security for NTLM SSP based (including secure RPC) clients to Require NTLMv2 session security, Require 128-bit encryption. One method to achieve the recommended configuration via Group Policy is to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</si>
  <si>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Win11-103</t>
  </si>
  <si>
    <t>This policy setting determines which behaviors are allowed by servers for applications using the NTLM Security Support Provider (SSP). The SSP Interface (SSPI) is used by applications that need authentication services. The setting does not modify how the authentication sequence works but instead require certain behaviors in applications that use the SSPI.
The recommended state for this setting is: Require NTLMv2 session security, Require 128-bit encryption.
**Note:** These values are dependent on the _Network security: LAN Manager Authentication Level_ (Rule 2.3.11.7) security setting value.</t>
  </si>
  <si>
    <t>The setting Network security: Minimum session security for NTLM SSP based (including secure RPC) servers is set to Require NTLMv2 session security, Require 128-bit encryption.</t>
  </si>
  <si>
    <t>The setting Network security: Minimum session security for NTLM SSP based (including secure RPC) servers is not set to Require NTLMv2 session security, Require 128-bit encryption.</t>
  </si>
  <si>
    <t>2.3.11.10</t>
  </si>
  <si>
    <t>You can enable all of the options for this policy setting to help protect network traffic that uses the NTLM Security Support Provider (NTLM SSP) from being exposed or tampered with by an attacker who has gained access to the same network. That is, these options help protect against man-in-the-middle attacks.</t>
  </si>
  <si>
    <t>NTLM connections will fail if NTLMv2 protocol and strong encryption (128-bit) are not **both** negotiated. Server applications that are enforcing these settings will be unable to communicate with older servers that do not support them.</t>
  </si>
  <si>
    <t>Set Network security: Minimum session security for NTLM SSP based (including secure RPC) servers to Require NTLMv2 session security, Require 128-bit encryption. One method to achieve the recommended configuration via Group Policy is to set the following UI path to Require NTLMv2 session security, Require 128-bit encryption:
Computer Configuration\Policies\Windows Settings\Security Settings\Local Policies\Security Options\Network security: Minimum session security for NTLM SSP based (including secure RPC) clients.</t>
  </si>
  <si>
    <t>Win11-104</t>
  </si>
  <si>
    <t>This policy setting determines whether case insensitivity is enforced for all subsystems. The Microsoft Win32 subsystem is case insensitive. However, the kernel supports case sensitivity for other subsystems, such as the Portable Operating System Interface for UNIX (POSIX). Because Windows is case insensitive (but the POSIX subsystem will support case sensitivity), failure to enforce this policy setting makes it possible for a user of the POSIX subsystem to create a file with the same name as another file by using mixed case to label it. Such a situation can block access to these files by another user who uses typical Win32 tools, because only one of the files will be available.
The recommended state for this setting is: Enabled.</t>
  </si>
  <si>
    <t>The setting System objects: Require case insensitivity for non-Windows subsystems is set to enabled.</t>
  </si>
  <si>
    <t>The setting System objects: Require case insensitivity for non-Windows subsystems is not set to enabled.</t>
  </si>
  <si>
    <t>2.3.15</t>
  </si>
  <si>
    <t>2.3.15.1</t>
  </si>
  <si>
    <t>Set System objects: Require case insensitivity for non-Windows subsystems to enabled. One method to achieve the recommended configuration via Group Policy is to set the following UI path to enabled:
Computer Configuration\Policies\Windows Settings\Security Settings\Local Policies\Security Options\System objects: Require case insensitivity for non-Windows subsystems.</t>
  </si>
  <si>
    <t>Win11-105</t>
  </si>
  <si>
    <t>This policy setting determines the strength of the default discretionary access control list (DACL) for objects. Active Directory maintains a global list of shared system resources, such as DOS device names, mutexes, and semaphores. In this way, objects can be located and shared among processes. Each type of object is created with a default DACL that specifies who can access the objects and what permissions are granted.
The recommended state for this setting is: Enabled.</t>
  </si>
  <si>
    <t>The setting System objects: Strengthen default permissions of internal system objects (e.g. Symbolic Links) is set to enabled.</t>
  </si>
  <si>
    <t>The setting System objects: Strengthen default permissions of internal system objects (e.g. Symbolic Links) is not set to enabled.</t>
  </si>
  <si>
    <t>2.3.15.2</t>
  </si>
  <si>
    <t>This setting determines the strength of the default DACL for objects. Windows maintains a global list of shared computer resources so that objects can be located and shared among processes. Each type of object is created with a default DACL that specifies who can access the objects and with what permissions.</t>
  </si>
  <si>
    <t>Set System objects: Strengthen default permissions of internal system objects (e.g. Symbolic Links) to enabled. One method to achieve the recommended configuration via Group Policy is to set the following UI path to enabled:
Computer Configuration\Policies\Windows Settings\Security Settings\Local Policies\Security Options\System objects: Strengthen default permissions of internal system objects (e.g. Symbolic Links).</t>
  </si>
  <si>
    <t>Win11-106</t>
  </si>
  <si>
    <t>This policy setting controls the behavior of Admin Approval Mode for the built-in Administrator account.
The recommended state for this setting is: Enabled.</t>
  </si>
  <si>
    <t>The setting User Account Control: Admin Approval Mode for the Built-in Administrator account is set to enabled.</t>
  </si>
  <si>
    <t>The setting User Account Control: Admin Approval Mode for the Built-in Administrator account is not set to enabled.</t>
  </si>
  <si>
    <t>2.3.17</t>
  </si>
  <si>
    <t>2.3.17.1</t>
  </si>
  <si>
    <t>One of the risks that the User Account Control feature introduced with Windows Vista is trying to mitigate is that of malicious software running under elevated credentials without the user or administrator being aware of its activity. An attack vector for these programs was to discover the password of the account named "Administrator" because that user account was created for all installations of Windows. To address this risk, in Windows Vista or newer, the built-in Administrator account is now disabled by default. In a default installation of a new computer, accounts with administrative control over the computer are initially set up in one of two ways:
- If the computer is not joined to a domain, the first user account you create has the equivalent permissions as a local administrator.
- If the computer is joined to a domain, no local administrator accounts are created. The Enterprise or Domain Administrator must log on to the computer and create one if a local administrator account is warranted.
Once Windows is installed, the built-in Administrator account may be manually enabled, but we strongly recommend that this account remain disabled.</t>
  </si>
  <si>
    <t>The built-in Administrator account uses Admin Approval Mode. Users that log on using the local Administrator account will be prompted for consent whenever a program requests an elevation in privilege, just like any other user would.</t>
  </si>
  <si>
    <t>Set User Account Control: Admin Approval Mode for the Built-in Administrator account to enabled. One method to achieve the recommended configuration via Group Policy is to set the following UI path to enabled:
Computer Configuration\Policies\Windows Settings\Security Settings\Local Policies\Security Options\User Account Control: Admin Approval Mode for the Built-in Administrator account.</t>
  </si>
  <si>
    <t>Win11-107</t>
  </si>
  <si>
    <t>This policy setting controls the behavior of the elevation prompt for administrators.
The recommended state for this setting is: Prompt for consent on the secure desktop. Configuring this setting to Prompt for credentials on the secure desktop also conforms to the benchmark.</t>
  </si>
  <si>
    <t>The setting User Account Control: Behavior of the elevation prompt for administrators in Admin Approval Mode is set to Prompt for consent on the secure desktop.</t>
  </si>
  <si>
    <t>The setting User Account Control: Behavior of the elevation prompt for administrators in Admin Approval Mode is not set to Prompt for consent on the secure desktop.</t>
  </si>
  <si>
    <t>2.3.17.2</t>
  </si>
  <si>
    <t>One of the risks that the UAC feature introduced with Windows Vista is trying to mitigate is that of malicious software running under elevated credentials without the user or administrator being aware of its activity. This setting raises awareness to the administrator of elevated privilege operations and permits the administrator to prevent a malicious program from elevating its privilege when the program attempts to do so.</t>
  </si>
  <si>
    <t>When an operation (including execution of a Windows binary) requires elevation of privilege, the user is prompted on the secure desktop to select either Permit or Deny. If the user selects Permit, the operation continues with the user's highest available privilege.</t>
  </si>
  <si>
    <t>Set User Account Control: Behavior of the elevation prompt for administrators in Admin Approval Mode to Prompt for consent on the secure desktop or higher. One method to achieve the recommended configuration via Group Policy is to set the following UI path to Prompt for consent on the secure desktop or Prompt for credentials on the secure desktop:
Computer Configuration\Policies\Windows Settings\Security Settings\Local Policies\Security Options\User Account Control: Behavior of the elevation prompt for administrators in Admin Approval Mode.</t>
  </si>
  <si>
    <t>Win11-108</t>
  </si>
  <si>
    <t>This policy setting controls the behavior of the elevation prompt for standard users.
The recommended state for this setting is: Automatically deny elevation requests.</t>
  </si>
  <si>
    <t>The setting User Account Control: Behavior of the elevation prompt for standard users is set to Automatically deny elevation requests</t>
  </si>
  <si>
    <t>The setting User Account Control: Behavior of the elevation prompt for standard users is not set to Automatically deny elevation requests.</t>
  </si>
  <si>
    <t>2.3.17.3</t>
  </si>
  <si>
    <t>One of the risks that the User Account Control feature introduced with Windows Vista is trying to mitigate is that of malicious programs running under elevated credentials without the user or administrator being aware of their activity. This setting raises awareness to the user that a program requires the use of elevated privilege operations and requires that the user be able to supply administrative credentials in order for the program to run.</t>
  </si>
  <si>
    <t>When an operation requires elevation of privilege, a configurable access denied error message is displayed. An enterprise that is running desktops as standard user may choose this setting to reduce help desk calls.
**Note:** With this setting configured as recommended, the default error message displayed when a user attempts to perform an operation or run a program requiring privilege elevation (without Administrator rights) is "_This program will not run. This program is blocked by group policy. For more information, contact your system administrator._" Some users who are not used to seeing this message may believe that the operation or program they attempted to run is specifically blocked by group policy, as that is what the message seems to imply. This message may therefore result in user questions as to why that specific operation/program is blocked, when in fact, the problem is that they need to perform the operation or run the program with an Administrative account (or "Run as Administrator" if it _is_ already an Administrator account), and they are not doing that.</t>
  </si>
  <si>
    <t>Set User Account Control: Behavior of the elevation prompt for standard users to Automatically deny elevation requests. One method to achieve the recommended configuration via Group Policy is to set the following UI path to Automatically deny elevation requests:
Computer Configuration\Policies\Windows Settings\Security Settings\Local Policies\Security Options\User Account Control: Behavior of the elevation prompt for standard users.</t>
  </si>
  <si>
    <t>Win11-109</t>
  </si>
  <si>
    <t>This policy setting controls the behavior of application installation detection for the computer.
The recommended state for this setting is: Enabled.</t>
  </si>
  <si>
    <t>The setting User Account Control: Detect application installations and prompt for elevation is set to enabled.</t>
  </si>
  <si>
    <t>The setting User Account Control: Detect application installations and prompt for elevation is not set to enabled.</t>
  </si>
  <si>
    <t>HSA4</t>
  </si>
  <si>
    <t>HSA4: Software installation rights are not limited to the technical staff</t>
  </si>
  <si>
    <t>2.3.17.4</t>
  </si>
  <si>
    <t>Some malicious software will attempt to install itself after being given permission to run. For example, malicious software with a trusted application shell. The user may have given permission for the program to run because the program is trusted, but if they are then prompted for installation of an unknown component this provides another way of trapping the software before it can do damage</t>
  </si>
  <si>
    <t>When an application installation package is detected that requires elevation of privilege, the user is prompted to enter an administrative user name and password. If the user enters valid credentials, the operation continues with the applicable privilege.</t>
  </si>
  <si>
    <t>Set User Account Control: Detect application installations and prompt for elevation to enabled. One method to achieve the recommended configuration via Group Policy is to set the following UI path to enabled:
Computer Configuration\Policies\Windows Settings\Security Settings\Local Policies\Security Options\User Account Control: Detect application installations and prompt for elevation.</t>
  </si>
  <si>
    <t>Win11-110</t>
  </si>
  <si>
    <t>This policy setting controls whether applications that request to run with a User Interface Accessibility (UI Access) integrity level must reside in a secure location in the file system. Secure locations are limited to the following:
- …\Program Files\, including subfolders
- …\Windows\System32\
- …\Program Files (x86)\, including subfolders (for 64-bit versions of Windows)
**Note:** Windows enforces a public key infrastructure (PKI) signature check on any interactive application that requests to run with a UI Access integrity level regardless of the state of this security setting.
The recommended state for this setting is: Enabled.</t>
  </si>
  <si>
    <t>The setting User Account Control: Only elevate UI Access applications that are installed in secure locations is set to enabled.</t>
  </si>
  <si>
    <t>The setting User Account Control: Only elevate UIAccess applications that are installed in secure locations is not set to enabled.</t>
  </si>
  <si>
    <t>2.3.17.5</t>
  </si>
  <si>
    <t>UI Access Integrity allows an application to bypass User Interface Privilege Isolation (UIPI) restrictions when an application is elevated in privilege from a standard user to an administrator. This is required to support accessibility features such as screen readers that are transmitting user interfaces to alternative forms. A process that is started with UI Access rights has the following abilities:
- To set the foreground window.
- To drive any application window using SendInput function.
- To use read input for all integrity levels using low-level hooks, raw input, GetKeyState, GetAsyncKeyState, and GetKeyboardInput.
- To set journal hooks.
- To uses AttachThreadInput to attach a thread to a higher integrity input queue.</t>
  </si>
  <si>
    <t xml:space="preserve">Set User Account Control: Only elevate UIAccess applications that are installed in secure locations to enabled. One method to achieve the recommended configuration via Group Policy is to </t>
  </si>
  <si>
    <t>Win11-111</t>
  </si>
  <si>
    <t>This policy setting controls the behavior of all User Account Control (UAC) policy settings for the computer. If you change this policy setting, you must restart your computer.
The recommended state for this setting is: Enabled.
**Note:** If this policy setting is disabled, the Security Center notifies you that the overall security of the operating system has been reduced.</t>
  </si>
  <si>
    <t>The setting User Account Control: Run all administrators in Admin Approval Mode is set to enabled.</t>
  </si>
  <si>
    <t>The setting User Account Control: Run all administrators in Admin Approval Mode is not set to enabled.</t>
  </si>
  <si>
    <t>2.3.17.6</t>
  </si>
  <si>
    <t>This is the setting that turns on or off UAC. If this setting is disabled, UAC will not be used and any security benefits and risk mitigations that are dependent on UAC will not be present on the system.</t>
  </si>
  <si>
    <t>None - this is the default behavior. Users and administrators will need to learn to work with UAC prompts and adjust their work habits to use least privilege operations.</t>
  </si>
  <si>
    <t>Set User Account Control: Run all administrators in Admin Approval Mode to enabled. One method to achieve the recommended configuration via Group Policy is to set the following UI path to enabled:
Computer Configuration\Policies\Windows Settings\Security Settings\Local Policies\Security Options\User Account Control: Run all administrators in Admin Approval Mode.</t>
  </si>
  <si>
    <t>Win11-112</t>
  </si>
  <si>
    <t>This policy setting controls whether the elevation request prompt is displayed on the interactive user's desktop or the secure desktop.
The recommended state for this setting is: Enabled.</t>
  </si>
  <si>
    <t>The setting User Account Control: Switch to the secure desktop when prompting for elevation is set to enabled.</t>
  </si>
  <si>
    <t>The setting User Account Control: Switch to the secure desktop when prompting for elevation is not set to enabled.</t>
  </si>
  <si>
    <t>2.3.17.7</t>
  </si>
  <si>
    <t>Standard elevation prompt dialog boxes can be spoofed, which may cause users to disclose their passwords to malicious software. The secure desktop presents a very distinct appearance when prompting for elevation, where the user desktop dims, and the elevation prompt UI is more prominent. This increases the likelihood that users who become accustomed to the secure desktop will recognize a spoofed elevation prompt dialog box and not fall for the trick.</t>
  </si>
  <si>
    <t>Set User Account Control: Switch to the secure desktop when prompting for elevation to enabled. One method to achieve the recommended configuration via Group Policy is to set the following UI path to enabled:
Computer Configuration\Policies\Windows Settings\Security Settings\Local Policies\Security Options\User Account Control: Switch to the secure desktop when prompting for elevation.</t>
  </si>
  <si>
    <t>Win11-113</t>
  </si>
  <si>
    <t>This policy setting controls whether application write failures are redirected to defined registry and file system locations. This policy setting mitigates applications that run as administrator and write run-time application data to:
- %ProgramFiles%
- %windir%
- %windir%\System32
- HKEY_LOCAL_MACHINE\SOFTWARE
The recommended state for this setting is: Enabled.</t>
  </si>
  <si>
    <t>The setting User Account Control: Virtualize file and registry write failures to per-user locations is set to enabled.</t>
  </si>
  <si>
    <t>The setting User Account Control: Virtualize file and registry write failures to per-user locations is not set to enabled.</t>
  </si>
  <si>
    <t>HCM48</t>
  </si>
  <si>
    <t>HCM48: Low-risk operating system settings are not configured securely</t>
  </si>
  <si>
    <t>2.3.17.8</t>
  </si>
  <si>
    <t>This setting reduces vulnerabilities by ensuring that legacy applications only write data to permitted locations.</t>
  </si>
  <si>
    <t>Set User Account Control: Virtualize file and registry write failures to per-user locations to enabled. One method to achieve the recommended configuration via Group Policy is to set the following UI path to enabled:
Computer Configuration\Policies\Windows Settings\Security Settings\Local Policies\Security Options\User Account Control: Virtualize file and registry write failures to per-user locations.</t>
  </si>
  <si>
    <t>Win11-114</t>
  </si>
  <si>
    <t>Maintains an updated list of computers on the network and supplies this list to computers designated as browsers. 
The recommended state for this setting is: Disabled or Not Installed.
**Note:** In Windows 8.1 and Windows 10, this service is bundled with the _SMB 1.0/CIFS File Sharing Support_ optional feature. As a result, removing that feature (highly recommended unless backward compatibility is needed to XP/2003 and older Windows OSes - see [Stop using SMB1 | Storage at Microsoft](https://blogs.technet.microsoft.com/filecab/2016/09/16/stop-using-smb1/)) will also remediate this recommendation. The feature is not installed by default starting with Windows 10 R1709.</t>
  </si>
  <si>
    <t>The security setting “Computer Browser (Browser) is set to disabled or not installed.</t>
  </si>
  <si>
    <t>The security setting “Computer Browser (Browser) is not set to disabled or not installed.</t>
  </si>
  <si>
    <t>HCM10</t>
  </si>
  <si>
    <t>HCM10: System has unneeded functionality installed.</t>
  </si>
  <si>
    <t>5</t>
  </si>
  <si>
    <t>5.3</t>
  </si>
  <si>
    <t>This is a legacy service - its sole purpose is to maintain a list of computers and their network shares in the environment (i.e. "Network Neighborhood"). If enabled, it generates a lot of unnecessary traffic, including "elections" to see who gets to be the "master browser". This noisy traffic could also aid malicious attackers in discovering online machines, because the service also allows anyone to "browse" for shared resources without any authentication. This service used to be running by default in older Windows versions (e.g. Windows XP), but today it only remains for backward compatibility for very old software that requires it.</t>
  </si>
  <si>
    <t>The list of computers and their shares on the network will not be updated or maintained.</t>
  </si>
  <si>
    <t>Set Computer Browser (Browser)  to disabled or not installed. One method to achieve the recommended configuration via Group Policy is to set the following UI path to: Disabled or ensure the service is not installed.
Computer Configuration\Policies\Windows Settings\Security Settings\System Services\Computer Browser.</t>
  </si>
  <si>
    <t>Win11-115</t>
  </si>
  <si>
    <t>Enables the server to administer the IIS metabase. The IIS metabase stores configuration for the SMTP and FTP services. 
The recommended state for this setting is: Disabled or Not Installed.
**Note:** This service is not installed by default. It is supplied with Windows, but is installed by enabling an optional Windows feature (_Internet Information Services_).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</si>
  <si>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The security setting “IIS Admin Service (IISADMIN) is set to disabled or not installed.</t>
  </si>
  <si>
    <t>The security setting “IIS Admin Service (IISADMIN) is not set to disabled or not installed.</t>
  </si>
  <si>
    <t>5.6</t>
  </si>
  <si>
    <t>Hosting a website from a workstation is an increased security risk, as the attack surface of that workstation is then greatly increased. If proper security mitigations are not followed, the chance of successful attack increases significantly.
**Note:** This security concern applies to _any_ web server application installed on a workstation, not just IIS.</t>
  </si>
  <si>
    <t>IIS will not function, including Web, SMTP or FTP services.</t>
  </si>
  <si>
    <t>Set IIS Admin Service (IISADMIN) to disabled or not installed. One method to achieve the recommended configuration via Group Policy is to set the following UI path to: Disabled or ensure the service is not installed.
Computer Configuration\Policies\Windows Settings\Security Settings\System Services\IIS Admin Service.</t>
  </si>
  <si>
    <t>Win11-116</t>
  </si>
  <si>
    <t>Detects other Infrared devices that are in range and launches the file transfer application. 
The recommended state for this setting is: Disabled or Not Installed.</t>
  </si>
  <si>
    <t>The security setting Infrared monitor service (Imron) is set to disabled.</t>
  </si>
  <si>
    <t>The security setting Infrared monitor service (Imron) is not set to disabled.</t>
  </si>
  <si>
    <t>5.7</t>
  </si>
  <si>
    <t>Infrared connections can potentially be a source of data compromise - especially via the automatic "file transfer application" functionality. Enterprise-managed systems should utilize a more secure method of connection than infrared.</t>
  </si>
  <si>
    <t>Infrared file transfers will be prevented from working.</t>
  </si>
  <si>
    <t>Set Infrared monitor service (Imron) to disabled. One method to achieve the recommended configuration via Group Policy is to One method to achieve the recommended configuration via Group Policy is to set the following UI path to: Disabled or ensure the service is not installed.
Computer Configuration\Policies\Windows Settings\Security Settings\System Services\Infrared monitor service.</t>
  </si>
  <si>
    <t>Win11-118</t>
  </si>
  <si>
    <t>The LXSS Manager service supports running native ELF binaries. The service provides the infrastructure necessary for ELF binaries to run on Windows.
The recommended state for this setting is: Disabled or Not Installed.
**Note:** This service is not installed by default. It is supplied with Windows, but is installed by enabling an optional Windows feature (_Windows Subsystem for Linux_).</t>
  </si>
  <si>
    <t>The security setting “LxssManager (LxssManager) is set to disabled or not installed.</t>
  </si>
  <si>
    <t>The security setting “LxssManager (LxssManager) is not set to disabled or not installed.</t>
  </si>
  <si>
    <t>5.10</t>
  </si>
  <si>
    <t>The Linux Subsystem (LXSS) Manager allows full system access to Linux applications on Windows, including the file system. While this can certainly have some functionality and performance benefits for running those applications, it also creates new security risks in the event that a hacker injects malicious code into a Linux application. For best security, it is preferred to run Linux applications on Linux, and Windows applications on Windows.</t>
  </si>
  <si>
    <t>The Linux Subsystem will not be available, and native ELF binaries will no longer run.
**Note:** If your organization has made an exception to this recommendation and is using Windows Subsystem for Linux (WSL), the Internet Connection Sharing (ICS) (Shared Access) service will need to be `Enabled` for WSL to function. For more information, please visit the following Microsoft Blog: [Troubleshooting Windows Subsystem for Linux | Microsoft Docs ](https://docs.microsoft.com/en-us/windows/wsl/troubleshooting#wsl-2-errors-when-ics-is-disabled)</t>
  </si>
  <si>
    <t>Set LxssManager (LxssManager) to disabled or not installed. One method to achieve the recommended configuration via Group Policy is to set the following UI path to: Disabled or ensure the service is not installed.
Computer Configuration\Policies\Windows Settings\Security Settings\System Services\LxssManager.</t>
  </si>
  <si>
    <t>Win11-119</t>
  </si>
  <si>
    <t>Enables the server to be a File Transfer Protocol (FTP) server.
The recommended state for this setting is: Disabled or Not Installed.
**Note:** This service is not installed by default. It is supplied with Windows, but is installed by enabling an optional Windows feature (_Internet Information Services - FTP Server_).</t>
  </si>
  <si>
    <t>The security setting “Microsoft FTP Service (FTPSVC)  is set to disabled or not installed.</t>
  </si>
  <si>
    <t>The security setting “Microsoft FTP Service (FTPSVC)  is not set to disabled or not installed.</t>
  </si>
  <si>
    <t>Hosting an FTP server (especially a non-secure FTP server) from a workstation is an increased security risk, as the attack surface of that workstation is then greatly increased.
**Note:** This security concern applies to _any_ FTP server application installed on a workstation, not just IIS.</t>
  </si>
  <si>
    <t>The computer will not function as an FTP server.</t>
  </si>
  <si>
    <t>Set Microsoft FTP Service (FTPSVC) to disabled or not installed. One method to achieve the recommended configuration via Group Policy is to set the following UI path to: Disabled or ensure the service is not installed.
Computer Configuration\Policies\Windows Settings\Security Settings\System Services\Microsoft FTP Service.</t>
  </si>
  <si>
    <t>Win11-120</t>
  </si>
  <si>
    <t>SSH protocol based service to provide secure encrypted communications between two untrusted hosts over an insecure network.
The recommended state for this setting is: Disabled or Not Installed.
**Note:** This service is not installed by default. It is supplied with Windows, but it is installed by enabling an optional Windows feature (_OpenSSH Server_).</t>
  </si>
  <si>
    <t>The security setting “OpenSSH SSH Server (sshd)  is set to disabled or not installed.</t>
  </si>
  <si>
    <t>The security setting “OpenSSH SSH Server (sshd)  is not set to disabled or not installed.</t>
  </si>
  <si>
    <t>Hosting an SSH server from a workstation is an increased security risk, as the attack surface of that workstation is then greatly increased.
**Note:** This security concern applies to _any_ SSH server application installed on a workstation, not just the one supplied with Windows.</t>
  </si>
  <si>
    <t>The workstation will not be permitted to be a SSH host server.</t>
  </si>
  <si>
    <t>Set OpenSSH SSH Server (sshd) to disabled or not installed. One method to achieve the recommended configuration via Group Policy is to set the following UI path to: Disabled or ensure the service is not installed.
Computer Configuration\Policies\Windows Settings\Security Settings\System Services\OpenSSH SSH Server.</t>
  </si>
  <si>
    <t>Win11-121</t>
  </si>
  <si>
    <t>In Windows 2003 and older versions of Windows, the Remote Procedure Call (RPC) Locator service manages the RPC name service database. In Windows Vista or newer versions of Windows, this service does not provide any functionality and is present for application compatibility.
The recommended state for this setting is: Disabled.</t>
  </si>
  <si>
    <t>The security setting Remote Procedure Call (RPC) Locator (RpcLocator) is set to disabled.</t>
  </si>
  <si>
    <t>The security setting Remote Procedure Call (RPC) Locator (RpcLocator) is not set to disabled.</t>
  </si>
  <si>
    <t>This is a legacy service that has no value or purpose other than application compatibility for very old software. It should be disabled unless there is a specific old application still in use on the system that requires it.</t>
  </si>
  <si>
    <t>No impact, unless an old, legacy application requires it.</t>
  </si>
  <si>
    <t>Win11-122</t>
  </si>
  <si>
    <t>Offers routing services to businesses in local area and wide area network environments.
The recommended state for this setting is: Disabled.</t>
  </si>
  <si>
    <t>The security setting Routing and Remote Access (Remote Access) is set to disabled.</t>
  </si>
  <si>
    <t>The security setting Routing and Remote Access (RemoteAccess) is not set to disabled.</t>
  </si>
  <si>
    <t>This service's main purpose is to provide Windows router functionality - this is not an appropriate use of workstations in an enterprise managed environment.</t>
  </si>
  <si>
    <t>The computer will not be able to be configured as a Windows router between different connections.</t>
  </si>
  <si>
    <t>Set Routing and Remote Access (RemoteAccess) to disabled. One method to achieve the recommended configuration via Group Policy is to set the following UI path to: Disabled.
Computer Configuration\Policies\Windows Settings\Security Settings\System Services\Routing and Remote Access.</t>
  </si>
  <si>
    <t>Win11-123</t>
  </si>
  <si>
    <t>Supports the following TCP/IP services: Character Generator, Daytime, Discard, Echo, and Quote of the Day.
The recommended state for this setting is: Disabled or Not Installed.
**Note:** This service is not installed by default. It is supplied with Windows, but is installed by enabling an optional Windows feature (_Simple TCPIP services (i.e. echo, daytime etc.)_).</t>
  </si>
  <si>
    <t>The security setting Simple TCP/IP Services (simptcp) is set to disabled or not installed.</t>
  </si>
  <si>
    <t>The security setting Simple TCP/IP Services (simptcp) is not set to disabled or not installed.</t>
  </si>
  <si>
    <t>The Simple TCP/IP Services have very little purpose in a modern enterprise environment - allowing them might increase exposure and risk for attack.</t>
  </si>
  <si>
    <t>The Simple TCP/IP services (Character Generator, Daytime, Discard, Echo and Quote of the Day) will not be available.</t>
  </si>
  <si>
    <t>Set Simple TCP/IP Services (simptcp) to disabled or not installed. One method to achieve the recommended configuration via Group Policy is to set the following UI path to: Disabled or ensure the service is not installed.
Computer Configuration\Policies\Windows Settings\Security Settings\System Services\Simple TCP/IP Services.</t>
  </si>
  <si>
    <t>Win11-124</t>
  </si>
  <si>
    <t>This service allows administrators to remotely access a command prompt using Emergency Management Services.
The recommended state for this setting is: Disabled or Not Installed.
**Note:** This service is not installed by default. It is supplied with Windows, but it is installed by enabling an optional Windows capability (_Windows Emergency Management Services and Serial Console_).</t>
  </si>
  <si>
    <t>Navigate to the UI Path articulated in the Remediation section and confirm it is set as prescribed. This group policy setting is backed by the following registry location:
HKEY_LOCAL_MACHINE\SYSTEM\CurrentControlSet\Services\sacsvr:Start</t>
  </si>
  <si>
    <t>The setting “Special Administration Console Helper (sacsvr)” is set to disabled or not installed.</t>
  </si>
  <si>
    <t>The setting “Special Administration Console Helper (sacsvr)” is not set to disabled or not installed.</t>
  </si>
  <si>
    <t>Allowing the use of a remotely accessible command prompt that provides the ability to perform remote management tasks on a computer is a security risk.</t>
  </si>
  <si>
    <t>Users will not have access to a remote command prompt using Emergency Management Services.</t>
  </si>
  <si>
    <t>To establish the recommended configuration via GP, set the following UI path to: Disabled or ensure the service is not installed.
Computer Configuration\Policies\Windows Settings\Security Settings\System Services\Special Administration Console Helper.</t>
  </si>
  <si>
    <t>Set “Special Administration Console Helper (sacsvr)” to disabled or not installed. One method to achieve the recommended configuration via Group Policy is to set the following UI path to: Disabled or ensure the service is not installed.
Computer Configuration\Policies\Windows Settings\Security Settings\System Services\Special Administration Console Helper.</t>
  </si>
  <si>
    <t>Win11-125</t>
  </si>
  <si>
    <t>Discovers networked devices and services that use the SSDP discovery protocol, such as UPnP devices. Also announces SSDP devices and services running on the local computer. 
The recommended state for this setting is: Disabled.</t>
  </si>
  <si>
    <t>The security setting SSDP Discovery (SSDPSRV) is set to disabled.</t>
  </si>
  <si>
    <t>The security setting SSDP Discovery (SSDPSRV) is not set to disabled.</t>
  </si>
  <si>
    <t>Universal Plug n Play (UPnP) is a real security risk - it allows automatic discovery and attachment to network devices. Note that UPnP is different than regular Plug n Play (PnP). Workstations should not be advertising their services (or automatically discovering and connecting to networked services) in a security-conscious enterprise managed environment.</t>
  </si>
  <si>
    <t>SSDP-based devices will not be discovered.</t>
  </si>
  <si>
    <t>Set SSDP Discovery (SSDPSRV) to disabled. One method to achieve the recommended configuration via Group Policy is to set the following UI path to: Disabled.
Computer Configuration\Policies\Windows Settings\Security Settings\System Services\SSDP Discovery.</t>
  </si>
  <si>
    <t>Win11-126</t>
  </si>
  <si>
    <t>Allows UPnP devices to be hosted on this computer.
The recommended state for this setting is: Disabled.</t>
  </si>
  <si>
    <t>The security setting UPnP Device Host (upnphost) is set to disabled.</t>
  </si>
  <si>
    <t>The security setting UPnP Device Host (upnphost) is not set to disabled.</t>
  </si>
  <si>
    <t>Universal Plug n Play (UPnP) is a real security risk - it allows automatic discovery and attachment to network devices. Notes that UPnP is different than regular Plug n Play (PnP). Workstations should not be advertising their services (or automatically discovering and connecting to networked services) in a security-conscious enterprise managed environment.</t>
  </si>
  <si>
    <t>Any hosted UPnP devices will stop functioning and no additional hosted devices can be added.</t>
  </si>
  <si>
    <t>Set UPnP Device Host (upnphost) to disabled. One method to achieve the recommended configuration via Group Policy is to set the following UI path to: Disabled.
Computer Configuration\Policies\Windows Settings\Security Settings\System Services\UPnP Device Host.</t>
  </si>
  <si>
    <t>Win11-127</t>
  </si>
  <si>
    <t>The Web Management Service enables remote and delegated management capabilities for administrators to manage for the Web server, sites and applications present on the machine.
The recommended state for this setting is: Disabled or Not Installed.
**Note:** This service is not installed by default. It is supplied with Windows, but is installed by enabling an optional Windows feature (_Internet Information Services - Web Management Tools - IIS Management Service_).</t>
  </si>
  <si>
    <t>The security setting Web Management Service (WMSvc)  is set to disabled or not installed.</t>
  </si>
  <si>
    <t>The security setting Web Management Service (WMSvc)  is not set to disabled or not installed.</t>
  </si>
  <si>
    <t>Remote web administration of IIS on a workstation is an increased security risk, as the attack surface of that workstation is then greatly increased. If proper security mitigations are not followed, the chance of successful attack increases significantly.</t>
  </si>
  <si>
    <t>Remote web-based management of IIS will not be available.</t>
  </si>
  <si>
    <t>Set Web Management Service (WMSvc) to disabled or not installed. One method to achieve the recommended configuration via Group Policy is to set the following UI path to: Disabled or ensure the service is not installed.
Computer Configuration\Policies\Windows Settings\Security Settings\System Services\Web Management Service.</t>
  </si>
  <si>
    <t>Win11-128</t>
  </si>
  <si>
    <t>Shares Windows Media Player libraries to other networked players and media devices using Universal Plug and Play.
The recommended state for this setting is: Disabled or Not Installed.</t>
  </si>
  <si>
    <t>The security setting Windows Media Player Network Sharing Service (WMPNetworkSvc) is set to disabled or not installed.</t>
  </si>
  <si>
    <t>The security setting Windows Media Player Network Sharing Service (WMPNetworkSvc) is not set to disabled or not installed.</t>
  </si>
  <si>
    <t>Network sharing of media from Media Player has no place in an enterprise managed environment.</t>
  </si>
  <si>
    <t>Windows Media Player libraries will not be shared over the network to other devices and systems.</t>
  </si>
  <si>
    <t>Set Windows Media Player Network Sharing Service (WMPNetworkSvc) to disabled or not installed. One method to achieve the recommended configuration via Group Policy is to set the following UI path to: Disabled or ensure the service is not installed.
Computer Configuration\Policies\Windows Settings\Security Settings\System Services\Windows Media Player Network Sharing Service.</t>
  </si>
  <si>
    <t>Win11-129</t>
  </si>
  <si>
    <t>Provides the ability to share a cellular data connection with another device.
The recommended state for this setting is: Disabled.</t>
  </si>
  <si>
    <t>The security setting Windows Mobile Hotspot Service (icssvc) is set to disabled.</t>
  </si>
  <si>
    <t>The security setting Windows Mobile Hotspot Service (icssvc) is not set to disabled.</t>
  </si>
  <si>
    <t>The capability to run a mobile hotspot from a domain-connected computer could easily expose the internal network to wardrivers or other hackers.</t>
  </si>
  <si>
    <t>The Windows Mobile Hotspot feature will not be available.</t>
  </si>
  <si>
    <t>Set Windows Mobile Hotspot Service (icssvc) to disabled. One method to achieve the recommended configuration via Group Policy is to set the following UI path to: Disabled.
Computer Configuration\Policies\Windows Settings\Security Settings\System Services\Windows Mobile Hotspot Service.</t>
  </si>
  <si>
    <t>Win11-130</t>
  </si>
  <si>
    <t>5.41</t>
  </si>
  <si>
    <t>IIS Web Services will not function.</t>
  </si>
  <si>
    <t>Win11-131</t>
  </si>
  <si>
    <t>This service manages connected Xbox Accessories.
The recommended state for this setting is: Disabled.</t>
  </si>
  <si>
    <t>The security setting Xbox Accessory Management Service (XboxGipSvc) is set to disabled.</t>
  </si>
  <si>
    <t>The security setting Xbox Accessory Management Service (XboxGipSvc) is not set to disabled.</t>
  </si>
  <si>
    <t>5.42</t>
  </si>
  <si>
    <t>Xbox Live is a gaming service and has no place in an enterprise managed environment (perhaps unless it is a gaming company).</t>
  </si>
  <si>
    <t>Connected Xbox accessories may not function.</t>
  </si>
  <si>
    <t>Set Xbox Accessory Management Service (XboxGipSvc) to disabled. One method to achieve the recommended configuration via Group Policy is to set the following UI path to: Disabled.
Computer Configuration\Policies\Windows Settings\Security Settings\System Services\Xbox Accessory Management Service.</t>
  </si>
  <si>
    <t>Win11-132</t>
  </si>
  <si>
    <t>Provides authentication and authorization services for interacting with Xbox Live. 
The recommended state for this setting is: Disabled.</t>
  </si>
  <si>
    <t>The security setting Xbox Live Auth Manager (XblAuthManager) is set to disabled.</t>
  </si>
  <si>
    <t>The security setting Xbox Live Auth Manager (XblAuthManager) is not set to disabled.</t>
  </si>
  <si>
    <t>5.43</t>
  </si>
  <si>
    <t>Connections to Xbox Live may fail and applications that interact with that service may also fail.</t>
  </si>
  <si>
    <t>Set Xbox Live Auth Manager (XblAuthManager) to disabled. One method to achieve the recommended configuration via Group Policy is to set the following UI path to: Disabled.
Computer Configuration\Policies\Windows Settings\Security Settings\System Services\Xbox Live Auth Manager.</t>
  </si>
  <si>
    <t>Win11-133</t>
  </si>
  <si>
    <t>This service syncs save data for Xbox Live save enabled games. 
The recommended state for this setting is: Disabled.</t>
  </si>
  <si>
    <t>The security setting Xbox Live Game Save (XblGameSave) is set to disabled.</t>
  </si>
  <si>
    <t>The security setting Xbox Live Game Save (XblGameSave) is not set to disabled.</t>
  </si>
  <si>
    <t>5.44</t>
  </si>
  <si>
    <t>Game save data will not upload to or download from Xbox Live.</t>
  </si>
  <si>
    <t>Set Xbox Live Game Save (XblGameSave) to disabled. One method to achieve the recommended configuration via Group Policy is to set the following UI path to: Disabled.
Computer Configuration\Policies\Windows Settings\Security Settings\System Services\Xbox Live Game Save.</t>
  </si>
  <si>
    <t>Win11-134</t>
  </si>
  <si>
    <t>This service supports the Windows.Networking.XboxLive application programming interface.
The recommended state for this setting is: Disabled.</t>
  </si>
  <si>
    <t>The security setting Xbox Live Networking Service (XboxNetApiSvc) is set to disabled.</t>
  </si>
  <si>
    <t>The security setting Xbox Live Networking Service (XboxNetApiSvc) is not set to disabled.</t>
  </si>
  <si>
    <t>Set Xbox Live Networking Service (XboxNetApiSvc) to disabled. One method to achieve the recommended configuration via Group Policy is to set the following UI path to: Disabled.
Computer Configuration\Policies\Windows Settings\Security Settings\System Services\Xbox Live Networking Service.</t>
  </si>
  <si>
    <t>Win11-135</t>
  </si>
  <si>
    <t>AC-4</t>
  </si>
  <si>
    <t>Information Flow Enforcement</t>
  </si>
  <si>
    <t>Select On (recommended) to have Windows Firewall with Advanced Security use the settings for this profile to filter network traffic. If you select Off, Windows Firewall with Advanced Security will not use any of the firewall rules or connection security rules for this profile.
The recommended state for this setting is: On (recommended).</t>
  </si>
  <si>
    <t>The setting Windows Firewall: Domain: Firewall state is set to On (recommended).</t>
  </si>
  <si>
    <t>The setting Windows Firewall: Domain: Firewall state is not set to On (recommended).</t>
  </si>
  <si>
    <t>HAC62</t>
  </si>
  <si>
    <t>HAC62:  The server-level firewall is not configured according to industry standard best practice.</t>
  </si>
  <si>
    <t>9.1</t>
  </si>
  <si>
    <t>9.1.1</t>
  </si>
  <si>
    <t>If the firewall is turned off all traffic will be able to access the system and an attacker may be more easily able to remotely exploit a weakness in a network service.</t>
  </si>
  <si>
    <t>Set Windows Firewall: Domain: Firewall state to On (recommended). One method to achieve the recommended configuration via Group Policy is to set the following UI path to On (recommended):
Computer Configuration\Policies\Windows Settings\Security Settings\Windows Firewall with Advanced Security\Windows Firewall with Advanced Security\Windows Firewall Properties\Domain Profile\Firewall state.</t>
  </si>
  <si>
    <t>Win11-136</t>
  </si>
  <si>
    <t>SC-7</t>
  </si>
  <si>
    <t>Boundary Protection</t>
  </si>
  <si>
    <t>This setting determines the behavior for inbound connections that do not match an inbound firewall rule.
The recommended state for this setting is: Block (default).</t>
  </si>
  <si>
    <t>The setting Windows Firewall: Domain: Inbound connections is set to Block (default).</t>
  </si>
  <si>
    <t>The setting Windows Firewall: Domain: Inbound connections is not set to Block (default).</t>
  </si>
  <si>
    <t>9.1.2</t>
  </si>
  <si>
    <t>If the firewall allows all traffic to access the system then an attacker may be more easily able to remotely exploit a weakness in a network service.</t>
  </si>
  <si>
    <t>Set Windows Firewall: Domain: Inbound connections to Block (default). One method to achieve the recommended configuration via Group Policy is to set the following UI path to Block (default):
Computer Configuration\Policies\Windows Settings\Security Settings\Windows Firewall with Advanced Security\Windows Firewall with Advanced Security\Windows Firewall Properties\Domain Profile\Inbound connections.</t>
  </si>
  <si>
    <t>9.1.3</t>
  </si>
  <si>
    <t>Win11-138</t>
  </si>
  <si>
    <t>CM-3</t>
  </si>
  <si>
    <t>Configuration Change Control</t>
  </si>
  <si>
    <t>Select this option to have Windows Firewall with Advanced Security display notifications to the user when a program is blocked from receiving inbound connections.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</si>
  <si>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setting Windows Firewall: Domain: Settings: Display a notification is set to No.</t>
  </si>
  <si>
    <t>The setting Windows Firewall: Domain: Settings: Display a notification is not set to No.</t>
  </si>
  <si>
    <t>9.1.4</t>
  </si>
  <si>
    <t>Firewall notifications can be complex and may confuse the end users, who would not be able to address the alert.</t>
  </si>
  <si>
    <t>Windows Firewall will not display a notification when a program is blocked from receiving inbound connections.</t>
  </si>
  <si>
    <t>Set Windows Firewall: Domain: Settings: Display a notification to No. One method to achieve the recommended configuration via Group Policy is to set the following UI path to No:
Computer Configuration\Policies\Windows Settings\Security Settings\Windows Firewall with Advanced Security\Windows Firewall with Advanced Security\Windows Firewall Properties\Domain Profile\Settings Customize\Display a notification.</t>
  </si>
  <si>
    <t>Win11-139</t>
  </si>
  <si>
    <t>Use this option to specify the path and name of the file in which Windows Firewall will write its log information.
The recommended state for this setting is: %SystemRoot%\System32\logfiles\firewall\domainfw.log.</t>
  </si>
  <si>
    <t>The setting Windows Firewall: Domain: Logging: Name is set to %SYSTEMROOT%&gt;System32&gt;logfiles&gt;firewall&gt;domainfw.log.</t>
  </si>
  <si>
    <t>The setting Windows Firewall: Domain: Logging: Name is not set to %SYSTEMROOT%&gt;System32&gt;logfiles&gt;firewall&gt;domainfw.log.</t>
  </si>
  <si>
    <t>9.1.5</t>
  </si>
  <si>
    <t>If Windows Firewall events are not recorded it may be difficult or impossible for Administrators to analyze system issues or unauthorized activities of malicious users. 
Microsoft stores all firewall events as one file on the system (`pfirewall.log`). To improve logging, separate each firewall profile (domain, private, public) into its own distinct log file (`domainfw.log`, `privatefw.log`, `publicfw.log`) for better organization and identification of specific issues within each profile.</t>
  </si>
  <si>
    <t>The log file will be stored in the specified file.</t>
  </si>
  <si>
    <t>Set Windows Firewall: Domain: Logging: Name to %SystemRoot%\System32\logfiles\firewall\domainfw.log. One method to achieve the recommended configuration via Group Policy is to set the following UI path to %SystemRoot%\System32\logfiles\firewall\domainfw.log:
Computer Configuration\Policies\Windows Settings\Security Settings\Windows Firewall with Advanced Security\Windows Firewall with Advanced Security\Windows Firewall Properties\Domain Profile\Logging Customize\Name.</t>
  </si>
  <si>
    <t>Win11-140</t>
  </si>
  <si>
    <t>AU-4</t>
  </si>
  <si>
    <t>Audit Storage Capacity</t>
  </si>
  <si>
    <t>Use this option to specify the size limit of the file in which Windows Firewall will write its log information.
The recommended state for this setting is: 16,384 KB or greater.</t>
  </si>
  <si>
    <t>The setting Windows Firewall: Domain: Logging: Size limit (KB) is set to 16,384 KB or greater.</t>
  </si>
  <si>
    <t>The setting Windows Firewall: Domain: Logging: Size limit (KB) is not set to 16,384 KB or greater.</t>
  </si>
  <si>
    <t>HAU23</t>
  </si>
  <si>
    <t>HAU23: Audit storage capacity threshold has not been defined</t>
  </si>
  <si>
    <t>9.1.6</t>
  </si>
  <si>
    <t>If events are not recorded it may be difficult or impossible to determine the root cause of system problems or the unauthorized activities of malicious users.</t>
  </si>
  <si>
    <t>The log file size will be limited to the specified size, old events will be overwritten by newer ones when the limit is reached.</t>
  </si>
  <si>
    <t>Set Windows Firewall: Domain: Logging: Size limit (KB) to 16,384 KB or greater. One method to achieve the recommended configuration via Group Policy is to set the following UI path to 16,384 KB or greater:
Computer Configuration\Policies\Windows Settings\Security Settings\Windows Firewall with Advanced Security\Windows Firewall with Advanced Security\Windows Firewall Properties\Domain Profile\Logging Customize\Size limit (KB).</t>
  </si>
  <si>
    <t>Win11-141</t>
  </si>
  <si>
    <t>Use this option to log when Windows Firewall with Advanced Security discards an inbound packet for any reason. The log records why and when the packet was dropped. Look for entries with the word DROP in the action column of the log.
The recommended state for this setting is: Yes.</t>
  </si>
  <si>
    <t>The setting Windows Firewall: Domain: Logging: Log dropped packets is set to Yes.</t>
  </si>
  <si>
    <t>The setting Windows Firewall: Domain: Logging: Log dropped packets is not set to Yes.</t>
  </si>
  <si>
    <t>9.1.7</t>
  </si>
  <si>
    <t>Information about dropped packets will be recorded in the firewall log file.</t>
  </si>
  <si>
    <t>Set Windows Firewall: Domain: Logging: Log dropped packets to Yes. One method to achieve the recommended configuration via Group Policy is to set the following UI path to Yes:
Computer Configuration\Policies\Windows Settings\Security Settings\Windows Firewall with Advanced Security\Windows Firewall with Advanced Security\Windows Firewall Properties\Domain Profile\Logging Customize\Log dropped packets.</t>
  </si>
  <si>
    <t>Win11-142</t>
  </si>
  <si>
    <t>Use this option to log when Windows Firewall with Advanced Security allows an inbound connection. The log records why and when the connection was formed. Look for entries with the word ALLOW in the action column of the log.
The recommended state for this setting is: Yes.</t>
  </si>
  <si>
    <t>The setting Windows Firewall: Domain: Logging: Log successful connections is set to Yes.</t>
  </si>
  <si>
    <t>The setting Windows Firewall: Domain: Logging: Log successful connections is not set to Yes.</t>
  </si>
  <si>
    <t>HAU21</t>
  </si>
  <si>
    <t xml:space="preserve">HAU21: System does not audit all attempts to gain access </t>
  </si>
  <si>
    <t>Information about successful connections will be recorded in the firewall log file.</t>
  </si>
  <si>
    <t>Set Windows Firewall: Domain: Logging: Log successful connections to Yes. One method to achieve the recommended configuration via Group Policy is to set the following UI path to Yes:
Computer Configuration\Policies\Windows Settings\Security Settings\Windows Firewall with Advanced Security\Windows Firewall with Advanced Security\Windows Firewall Properties\Domain Profile\Logging Customize\Log successful connections.</t>
  </si>
  <si>
    <t>Win11-143</t>
  </si>
  <si>
    <t>The setting Windows Firewall: Private: Firewall state is set to On (recommended).</t>
  </si>
  <si>
    <t>The setting Windows Firewall: Private: Firewall state is not set to On (recommended).</t>
  </si>
  <si>
    <t>9.2</t>
  </si>
  <si>
    <t>9.2.1</t>
  </si>
  <si>
    <t>Set Windows Firewall: Private: Firewall state to On (recommended). One method to achieve the recommended configuration via Group Policy is to set the following UI path to On (recommended):
Computer Configuration\Policies\Windows Settings\Security Settings\Windows Firewall with Advanced Security\Windows Firewall with Advanced Security\Windows Firewall Properties\Private Profile\Firewall state.</t>
  </si>
  <si>
    <t>Win11-144</t>
  </si>
  <si>
    <t>The setting Windows Firewall: Private: Inbound connections is set to Block (default).</t>
  </si>
  <si>
    <t>The setting Windows Firewall: Private: Inbound connections is not set to Block (default).</t>
  </si>
  <si>
    <t>9.2.2</t>
  </si>
  <si>
    <t>Set Windows Firewall: Private: Inbound connections to Block (default). One method to achieve the recommended configuration via Group Policy is to set the following UI path to Block (default):
Computer Configuration\Policies\Windows Settings\Security Settings\Windows Firewall with Advanced Security\Windows Firewall with Advanced Security\Windows Firewall Properties\Private Profile\Inbound connections.</t>
  </si>
  <si>
    <t>9.2.3</t>
  </si>
  <si>
    <t>Win11-146</t>
  </si>
  <si>
    <t>The setting Windows Firewall: Private: Settings: Display a notification is set to No.</t>
  </si>
  <si>
    <t>The setting Windows Firewall: Private: Settings: Display a notification is not set to No.</t>
  </si>
  <si>
    <t>9.2.4</t>
  </si>
  <si>
    <t>Set Windows Firewall: Private: Settings: Display a notification to No. One method to achieve the recommended configuration via Group Policy is to set the following UI path to No:
Computer Configuration\Policies\Windows Settings\Security Settings\Windows Firewall with Advanced Security\Windows Firewall with Advanced Security\Windows Firewall Properties\Private Profile\Settings Customize\Display a notification.</t>
  </si>
  <si>
    <t>Win11-147</t>
  </si>
  <si>
    <t>Use this option to specify the path and name of the file in which Windows Firewall will write its log information.
The recommended state for this setting is: %SystemRoot%\System32\logfiles\firewall\privatefw.log.</t>
  </si>
  <si>
    <t>The setting Windows Firewall: Private: Logging: Name is set to %SYSTEMROOT%&gt;System32&gt;logfiles&gt;firewall&gt;privatefw.log.</t>
  </si>
  <si>
    <t>The setting Windows Firewall: Private: Logging: Name is not set to %SYSTEMROOT%&gt;System32&gt;logfiles&gt;firewall&gt;privatefw.log.</t>
  </si>
  <si>
    <t>HIA2</t>
  </si>
  <si>
    <t>HIA2: Standardized naming convention is not enforced</t>
  </si>
  <si>
    <t>9.2.5</t>
  </si>
  <si>
    <t>Set Windows Firewall: Private: Logging: Name to %SystemRoot%\System32\logfiles\firewall\privatefw.log. One method to achieve the recommended configuration via Group Policy is to  set the following UI path to %SystemRoot%\System32\logfiles\firewall\privatefw.log:
Computer Configuration\Policies\Windows Settings\Security Settings\Windows Firewall with Advanced Security\Windows Firewall with Advanced Security\Windows Firewall Properties\Private Profile\Logging Customize\Name.</t>
  </si>
  <si>
    <t>Win11-148</t>
  </si>
  <si>
    <t>The setting Windows Firewall: Private: Logging: Size limit (KB) is set to 16,384 KB or greater.</t>
  </si>
  <si>
    <t>The setting Windows Firewall: Private: Logging: Size limit (KB) is not set to 16,384 KB or greater.</t>
  </si>
  <si>
    <t>9.2.6</t>
  </si>
  <si>
    <t>Set Windows Firewall: Private: Logging: Size limit (KB) to 16,384 KB or greater. One method to achieve the recommended configuration via Group Policy is to set the following UI path to 16,384 KB or greater:
Computer Configuration\Policies\Windows Settings\Security Settings\Windows Firewall with Advanced Security\Windows Firewall with Advanced Security\Windows Firewall Properties\Private Profile\Logging Customize\Size limit (KB).</t>
  </si>
  <si>
    <t>Win11-149</t>
  </si>
  <si>
    <t>The setting Windows Firewall: Private: Logging: Log dropped packets is set to Yes.</t>
  </si>
  <si>
    <t>The setting Windows Firewall: Private: Logging: Log dropped packets is not set to Yes.</t>
  </si>
  <si>
    <t>9.2.7</t>
  </si>
  <si>
    <t>Set Windows Firewall: Private: Logging: Log dropped packets to Yes. One method to achieve the recommended configuration via Group Policy is to set the following UI path to Yes:
Computer Configuration\Policies\Windows Settings\Security Settings\Windows Firewall with Advanced Security\Windows Firewall with Advanced Security\Windows Firewall Properties\Private Profile\Logging Customize\Log dropped packets.</t>
  </si>
  <si>
    <t>Win11-150</t>
  </si>
  <si>
    <t>The setting Windows Firewall: Private: Logging: Log successful connections is set to Yes.</t>
  </si>
  <si>
    <t>The setting Windows Firewall: Private: Logging: Log successful connections is not set to Yes.</t>
  </si>
  <si>
    <t>Set Windows Firewall: Private: Logging: Log successful connections to Yes. One method to achieve the recommended configuration via Group Policy is to set the following UI path to Yes:
Computer Configuration\Policies\Windows Settings\Security Settings\Windows Firewall with Advanced Security\Windows Firewall with Advanced Security\Windows Firewall Properties\Private Profile\Logging Customize\Log successful connections.</t>
  </si>
  <si>
    <t>Win11-151</t>
  </si>
  <si>
    <t>The setting Windows Firewall: Public: Firewall state is set to On (recommended).</t>
  </si>
  <si>
    <t>The setting Windows Firewall: Public: Firewall state is not set to On (recommended).</t>
  </si>
  <si>
    <t>9.3</t>
  </si>
  <si>
    <t>9.3.1</t>
  </si>
  <si>
    <t>Set Windows Firewall: Public: Firewall state to On (recommended). One method to achieve the recommended configuration via Group Policy is to set the following UI path to On (recommended):
Computer Configuration\Policies\Windows Settings\Security Settings\Windows Firewall with Advanced Security\Windows Firewall with Advanced Security\Windows Firewall Properties\Public Profile\Firewall state.</t>
  </si>
  <si>
    <t>Win11-152</t>
  </si>
  <si>
    <t>The setting Windows Firewall: Public: Inbound connections is set to Block (default).</t>
  </si>
  <si>
    <t>The setting Windows Firewall: Public: Inbound connections is not set to Block (default).</t>
  </si>
  <si>
    <t>9.3.2</t>
  </si>
  <si>
    <t>Set Windows Firewall: Public: Inbound connections to Block (default). One method to achieve the recommended configuration via Group Policy is to set the following UI path to Block (default):
Computer Configuration\Policies\Windows Settings\Security Settings\Windows Firewall with Advanced Security\Windows Firewall with Advanced Security\Windows Firewall Properties\Public Profile\Inbound connections.</t>
  </si>
  <si>
    <t>9.3.3</t>
  </si>
  <si>
    <t>Win11-154</t>
  </si>
  <si>
    <t>Select this option to have Windows Firewall with Advanced Security display notifications to the user when a program is blocked from receiving inbound connections.
The recommended state for this setting is: No.</t>
  </si>
  <si>
    <t>The setting Windows Firewall: Public: Display a notification is set to Yes.</t>
  </si>
  <si>
    <t>The setting Windows Firewall: Public: Display a notification is not set to Yes.</t>
  </si>
  <si>
    <t>9.3.4</t>
  </si>
  <si>
    <t>Some organizations may prefer to avoid alarming users when firewall rules block certain types of network activity. However, notifications can be helpful when troubleshooting network issues involving the firewall.</t>
  </si>
  <si>
    <t>Set Windows Firewall: Public: Settings: Display a notification to No. One method to achieve the recommended configuration via Group Policy is to set the following UI path to 'No':
Computer Configuration\Policies\Windows Settings\Security Settings\Windows Firewall with Advanced Security\Windows Firewall with Advanced Security\Windows Firewall Properties\Public Profile\Settings Customize\Display a notification.</t>
  </si>
  <si>
    <t>Win11-155</t>
  </si>
  <si>
    <t>This setting controls whether local administrators are allowed to create local firewall rules that apply together with firewall rules configured by Group Policy.
The recommended state for this setting is: No.
**Note:** When the Apply local firewall rules setting is configured to No, it's recommended to also configure the Display a notification setting to No. Otherwise, users will continue to receive messages that ask if they want to unblock a restricted inbound connection, but the user's response will be ignored.</t>
  </si>
  <si>
    <t>The Windows Firewall: Public: Settings: Apply local firewall rules option is set to No.</t>
  </si>
  <si>
    <t>The Windows Firewall: Public: Settings: Apply local firewall rules option is not set to No.</t>
  </si>
  <si>
    <t>HAC62: The server-level firewall is not configured according to industry standard best practice.</t>
  </si>
  <si>
    <t>9.3.5</t>
  </si>
  <si>
    <t>When in the Public profile, there should be no special local firewall exceptions per computer. These settings should be managed by a centralized policy.</t>
  </si>
  <si>
    <t>Administrators can still create firewall rules, but the rules will not be applied.</t>
  </si>
  <si>
    <t>Set Windows Firewall: Public: Settings: Apply local firewall rules to No. One method to achieve the recommended configuration via Group Policy is to set the following UI path to No:
Computer Configuration\Policies\Windows Settings\Security Settings\Windows Firewall with Advanced Security\Windows Firewall with Advanced Security\Windows Firewall Properties\Public Profile\Settings Customize\Apply local firewall rules.</t>
  </si>
  <si>
    <t>Win11-156</t>
  </si>
  <si>
    <t>This setting controls whether local administrators are allowed to create connection security rules that apply together with connection security rules configured by Group Policy.
The recommended state for this setting is: No.</t>
  </si>
  <si>
    <t>The setting Windows Firewall: Public: Apply local connection security rules is set to No.</t>
  </si>
  <si>
    <t>The setting Windows Firewall: Public: Apply local connection security rules is not set to No.</t>
  </si>
  <si>
    <t>9.3.6</t>
  </si>
  <si>
    <t>Users with administrative privileges might create firewall rules that expose the system to remote attack.</t>
  </si>
  <si>
    <t>Administrators can still create local connection security rules, but the rules will not be applied.</t>
  </si>
  <si>
    <t>Set Windows Firewall: Public: Settings: Apply local connection security rules to No. One method to achieve the recommended configuration via Group Policy is to set the following UI path to No:
Computer Configuration\Policies\Windows Settings\Security Settings\Windows Firewall with Advanced Security\Windows Firewall with Advanced Security\Windows Firewall Properties\Public Profile\Settings Customize\Apply local connection security rules.</t>
  </si>
  <si>
    <t>Win11-157</t>
  </si>
  <si>
    <t>Use this option to specify the path and name of the file in which Windows Firewall will write its log information.
The recommended state for this setting is: %SystemRoot%\System32\logfiles\firewall\publicfw.log.</t>
  </si>
  <si>
    <t>The setting Windows Firewall: Public: Logging: Name is set to %SYSTEMROOT%&gt;System32&gt;logfiles&gt;firewall&gt;publicfw.log.</t>
  </si>
  <si>
    <t>The setting Windows Firewall: Public: Logging: Name is not set to %SYSTEMROOT%&gt;System32&gt;logfiles&gt;firewall&gt;publicfw.log.</t>
  </si>
  <si>
    <t>9.3.7</t>
  </si>
  <si>
    <t>Set Windows Firewall: Public: Logging: Name to %SystemRoot%\System32\logfiles\firewall\publicfw.log. One method to achieve the recommended configuration via Group Policy is to set the following UI path to %SystemRoot%\System32\logfiles\firewall\publicfw.log:
Computer Configuration\Policies\Windows Settings\Security Settings\Windows Firewall with Advanced Security\Windows Firewall with Advanced Security\Windows Firewall Properties\Public Profile\Logging Customize\Name.</t>
  </si>
  <si>
    <t>Win11-158</t>
  </si>
  <si>
    <t>The setting Windows Firewall: Public: Logging: Size limit (KB) is set to 16,384 KB or greater</t>
  </si>
  <si>
    <t>The setting Windows Firewall: Public: Logging: Size limit (KB) is not set to 16,384 KB or greater.</t>
  </si>
  <si>
    <t>9.3.8</t>
  </si>
  <si>
    <t>Set Windows Firewall: Public: Logging: Size limit (KB) to 16,384 KB or greater. One method to achieve the recommended configuration via Group Policy is to set the following UI path to 16,384 KB or greater:
Computer Configuration\Policies\Windows Settings\Security Settings\Windows Firewall with Advanced Security\Windows Firewall with Advanced Security\Windows Firewall Properties\Public Profile\Logging Customize\Size limit (KB).</t>
  </si>
  <si>
    <t>Win11-159</t>
  </si>
  <si>
    <t>The setting Windows Firewall: Public: Logging: Log dropped packets is set to Yes.</t>
  </si>
  <si>
    <t>The setting Windows Firewall: Public: Logging: Log dropped packets is not set to Yes.</t>
  </si>
  <si>
    <t>9.3.9</t>
  </si>
  <si>
    <t>Set Windows Firewall: Public: Logging: Log dropped packets to Yes. One method to achieve the recommended configuration via Group Policy is to set the following UI path to Yes:
Computer Configuration\Policies\Windows Settings\Security Settings\Windows Firewall with Advanced Security\Windows Firewall with Advanced Security\Windows Firewall Properties\Public Profile\Logging Customize\Log dropped packets.</t>
  </si>
  <si>
    <t>Win11-160</t>
  </si>
  <si>
    <t>The setting Windows Firewall: Public: Logging: Log successful connections is set to Yes.</t>
  </si>
  <si>
    <t>The setting Windows Firewall: Public: Logging: Log successful connections is not set to Yes.</t>
  </si>
  <si>
    <t>Set Windows Firewall: Public: Logging: Log successful connections to Yes. One method to achieve the recommended configuration via Group Policy is to set the following UI path to Yes.
Computer Configuration\Policies\Windows Settings\Security Settings\Windows Firewall with Advanced Security\Windows Firewall with Advanced Security\Windows Firewall Properties\Public Profile\Logging Customize\Log successful connections.</t>
  </si>
  <si>
    <t>Win11-161</t>
  </si>
  <si>
    <t>This subcategory reports the results of validation tests on credentials submitted for a user account logon request. These events occur on the computer that is authoritative for the credentials. For domain accounts, the Domain Controller is authoritative, whereas for local accounts, the local computer is authoritative. In domain environments, most of the Account Logon events occur in the Security log of the Domain Controllers that are authoritative for the domain accounts. However, these events can occur on other computers in the organization when local accounts are used to log on. Events for this subcategory include:
- 4774: An account was mapped for logon.
- 4775: An account could not be mapped for logon.
- 4776: The Domain Controller attempted to validate the credentials for an account.
- 4777: The Domain Controller failed to validate the credentials for an account.
The recommended state for this setting is: Success and Failure.</t>
  </si>
  <si>
    <t>The setting Audit Credential Validation is set to Success and Failure.</t>
  </si>
  <si>
    <t>The setting Audit Credential Validation is not set to Success and Failure.</t>
  </si>
  <si>
    <t>17.1</t>
  </si>
  <si>
    <t>17.1.1</t>
  </si>
  <si>
    <t>Auditing these events may be useful when investigating a security incident.</t>
  </si>
  <si>
    <t>If no audit settings are configured, or if audit settings are too lax on the computers in your organization, security incidents might not be detected or not enough evidence will be available for network forensic analysis after security incidents occur. However, if audit settings are too severe, critically important entries in the Security log may be obscured by all of the meaningless entries and computer performance and the available amount of data storage may be seriously affected. Companies that operate in certain regulated industries may have legal obligations to log certain events or activities.</t>
  </si>
  <si>
    <t>Set Audit Credential Validation to Success and Failure. One method to achieve the recommended configuration via Group Policy is to set the following UI path to Success and Failure:
Computer Configuration\Policies\Windows Settings\Security Settings\Advanced Audit Policy Configuration\Audit Policies\Account Logon\Audit Credential Validation.</t>
  </si>
  <si>
    <t>Win11-162</t>
  </si>
  <si>
    <t>This policy setting allows you to audit events generated by changes to application groups such as the following:
- Application group is created, changed, or deleted.
- Member is added or removed from an application group.
Application groups are utilized by Windows Authorization Manager, which is a flexible framework created by Microsoft for integrating role-based access control (RBAC) into applications. More information on Windows Authorization Manager is available at [MSDN - Windows Authorization Manager](https://msdn.microsoft.com/en-us/library/bb897401.aspx).
The recommended state for this setting is: Success and Failure.</t>
  </si>
  <si>
    <t>The setting Audit Application Group Management is set to Success and Failure.</t>
  </si>
  <si>
    <t>The setting Audit Application Group Management is not set to Success and Failure.</t>
  </si>
  <si>
    <t>HAU6</t>
  </si>
  <si>
    <t>HAU6: System does not audit changes to access control settings</t>
  </si>
  <si>
    <t>17.2</t>
  </si>
  <si>
    <t>17.2.1</t>
  </si>
  <si>
    <t>Auditing events in this category may be useful when investigating an incident.</t>
  </si>
  <si>
    <t>Set Audit Application Group Management to Success and Failure. One method to achieve the recommended configuration via Group Policy is to set the following UI path to Success and Failure:
Computer Configuration\Policies\Windows Settings\Security Settings\Advanced Audit Policy Configuration\Audit Policies\Account Management\Audit Application Group Management.</t>
  </si>
  <si>
    <t>Win11-163</t>
  </si>
  <si>
    <t>This subcategory reports each event of security group management, such as when a security group is created, changed, or deleted or when a member is added to or removed from a security group. If you enable this Audit policy setting, administrators can track events to detect malicious, accidental, and authorized creation of security group accounts. Events for this subcategory include:
- 4727: A security-enabled global group was created.
- 4728: A member was added to a security-enabled global group.
- 4729: A member was removed from a security-enabled global group.
- 4730: A security-enabled global group was deleted.
- 4731: A security-enabled local group was created.
- 4732: A member was added to a security-enabled local group.
- 4733: A member was removed from a security-enabled local group.
- 4734: A security-enabled local group was deleted.
- 4735: A security-enabled local group was changed.
- 4737: A security-enabled global group was changed.
- 4754: A security-enabled universal group was created.
- 4755: A security-enabled universal group was changed.
- 4756: A member was added to a security-enabled universal group.
- 4757: A member was removed from a security-enabled universal group.
- 4758: A security-enabled universal group was deleted.
- 4764: A group's type was changed.
The recommended state for this setting is to include: Success.</t>
  </si>
  <si>
    <t>The setting Audit Security Group Management is set to Success and Failure.</t>
  </si>
  <si>
    <t>The setting Audit Security Group Management is not set to Success.</t>
  </si>
  <si>
    <t>17.2.2</t>
  </si>
  <si>
    <t>Set Audit Security Group Management to include Success. One method to achieve the recommended configuration via Group Policy is to set the following UI path to include Success:
Computer Configuration\Policies\Windows Settings\Security Settings\Advanced Audit Policy Configuration\Audit Policies\Account Management\Audit Security Group Management.</t>
  </si>
  <si>
    <t>Win11-164</t>
  </si>
  <si>
    <t>This subcategory reports each event of user account management, such as when a user account is created, changed, or deleted; a user account is renamed, disabled, or enabled; or a password is set or changed. If you enable this Audit policy setting, administrators can track events to detect malicious, accidental, and authorized creation of user accounts. Events for this subcategory include:
- 4720: A user account was created.
- 4722: A user account was enabled.
- 4723: An attempt was made to change an account's password.
- 4724: An attempt was made to reset an account's password.
- 4725: A user account was disabled.
- 4726: A user account was deleted.
- 4738: A user account was changed.
- 4740: A user account was locked out.
- 4765: SID History was added to an account.
- 4766: An attempt to add SID History to an account failed.
- 4767: A user account was unlocked.
- 4780: The ACL was set on accounts which are members of administrators groups.
- 4781: The name of an account was changed:
- 4794: An attempt was made to set the Directory Services Restore Mode.
- 5376: Credential Manager credentials were backed up.
- 5377: Credential Manager credentials were restored from a backup.
The recommended state for this setting is: Success and Failure.</t>
  </si>
  <si>
    <t>The setting Audit User Account Management is set to Success and Failure.</t>
  </si>
  <si>
    <t>The setting Audit User Account Management is not set to Success and Failure.</t>
  </si>
  <si>
    <t>17.2.3</t>
  </si>
  <si>
    <t>Set Audit User Account Management to Success and Failure. One method to achieve the recommended configuration via Group Policy is to set the following UI path to Success and Failure:
Computer Configuration\Policies\Windows Settings\Security Settings\Advanced Audit Policy Configuration\Audit Policies\Account Management\Audit User Account Management.</t>
  </si>
  <si>
    <t>Win11-165</t>
  </si>
  <si>
    <t>This policy setting allows you to audit when plug and play detects an external device.
The recommended state for this setting is to include: Success.
**Note:** A Windows 10, Server 2016 or newer OS is required to access and set this value in Group Policy.</t>
  </si>
  <si>
    <t>The setting Audit PNP Activity is set to Success.</t>
  </si>
  <si>
    <t>The setting Audit PNP Activity is not set to Success.</t>
  </si>
  <si>
    <t>17.3</t>
  </si>
  <si>
    <t>17.3.1</t>
  </si>
  <si>
    <t>Enabling this setting will allow a user to audit events when a device is plugged into a system. This can help alert IT staff if unapproved devices are plugged in.</t>
  </si>
  <si>
    <t>Set Audit PNP Activity to include Success. One method to achieve the recommended configuration via Group Policy is to set the following UI path to include Success:
Computer Configuration\Policies\Windows Settings\Security Settings\Advanced Audit Policy Configuration\Audit Policies\Detailed Tracking\Audit PNP Activity.</t>
  </si>
  <si>
    <t>Win11-166</t>
  </si>
  <si>
    <t>This subcategory reports the creation of a process and the name of the program or user that created it. Events for this subcategory include:
- 4688: A new process has been created.
- 4696: A primary token was assigned to process.
Refer to Microsoft Knowledge Base article 947226: [Description of security events in Windows Vista and in Windows Server 2008](https://support.microsoft.com/en-us/kb/947226) for the most recent information about this setting.
The recommended state for this setting is to include: Success.</t>
  </si>
  <si>
    <t>The setting Audit Process Creation is set to Success.</t>
  </si>
  <si>
    <t>The setting Audit Process Creation is not set to Success.</t>
  </si>
  <si>
    <t>17.3.2</t>
  </si>
  <si>
    <t>Set Audit Process Creation to include Success. One method to achieve the recommended configuration via Group Policy is to set the following UI path to include Success:
Computer Configuration\Policies\Windows Settings\Security Settings\Advanced Audit Policy Configuration\Audit Policies\Detailed Tracking\Audit Process Creation.</t>
  </si>
  <si>
    <t>Win11-167</t>
  </si>
  <si>
    <t>This subcategory reports when a user's account is locked out as a result of too many failed logon attempts. Events for this subcategory include:
- 4625: An account failed to log on.
The recommended state for this setting is to include: Failure.</t>
  </si>
  <si>
    <t>The setting Audit Account Lockout is set to Failure.</t>
  </si>
  <si>
    <t>The setting Audit Account Lockout is not set to Failure.</t>
  </si>
  <si>
    <t>17.5</t>
  </si>
  <si>
    <t>17.5.1</t>
  </si>
  <si>
    <t>Set Audit Account Lockout to include Failure. One method to achieve the recommended configuration via Group Policy is to set the following UI path to include Failure:
Computer Configuration\Policies\Windows Settings\Security Settings\Advanced Audit Policy Configuration\Audit Policies\Logon/Logoff\Audit Account Lockout.</t>
  </si>
  <si>
    <t>Win11-168</t>
  </si>
  <si>
    <t>This policy allows you to audit the group membership information in the user’s logon token. Events in this subcategory are generated on the computer on which a logon session is created. For an interactive logon, the security audit event is generated on the computer that the user logged on to. For a network logon, such as accessing a shared folder on the network, the security audit event is generated on the computer hosting the resource.
The recommended state for this setting is to include: Success.
**Note:** A Windows 10, Server 2016 or newer OS is required to access and set this value in Group Policy.</t>
  </si>
  <si>
    <t>The setting Audit Group Membership is set to Success.</t>
  </si>
  <si>
    <t>The setting Audit Group Membership is not set to Success.</t>
  </si>
  <si>
    <t>17.5.2</t>
  </si>
  <si>
    <t>Set Audit Group Membership to include Success. One method to achieve the recommended configuration via Group Policy is to set the following UI path to include Success:
Computer Configuration\Policies\Windows Settings\Security Settings\Advanced Audit Policy Configuration\Audit Policies\Logon/Logoff\Audit Group Membership.</t>
  </si>
  <si>
    <t>Win11-169</t>
  </si>
  <si>
    <t>This subcategory reports when a user logs off from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- 4634: An account was logged off.
- 4647: User initiated logoff.
The recommended state for this setting is to include: Success.</t>
  </si>
  <si>
    <t>The setting Audit Logoff is set to Success.</t>
  </si>
  <si>
    <t>The setting Audit Logoff is not set to Success.</t>
  </si>
  <si>
    <t>17.5.3</t>
  </si>
  <si>
    <t>Set Audit Logoff to include Success. One method to achieve the recommended configuration via Group Policy is to set the following UI path to include Success:
Computer Configuration\Policies\Windows Settings\Security Settings\Advanced Audit Policy Configuration\Audit Policies\Logon/Logoff\Audit Logoff.</t>
  </si>
  <si>
    <t>Win11-170</t>
  </si>
  <si>
    <t>This subcategory reports when a user attempts to log on to the system. These events occur on the accessed computer. For interactive logons, the generation of these events occurs on the computer that is logged on to. If a network logon takes place to access a share, these events generate on the computer that hosts the accessed resource. If you configure this setting to No auditing, it is difficult or impossible to determine which user has accessed or attempted to access organization computers. Events for this subcategory include:
- 4624: An account was successfully logged on.
- 4625: An account failed to log on.
- 4648: A logon was attempted using explicit credentials.
- 4675: SIDs were filtered.
The recommended state for this setting is: Success and Failure.</t>
  </si>
  <si>
    <t>The setting Audit Logon is set to Success and Failure.</t>
  </si>
  <si>
    <t>The setting Audit Logon is not set to Success and Failure.</t>
  </si>
  <si>
    <t>17.5.4</t>
  </si>
  <si>
    <t>Set Audit Logon to Success and Failure. One method to achieve the recommended configuration via Group Policy is to set the following UI path to Success and Failure:
Computer Configuration\Policies\Windows Settings\Security Settings\Advanced Audit Policy Configuration\Audit Policies\Logon/Logoff\Audit Logon.</t>
  </si>
  <si>
    <t>Win11-171</t>
  </si>
  <si>
    <t>This subcategory reports other logon/logoff-related events, such as Remote Desktop Services session disconnects and reconnects, using RunAs to run processes under a different account, and locking and unlocking a workstation. Events for this subcategory include:
- 4649: A replay attack was detected.
- 4778: A session was reconnected to a Window Station.
- 4779: A session was disconnected from a Window Station.
- 4800: The workstation was locked.
- 4801: The workstation was unlocked.
- 4802: The screen saver was invoked.
- 4803: The screen saver was dismissed.
- 5378: The requested credentials delegation was disallowed by policy.
- 5632: A request was made to authenticate to a wireless network.
- 5633: A request was made to authenticate to a wired network.
The recommended state for this setting is: Success and Failure.</t>
  </si>
  <si>
    <t>The setting Audit Other Logon/Logoff Events is set to Success and Failure.</t>
  </si>
  <si>
    <t>The setting Audit Other Logon/Logoff Events is not set to Success and Failure.</t>
  </si>
  <si>
    <t>17.5.5</t>
  </si>
  <si>
    <t>Set Audit Other Logon/Logoff Events to Success and Failure. One method to achieve the recommended configuration via Group Policy is to set the following UI path to Success and Failure:
Computer Configuration\Policies\Windows Settings\Security Settings\Advanced Audit Policy Configuration\Audit Policies\Logon/Logoff\Audit Other Logon/Logoff Events.</t>
  </si>
  <si>
    <t>Win11-172</t>
  </si>
  <si>
    <t>This subcategory reports when a special logon is used. A special logon is a logon that has administrator-equivalent privileges and can be used to elevate a process to a higher level. Events for this subcategory include:
- 4964 : Special groups have been assigned to a new logon.
The recommended state for this setting is to include: Success.</t>
  </si>
  <si>
    <t>The setting Audit Special Logon is set to Success.</t>
  </si>
  <si>
    <t>The setting Audit Special Logon is not set to Success.</t>
  </si>
  <si>
    <t>17.5.6</t>
  </si>
  <si>
    <t>Set Audit Special Logon to include Success. One method to achieve the recommended configuration via Group Policy is to set the following UI path to include Failure:
Computer Configuration\Policies\Windows Settings\Security Settings\Advanced Audit Policy Configuration\Audit Policies\Object Access\Audit Detailed File Share.</t>
  </si>
  <si>
    <t>Win11-173</t>
  </si>
  <si>
    <t>AU-12</t>
  </si>
  <si>
    <t>Audit Generation</t>
  </si>
  <si>
    <t>This subcategory allows you to audit attempts to access files and folders on a shared folder. Events for this subcategory include:
- 5145: network share object was checked to see whether client can be granted desired access.
The recommended state for this setting is to include: Failure</t>
  </si>
  <si>
    <t>The Audit Detailed File Share is set to include Failure.</t>
  </si>
  <si>
    <t>The Audit Detailed File Share is not set to include Failure</t>
  </si>
  <si>
    <t>17.6</t>
  </si>
  <si>
    <t>17.6.1</t>
  </si>
  <si>
    <t>Auditing the Failures will log which unauthorized users attempted (and failed) to get access to a file or folder on a network share on this computer, which could possibly be an indication of malicious intent.</t>
  </si>
  <si>
    <t>Set Audit Detailed File Share to include Failure. One method to achieve the recommended configuration via Group Policy is to set the following UI path to include Failure:
Computer Configuration\Policies\Windows Settings\Security Settings\Advanced Audit Policy Configuration\Audit Policies\Object Access\Audit Detailed File Share.</t>
  </si>
  <si>
    <t>Win11-174</t>
  </si>
  <si>
    <t>This policy setting allows you to audit attempts to access a shared folder.
The recommended state for this setting is: Success and Failure.
**Note:** There are no system access control lists (SACLs) for shared folders. If this policy setting is enabled, access to all shared folders on the system is audited.</t>
  </si>
  <si>
    <t>The Audit File Share is set to Success and Failure.</t>
  </si>
  <si>
    <t>The Audit File Share is not set to Success and Failure</t>
  </si>
  <si>
    <t>17.6.2</t>
  </si>
  <si>
    <t>In an enterprise managed environment, workstations should have limited file sharing activity, as file servers would normally handle the overall burden of file sharing activities. Any unusual file sharing activity on workstations may therefore be useful in an investigation of potentially malicious activity.</t>
  </si>
  <si>
    <t>Set Audit File Share to Success and Failure. One method to achieve the recommended configuration via Group Policy is to set the following UI path to Success and Failure:
Computer Configuration\Policies\Windows Settings\Security Settings\Advanced Audit Policy Configuration\Audit Policies\Object Access\Audit File Share.</t>
  </si>
  <si>
    <t>Win11-175</t>
  </si>
  <si>
    <t>This policy setting allows you to audit events generated by the management of task scheduler jobs or COM+ objects. 
For scheduler jobs, the following are audited:
- Job created.
- Job deleted.
- Job enabled.
- Job disabled.
- Job updated.
For COM+ objects, the following are audited:
- Catalog object added.
- Catalog object updated.
- Catalog object deleted.
The recommended state for this setting is: Success and Failure.</t>
  </si>
  <si>
    <t>The Audit Other Object Access Events is set to Success and Failure.</t>
  </si>
  <si>
    <t>Audit Other Object Access Events is not set to Success and Failure</t>
  </si>
  <si>
    <t>17.6.3</t>
  </si>
  <si>
    <t>The unexpected creation of scheduled tasks and COM+ objects could potentially be an indication of malicious activity. Since these types of actions are generally low volume, it may be useful to capture them in the audit logs for use during an investigation.</t>
  </si>
  <si>
    <t xml:space="preserve">Set Audit Other Object Access Events to Success and Failure. One method to achieve the recommended configuration via Group Policy is to set the following UI path to Success and Failure:
Computer Configuration\Policies\Windows Settings\Security Settings\Advanced Audit Policy Configuration\Audit Policies\Object Access\Audit Other Object Access Events. </t>
  </si>
  <si>
    <t>Win11-176</t>
  </si>
  <si>
    <t>This policy setting allows you to audit user attempts to access file system objects on a removable storage device. A security audit event is generated only for all objects for all types of access requested. If you configure this policy setting, an audit event is generated each time an account accesses a file system object on a removable storage. Success audits record successful attempts and Failure audits record unsuccessful attempts. If you do not configure this policy setting, no audit event is generated when an account accesses a file system object on a removable storage.
The recommended state for this setting is: Success and Failure.
**Note:** A Windows 8.0, Server 2012 (non-R2) or newer OS is required to access and set this value in Group Policy.</t>
  </si>
  <si>
    <t>The setting Audit Removable Storage is set to Success and Failure</t>
  </si>
  <si>
    <t>The setting Audit Removable Storage is not set to Success and Failure.</t>
  </si>
  <si>
    <t>17.6.4</t>
  </si>
  <si>
    <t>Auditing removable storage may be useful when investigating an incident. For example, if an individual is suspected of copying sensitive information onto a USB drive.</t>
  </si>
  <si>
    <t>Set Audit Removable Storage to Success and Failure. One method to achieve the recommended configuration via Group Policy is to set the following UI path to Success and Failure:
Computer Configuration\Policies\Windows Settings\Security Settings\Advanced Audit Policy Configuration\Audit Policies\Object Access\Audit Removable Storage.</t>
  </si>
  <si>
    <t>Win11-177</t>
  </si>
  <si>
    <t>This subcategory reports changes in audit policy including SACL changes. Events for this subcategory include:
- 4715: The audit policy (SACL) on an object was changed.
- 4719: System audit policy was changed.
- 4902: The Per-user audit policy table was created.
- 4904: An attempt was made to register a security event source.
- 4905: An attempt was made to unregister a security event source.
- 4906: The CrashOnAuditFail value has changed.
- 4907: Auditing settings on object were changed.
- 4908: Special Groups Logon table modified.
- 4912: Per User Audit Policy was changed.
The recommended state for this setting is to include: Success.</t>
  </si>
  <si>
    <t>The setting Audit  Policy Change is set to Success and Failure.</t>
  </si>
  <si>
    <t>The setting Audit  Policy Change is not set to Success and Failure.</t>
  </si>
  <si>
    <t>17.7</t>
  </si>
  <si>
    <t>17.7.1</t>
  </si>
  <si>
    <t>Win11-178</t>
  </si>
  <si>
    <t>This subcategory reports changes in authentication policy. Events for this subcategory include:
- 4706: A new trust was created to a domain.
- 4707: A trust to a domain was removed.
- 4713: Kerberos policy was changed.
- 4716: Trusted domain information was modified.
- 4717: System security access was granted to an account.
- 4718: System security access was removed from an account.
- 4739: Domain Policy was changed.
- 4864: A namespace collision was detected.
- 4865: A trusted forest information entry was added.
- 4866: A trusted forest information entry was removed.
- 4867: A trusted forest information entry was modified.
The recommended state for this setting is to include: Success.</t>
  </si>
  <si>
    <t>The setting Audit Authentication Policy Change is set to Success.</t>
  </si>
  <si>
    <t>The setting Audit Authentication Policy Change is not set to Success.</t>
  </si>
  <si>
    <t>17.7.2</t>
  </si>
  <si>
    <t>Set Audit Authentication Policy Change to include Success. One method to achieve the recommended configuration via Group Policy is to set the following UI path to include Success:
Computer Configuration\Policies\Windows Settings\Security Settings\Advanced Audit Policy Configuration\Audit Policies\Policy Change\Audit Authentication Policy Change.</t>
  </si>
  <si>
    <t>Win11-179</t>
  </si>
  <si>
    <t>This subcategory reports changes in authorization policy. Events for this subcategory include:
- 4703: A user right was adjusted.
- 4704: A user right was assigned.
- 4705: A user right was removed.
- 4670: Permissions on an object were changed.
- 4911: Resource attributes of the object were changed.
- 4913: Central Access Policy on the object was changed.
The recommended state for this setting is to include: Success.</t>
  </si>
  <si>
    <t>The Audit Authorization Policy Change is set to include Success.</t>
  </si>
  <si>
    <t>Audit Authorization Policy Change is not set to include Success.</t>
  </si>
  <si>
    <t>17.7.3</t>
  </si>
  <si>
    <t>Set Audit Authorization Policy Change to include Success. One method to achieve the recommended configuration via Group Policy is to set the following UI path to include Success:
Computer Configuration\Policies\Windows Settings\Security Settings\Advanced Audit Policy Configuration\Audit Policies\Policy Change\Audit Authorization Policy Change.</t>
  </si>
  <si>
    <t>Win11-180</t>
  </si>
  <si>
    <t>This subcategory determines whether the operating system generates audit events when changes are made to policy rules for the Microsoft Protection Service (MPSSVC.exe). Events for this subcategory include:
- 4944: The following policy was active when the Windows Firewall started.
- 4945: A rule was listed when the Windows Firewall started.
- 4946: A change has been made to Windows Firewall exception list. A rule was added.
- 4947: A change has been made to Windows Firewall exception list. A rule was modified.
- 4948: A change has been made to Windows Firewall exception list. A rule was deleted.
- 4949: Windows Firewall settings were restored to the default values.
- 4950: A Windows Firewall setting has changed.
- 4951: A rule has been ignored because its major version number was not recognized by Windows Firewall.
- 4952: Parts of a rule have been ignored because its minor version number was not recognized by Windows Firewall. The other parts of the rule will be enforced.
- 4953: A rule has been ignored by Windows Firewall because it could not parse the rule.
- 4954: Windows Firewall Group Policy settings have changed. The new settings have been applied.
- 4956: Windows Firewall has changed the active profile.
- 4957: Windows Firewall did not apply the following rule.
- 4958: Windows Firewall did not apply the following rule because the rule referred to items not configured on this computer.
The recommended state for this setting is : Success and Failure</t>
  </si>
  <si>
    <t>The Audit MPSSVC Rule-Level Policy Change is set to Success and Failure.</t>
  </si>
  <si>
    <t>The Audit MPSSVC Rule-Level Policy Change is not set to Success and Failure</t>
  </si>
  <si>
    <t>17.7.4</t>
  </si>
  <si>
    <t>Changes to firewall rules are important for understanding the security state of the computer and how well it is protected against network attacks.</t>
  </si>
  <si>
    <t>Set Audit MPSSVC Rule-Level Policy Change to Success and Failure. One method to achieve the recommended configuration via Group Policy is to set the following UI path to Success and Failure:
Computer Configuration\Policies\Windows Settings\Security Settings\Advanced Audit Policy Configuration\Audit Policies\Policy Change\Audit MPSSVC Rule-Level Policy Change.</t>
  </si>
  <si>
    <t>Win11-181</t>
  </si>
  <si>
    <t>This subcategory contains events about EFS Data Recovery Agent policy changes, changes in Windows Filtering Platform filter, status on Security policy settings updates for local Group Policy settings, Central Access Policy changes, and detailed troubleshooting events for Cryptographic Next Generation (CNG) operations.
- 5063: A cryptographic provider operation was attempted.
- 5064: A cryptographic context operation was attempted.
- 5065: A cryptographic context modification was attempted.
- 5066: A cryptographic function operation was attempted.
- 5067: A cryptographic function modification was attempted.
- 5068: A cryptographic function provider operation was attempted.
- 5069: A cryptographic function property operation was attempted.
- 5070: A cryptographic function property modification was attempted.
- 6145: One or more errors occurred while processing security policy in the group policy objects.
The recommended state for this setting is to include: Failure.</t>
  </si>
  <si>
    <t>The Audit Other Policy Change Events is set to include Failure.</t>
  </si>
  <si>
    <t>The Audit Other Policy Change Events is not set to include Failure</t>
  </si>
  <si>
    <t>17.7.5</t>
  </si>
  <si>
    <t>This setting can help detect errors in applied Security settings which came from Group Policy, and failure events related to Cryptographic Next Generation (CNG) functions.</t>
  </si>
  <si>
    <t>Set Audit Other Policy Change Events to include Failure. One method to achieve the recommended configuration via Group Policy is to set the following UI path to include Failure:
Computer Configuration\Policies\Windows Settings\Security Settings\Advanced Audit Policy Configuration\Audit Policies\Policy Change\Audit Other Policy Change Events.</t>
  </si>
  <si>
    <t>Win11-182</t>
  </si>
  <si>
    <t>This subcategory reports when a user account or service uses a sensitive privilege. A sensitive privilege includes the following user rights:
- Act as part of the operating system
- Back up files and directories
- Create a token object
- Debug programs
- Enable computer and user accounts to be trusted for delegation
- Generate security audits
- Impersonate a client after authentication
- Load and unload device drivers
- Manage auditing and security log
- Modify firmware environment values
- Replace a process-level token
- Restore files and directories
- Take ownership of files or other objects
Auditing this subcategory will create a high volume of events. Events for this subcategory include:
- 4672: Special privileges assigned to new logon.
- 4673: A privileged service was called.
- 4674: An operation was attempted on a privileged object.
The recommended state for this setting is: Success and Failure.</t>
  </si>
  <si>
    <t>The setting Audit Sensitive Privilege Use is set to Success and Failure.</t>
  </si>
  <si>
    <t>The setting Audit Sensitive Privilege Use is not set to Success and Failure.</t>
  </si>
  <si>
    <t>17.8</t>
  </si>
  <si>
    <t>17.8.1</t>
  </si>
  <si>
    <t>Set Audit Sensitive Privilege Use to Success and Failure. One method to achieve the recommended configuration via Group Policy is to set the following UI path to Success and Failure:
Computer Configuration\Policies\Windows Settings\Security Settings\Advanced Audit Policy Configuration\Audit Policies\Privilege Use\Audit Sensitive Privilege Use.</t>
  </si>
  <si>
    <t>Win11-183</t>
  </si>
  <si>
    <t>This subcategory reports on the activities of the Internet Protocol security (IPsec) driver. Events for this subcategory include:
- 4960: IPsec dropped an inbound packet that failed an integrity check. If this problem persists, it could indicate a network issue or that packets are being modified in transit to this computer. Verify that the packets sent from the remote computer are the same as those received by this computer. This error might also indicate interoperability problems with other IPsec implementations.
- 4961: IPsec dropped an inbound packet that failed a replay check. If this problem persists, it could indicate a replay attack against this computer.
- 4962: IPsec dropped an inbound packet that failed a replay check. The inbound packet had too low a sequence number to ensure it was not a replay.
- 4963: IPsec dropped an inbound clear text packet that should have been secured. This is usually due to the remote computer changing its IPsec policy without informing this computer. This could also be a spoofing attack attempt.
- 4965: IPsec received a packet from a remote computer with an incorrect Security Parameter Index (SPI). This is usually caused by malfunctioning hardware that is corrupting packets. If these errors persist, verify that the packets sent from the remote computer are the same as those received by this computer. This error may also indicate interoperability problems with other IPsec implementations. In that case, if connectivity is not impeded, then these events can be ignored.
- 5478: IPsec Services has started successfully.
- 5479: IPsec Services has been shut down successfully. The shutdown of IPsec Services can put the computer at greater risk of network attack or expose the computer to potential security risks.
- 5480: IPsec Services failed to get the complete list of network interfaces on the computer. This poses a potential security risk because some of the network interfaces may not get the protection provided by the applied IPsec filters. Use the IP Security Monitor snap-in to diagnose the problem.
- 5483: IPsec Services failed to initialize RPC server. IPsec Services could not be started.
- 5484: IPsec Services has experienced a critical failure and has been shut down. The shutdown of IPsec Services can put the computer at greater risk of network attack or expose the computer to potential security risks.
- 5485: IPsec Services failed to process some IPsec filters on a plug-and-play event for network interfaces. This poses a potential security risk because some of the network interfaces may not get the protection provided by the applied IPsec filters. Use the IP Security Monitor snap-in to diagnose the problem.
The recommended state for this setting is: Success and Failure.</t>
  </si>
  <si>
    <t>The setting Audit IPsec Driver is set to Success and Failure.</t>
  </si>
  <si>
    <t>The setting Audit IPsec Driver is not set to Success and Failure.</t>
  </si>
  <si>
    <t>17.9</t>
  </si>
  <si>
    <t>17.9.1</t>
  </si>
  <si>
    <t>Set Audit IPsec Driver to Success and Failure. One method to achieve the recommended configuration via Group Policy is to set the following UI path to Success and Failure:
Computer Configuration\Policies\Windows Settings\Security Settings\Advanced Audit Policy Configuration\Audit Policies\System\Audit IPsec Driver.</t>
  </si>
  <si>
    <t>Win11-184</t>
  </si>
  <si>
    <t>This subcategory reports on other system events. Events for this subcategory include:
- 5024 : The Windows Firewall Service has started successfully.
- 5025 : The Windows Firewall Service has been stopped.
- 5027 : The Windows Firewall Service was unable to retrieve the security policy from the local storage. The service will continue enforcing the current policy.
- 5028 : The Windows Firewall Service was unable to parse the new security policy. The service will continue with currently enforced policy.
- 5029: The Windows Firewall Service failed to initialize the driver. The service will continue to enforce the current policy.
- 5030: The Windows Firewall Service failed to start.
- 5032: Windows Firewall was unable to notify the user that it blocked an application from accepting incoming connections on the network.
- 5033 : The Windows Firewall Driver has started successfully.
- 5034 : The Windows Firewall Driver has been stopped.
- 5035 : The Windows Firewall Driver failed to start.
- 5037 : The Windows Firewall Driver detected critical runtime error. Terminating.
- 5058: Key file operation.
- 5059: Key migration operation.
The recommended state for this setting is: Success and Failure.</t>
  </si>
  <si>
    <t>The setting Audit Other System Events is set to Success and Failure.</t>
  </si>
  <si>
    <t>The setting Audit Other System Events is not set to Success and Failure.</t>
  </si>
  <si>
    <t>17.9.2</t>
  </si>
  <si>
    <t>Capturing these audit events may be useful for identifying when the Windows Firewall is not performing as expected.</t>
  </si>
  <si>
    <t>Set Audit Other System Events to Success and Failure. One method to achieve the recommended configuration via Group Policy is to set the following UI path to Success and Failure:
Computer Configuration\Policies\Windows Settings\Security Settings\Advanced Audit Policy Configuration\Audit Policies\System\Audit Other System Events.</t>
  </si>
  <si>
    <t>Win11-185</t>
  </si>
  <si>
    <t>This subcategory reports changes in security state of the system, such as when the security subsystem starts and stops. Events for this subcategory include:
- 4608: Windows is starting up.
- 4609: Windows is shutting down.
- 4616: The system time was changed.
- 4621: Administrator recovered system from CrashOnAuditFail. Users who are not administrators will now be allowed to log on. Some audit-able activity might not have been recorded.
The recommended state for this setting is to include: Success.</t>
  </si>
  <si>
    <t>The setting Audit Security State Change is set to Success.</t>
  </si>
  <si>
    <t>The setting Audit Security State Change is not set to Success.</t>
  </si>
  <si>
    <t>17.9.3</t>
  </si>
  <si>
    <t>Set Audit Security State Change to include Success. One method to achieve the recommended configuration via Group Policy is to  set the following UI path to include Success:
Computer Configuration\Policies\Windows Settings\Security Settings\Advanced Audit Policy Configuration\Audit Policies\System\Audit Security State Change.</t>
  </si>
  <si>
    <t>Win11-186</t>
  </si>
  <si>
    <t>This subcategory reports the loading of extension code such as authentication packages by the security subsystem. Events for this subcategory include:
- 4610: An authentication package has been loaded by the Local Security Authority.
- 4611: A trusted logon process has been registered with the Local Security Authority.
- 4614: A notification package has been loaded by the Security Account Manager.
- 4622: A security package has been loaded by the Local Security Authority.
- 4697: A service was installed in the system.
The recommended state for this setting is to include: Success.</t>
  </si>
  <si>
    <t>The setting Audit Security System Extension is set to Success.</t>
  </si>
  <si>
    <t>The setting Audit Security System Extension is not set to Success.</t>
  </si>
  <si>
    <t>17.9.4</t>
  </si>
  <si>
    <t>Set Audit Security System Extension to include Success. One method to achieve the recommended configuration via Group Policy is to set the following UI path to include Success:
Computer Configuration\Policies\Windows Settings\Security Settings\Advanced Audit Policy Configuration\Audit Policies\System\Audit Security System Extension.</t>
  </si>
  <si>
    <t>Win11-187</t>
  </si>
  <si>
    <t>This subcategory reports on violations of integrity of the security subsystem. Events for this subcategory include:
- 4612 : Internal resources allocated for the queuing of audit messages have been exhausted, leading to the loss of some audits.
- 4615 : Invalid use of LPC port.
- 4618 : A monitored security event pattern has occurred.
- 4816 : RPC detected an integrity violation while decrypting an incoming message.
- 5038 : Code integrity determined that the image hash of a file is not valid. The file could be corrupt due to unauthorized modification or the invalid hash could indicate a potential disk device error.
- 5056: A cryptographic self-test was performed.
- 5057: A cryptographic primitive operation failed.
- 5060: Verification operation failed.
- 5061: Cryptographic operation.
- 5062: A kernel-mode cryptographic self-test was performed.
The recommended state for this setting is: Success and Failure.</t>
  </si>
  <si>
    <t>The setting Audit System Integrity is set to Success and Failure.</t>
  </si>
  <si>
    <t>The setting Audit System Integrity is not set to Success and Failure.</t>
  </si>
  <si>
    <t>17.9.5</t>
  </si>
  <si>
    <t>Set Audit System Integrity to Success and Failure. One method to achieve the recommended configuration via Group Policy is to set the following UI path to Success and Failure:
Computer Configuration\Policies\Windows Settings\Security Settings\Advanced Audit Policy Configuration\Audit Policies\System\Audit System Integrity.</t>
  </si>
  <si>
    <t>Win11-188</t>
  </si>
  <si>
    <t>Disables the lock screen camera toggle switch in PC Settings and prevents a camera from being invoked on the lock screen.
The recommended state for this setting is: Enabled.</t>
  </si>
  <si>
    <t>The setting Prevent enabling lock screen camera is set to enabled.</t>
  </si>
  <si>
    <t>The setting Prevent enabling lock screen camera is not set to enabled.</t>
  </si>
  <si>
    <t>18.1.1</t>
  </si>
  <si>
    <t>18.1.1.1</t>
  </si>
  <si>
    <t>Disabling the lock screen camera extends the protection afforded by the lock screen to camera features.</t>
  </si>
  <si>
    <t>If you enable this setting, users will no longer be able to enable or disable lock screen camera access in PC Settings, and the camera cannot be invoked on the lock screen.</t>
  </si>
  <si>
    <t>Set Prevent enabling lock screen camera to enabled. One method to achieve the recommended configuration via Group Policy is to set the following UI path to enabled:
Computer Configuration\Policies\Administrative Templates\Control Panel\Personalization\Prevent enabling lock screen camera.</t>
  </si>
  <si>
    <t>Win11-189</t>
  </si>
  <si>
    <t>Disables the lock screen slide show settings in PC Settings and prevents a slide show from playing on the lock screen.
The recommended state for this setting is: Enabled.</t>
  </si>
  <si>
    <t>The setting Prevent enabling lock screen slide show is set to enabled.</t>
  </si>
  <si>
    <t>The setting Prevent enabling lock screen slide show is not set to enabled.</t>
  </si>
  <si>
    <t>18.1.1.2</t>
  </si>
  <si>
    <t>Disabling the lock screen slide show extends the protection afforded by the lock screen to slide show contents.</t>
  </si>
  <si>
    <t>If you enable this setting, users will no longer be able to modify slide show settings in PC Settings, and no slide show will ever start.</t>
  </si>
  <si>
    <t>Set Prevent enabling lock screen slide show to enabled. One method to achieve the recommended configuration via Group Policy is to set the following UI path to enabled:
Computer Configuration\Policies\Administrative Templates\Control Panel\Personalization\Prevent enabling lock screen slide show.</t>
  </si>
  <si>
    <t>Win11-190</t>
  </si>
  <si>
    <t>This policy enables the automatic learning component of input personalization that includes speech, inking, and typing. Automatic learning enables the collection of speech and handwriting patterns, typing history, contacts, and recent calendar information. It is required for the use of Cortana. Some of this collected information may be stored on the user's OneDrive, in the case of inking and typing; some of the information will be uploaded to Microsoft to personalize speech.
The recommended state for this setting is: Disabled.</t>
  </si>
  <si>
    <t>The Allow users to enable online speech recognition services is set to disabled.</t>
  </si>
  <si>
    <t>The Allow users to enable online speech recognition services is not set to disabled.</t>
  </si>
  <si>
    <t>18.1.2</t>
  </si>
  <si>
    <t>18.1.2.2</t>
  </si>
  <si>
    <t>If this setting is Enabled sensitive information could be stored in the cloud or sent to Microsoft.</t>
  </si>
  <si>
    <t>Automatic learning of speech, inking, and typing stops and users cannot change its value via PC Settings.</t>
  </si>
  <si>
    <t>Set Allow users to enable online speech recognition services to disabled. One method to achieve the recommended configuration via Group Policy is to set the following UI path to Disabled:
Computer Configuration\Policies\Administrative Templates\Control Panel\Regional and Language Options\Allow users to enable online speech recognition services.</t>
  </si>
  <si>
    <t>Due to the difficulty in managing local Administrator passwords, many organizations choose to use the same password on all workstations and/or Member Servers when deploying them. This creates a serious attack surface security risk because if an attacker manages to compromise one system and learn the password to its local Administrator account, then they can leverage that account to instantly gain access to all other computers that also use that password for their local Administrator account.</t>
  </si>
  <si>
    <t>The Do not allow password expiration time longer than required by policy is set to enable.</t>
  </si>
  <si>
    <t>The Do not allow password expiration time longer than required by policy is not set to enable.</t>
  </si>
  <si>
    <t>The Set Password Settings: Password Age (Days) is not set to enabled to 30 or fewer.</t>
  </si>
  <si>
    <t>Win11-197</t>
  </si>
  <si>
    <t>This setting controls whether local accounts can be used for remote administration via network logon (e.g., NET USE, connecting to C$, etc.). Local accounts are at high risk for credential theft when the same account and password is configured on multiple systems. Enabling this policy significantly reduces that risk.
**Enabled:** Applies UAC token-filtering to local accounts on network logons. Membership in powerful group such as Administrators is disabled and powerful privileges are removed from the resulting access token. This configures the LocalAccountTokenFilterPolicy registry value to 0. This is the default behavior for Windows.
**Disabled:** Allows local accounts to have full administrative rights when authenticating via network logon, by configuring the LocalAccountTokenFilterPolicy registry value to 1.
For more information about local accounts and credential theft, review the "[Mitigating Pass-the-Hash (PtH) Attacks and Other Credential Theft Techniques](http://www.microsoft.com/en-us/download/details.aspx?id=36036)" documents.
For more information about LocalAccountTokenFilterPolicy, see Microsoft Knowledge Base article 951016: [Description of User Account Control and remote restrictions in Windows Vista](https://support.microsoft.com/en-us/kb/951016).
The recommended state for this setting is: Enabled.</t>
  </si>
  <si>
    <t xml:space="preserve">The Apply UAC restrictions to local accounts on network logons option is set to enabled. </t>
  </si>
  <si>
    <t xml:space="preserve">The Apply UAC restrictions to local accounts on network logons option is not set to enabled. </t>
  </si>
  <si>
    <t>18.4</t>
  </si>
  <si>
    <t>18.4.1</t>
  </si>
  <si>
    <t>Local accounts are at high risk for credential theft when the same account and password is configured on multiple systems. Ensuring this policy is Enabled significantly reduces that risk.</t>
  </si>
  <si>
    <t>Set Apply UAC restrictions to local accounts on network logons to enabled. One method to achieve the recommended configuration via Group Policy is to set the following UI path to enabled:
Computer Configuration\Policies\Administrative Templates\MS Security Guide\Apply UAC restrictions to local accounts on network logons.</t>
  </si>
  <si>
    <t>Win11-198</t>
  </si>
  <si>
    <t>This policy setting controls packet level privacy for Remote Procedure Call (RPC) incoming connections.
The recommended state for this setting is: Enabled.</t>
  </si>
  <si>
    <t>The Configure RPC packet level privacy setting for incoming connections is set to enabled.</t>
  </si>
  <si>
    <t>The Configure RPC packet level privacy setting for incoming connections is not set to enabled.</t>
  </si>
  <si>
    <t>18.4.2</t>
  </si>
  <si>
    <t>A security bypass vulnerability ([CVE-2021-1678 | Windows Print Spooler Spoofing Vulnerability](https://msrc.microsoft.com/update-guide/vulnerability/CVE-2021-1678)) exists in the way the Printer RPC binding handles authentication for the remote Winspool interface. Enabling the RPC packet level privacy setting for incoming connections enforces the server-side to increase the authentication level to minimize this vulnerability.</t>
  </si>
  <si>
    <t>None - this is default behavior.</t>
  </si>
  <si>
    <t>Set the Configure RPC packet level privacy setting for incoming connections to enabled. One method to achieve the recommended configuration via Group Policy is to set the following UI path to enabled:
Computer Configuration\Policies\Administrative Templates\MS Security Guide\Configure RPC packet level privacy setting for incoming connections.</t>
  </si>
  <si>
    <t>Win11-199</t>
  </si>
  <si>
    <t>This setting configures the start type for the Server Message Block version 1 (SMBv1) client driver service (MRxSmb10), which is recommended to be disabled.
The recommended state for this setting is: Enabled: Disable driver (recommended).
**Note:** Do not, _under any circumstances_, configure this overall setting as Disabled, as doing so will delete the underlying registry entry altogether, which will cause serious problems.</t>
  </si>
  <si>
    <t>The Configure SMB v1 client driver is set to Enabled: Disable driver (recommended).</t>
  </si>
  <si>
    <t>The Configure SMB v1 client driver is not set to Enabled: Disable driver (recommended).</t>
  </si>
  <si>
    <t>18.4.3</t>
  </si>
  <si>
    <t>Since September 2016, Microsoft has strongly encouraged that SMBv1 be disabled and no longer used on modern networks, as it is a 30 year old design that is much more vulnerable to attacks then much newer designs such as SMBv2 and SMBv3.
More information on this can be found at the following links:
[Stop using SMB1 | Storage at Microsoft](https://blogs.technet.microsoft.com/filecab/2016/09/16/stop-using-smb1/)
[Disable SMB v1 in Managed Environments with Group Policy – "Stay Safe" Cyber Security Blog](https://blogs.technet.microsoft.com/staysafe/2017/05/17/disable-smb-v1-in-managed-environments-with-ad-group-policy/)
[Disabling SMBv1 through Group Policy – Microsoft Security Guidance blog](https://blogs.technet.microsoft.com/secguide/2017/06/15/disabling-smbv1-through-group-policy/)</t>
  </si>
  <si>
    <t>Some legacy OSes (e.g. Windows XP, Server 2003 or older), applications and appliances may no longer be able to communicate with the system once SMBv1 is disabled. We recommend careful testing be performed to determine the impact prior to configuring this as a widespread control, and where possible, remediate any incompatibilities found with the vendor of the incompatible system. Microsoft is also maintaining a thorough (although not comprehensive) list of known SMBv1 incompatibilities at this link: [SMB1 Product Clearinghouse | Storage at Microsoft](https://blogs.technet.microsoft.com/filecab/2017/06/01/smb1-product-clearinghouse/)</t>
  </si>
  <si>
    <t>Set Configure SMB v1 client driver to enabled: Disable driver (recommended). One method to achieve the recommended configuration via Group Policy is to set the following UI path to enabled: Disable driver (recommended):
Computer Configuration\Policies\Administrative Templates\MS Security Guide\Configure SMB v1 client driver.</t>
  </si>
  <si>
    <t>Win11-200</t>
  </si>
  <si>
    <t>This setting configures the server-side processing of the Server Message Block version 1 (SMBv1) protocol. 
The recommended state for this setting is: Disabled.</t>
  </si>
  <si>
    <t>The Configure SMB v1 client driver is set to disabled.</t>
  </si>
  <si>
    <t>The Configure SMB v1 client driver is not set to disabled.</t>
  </si>
  <si>
    <t>HCM10: System has unneeded functionality installed</t>
  </si>
  <si>
    <t>18.4.4</t>
  </si>
  <si>
    <t>Set Configure SMB v1 server to disabled. One method to achieve the recommended configuration via Group Policy is to set the following UI path to Disabled:
Computer Configuration\Policies\Administrative Templates\MS Security Guide\Configure SMB v1 server.</t>
  </si>
  <si>
    <t>Win11-201</t>
  </si>
  <si>
    <t>Windows includes support for Structured Exception Handling Overwrite Protection (SEHOP). We recommend enabling this feature to improve the security profile of the computer.
The recommended state for this setting is: Enabled.</t>
  </si>
  <si>
    <t>The Enable Structured Exception Handling Overwrite Protection (SEHOP) is set to enabled.</t>
  </si>
  <si>
    <t>The Enable Structured Exception Handling Overwrite Protection (SEHOP) is not set to enabled.</t>
  </si>
  <si>
    <t>18.4.5</t>
  </si>
  <si>
    <t>This feature is designed to block exploits that use the Structured Exception Handler (SEH) overwrite technique. This protection mechanism is provided at run-time. Therefore, it helps protect applications regardless of whether they have been compiled with the latest improvements, such as the /SAFESEH option.</t>
  </si>
  <si>
    <t>After you enable SEHOP, existing versions of Cygwin, Skype, and Armadillo-protected applications may not work correctly.</t>
  </si>
  <si>
    <t>Set Enable Structured Exception Handling Overwrite Protection (SEHOP) to enabled. One method to achieve the recommended configuration via Group Policy is to set the following UI path to Enabled:
Computer Configuration\Policies\Administrative Templates\MS Security Guide\Enable Structured Exception Handling Overwrite Protection (SEHOP).</t>
  </si>
  <si>
    <t>Win11-202</t>
  </si>
  <si>
    <t>SC-21</t>
  </si>
  <si>
    <t>Secure Name / Address Resolution (Recursive or Caching Resolver)</t>
  </si>
  <si>
    <t>This setting determines which method NetBIOS over TCP/IP (NetBT) uses to register and resolve names. The available methods are:
- The B-node (broadcast) method only uses broadcasts.
- The P-node (point-to-point) method only uses name queries to a name server (WINS).
- The M-node (mixed) method broadcasts first, then queries a name server (WINS) if broadcast failed.
- The H-node (hybrid) method queries a name server (WINS) first, then broadcasts if the query failed.
The recommended state for this setting is: Enabled: P-node (recommended) (point-to-point).
**Note:** Resolution through LMHOSTS or DNS follows these methods. If the NodeType registry value is present, it overrides any DhcpNodeType registry value. If neither NodeType nor DhcpNodeType is present, the computer uses B-node (broadcast) if there are no WINS servers configured for the network, or H-node (hybrid) if there is at least one WINS server configured.</t>
  </si>
  <si>
    <t>The NetBT NodeType configuration is set to Enabled: P-node (recommended).</t>
  </si>
  <si>
    <t>The NetBT NodeType configuration is not set to Enabled: P-node (recommended).</t>
  </si>
  <si>
    <t>18.4.6</t>
  </si>
  <si>
    <t>In order to help mitigate the risk of NetBIOS Name Service (NBT-NS) poisoning attacks, setting the node type to P-node (point-to-point) will prevent the system from sending out NetBIOS broadcasts.</t>
  </si>
  <si>
    <t>NetBIOS name resolution queries will require a defined and available WINS server for external NetBIOS name resolution. If a WINS server is not defined or not reachable, and the desired hostname is not defined in the local cache, local LMHOSTS or HOSTS files, NetBIOS name resolution will fail.</t>
  </si>
  <si>
    <t>Set NetBT NodeType configuration to enabled: P-node (recommended). One method to achieve the recommended configuration via Group Policy is to set the following UI path to Enabled: P-node (recommended):
Computer Configuration\Policies\Administrative Templates\MS Security Guide\NetBT NodeType configuration.</t>
  </si>
  <si>
    <t>Win11-203</t>
  </si>
  <si>
    <t>When WDigest authentication is enabled, Lsass.exe retains a copy of the user's plaintext password in memory, where it can be at risk of theft. If this setting is not configured, WDigest authentication is disabled in Windows 8.1 and in Windows Server 2012 R2; it is enabled by default in earlier versions of Windows and Windows Server.
For more information about local accounts and credential theft, review the "[Mitigating Pass-the-Hash (PtH) Attacks and Other Credential Theft Techniques](http://www.microsoft.com/en-us/download/details.aspx?id=36036)" documents.
For more information about UseLogonCredential, see Microsoft Knowledge Base article 2871997: [Microsoft Security Advisory Update to improve credentials protection and management May 13, 2014](https://support.microsoft.com/en-us/kb/2871997).
The recommended state for this setting is: Disabled.</t>
  </si>
  <si>
    <t xml:space="preserve">The WDigest Authentication option is set to enabled. </t>
  </si>
  <si>
    <t xml:space="preserve">The WDigest Authentication option has not been disabled. </t>
  </si>
  <si>
    <t>HPW21</t>
  </si>
  <si>
    <t>HPW21: Passwords are allowed to be stored unencrypted in config files</t>
  </si>
  <si>
    <t>18.4.7</t>
  </si>
  <si>
    <t>Preventing the plaintext storage of credentials in memory may reduce opportunity for credential theft.</t>
  </si>
  <si>
    <t>None - this is also the default configuration for Windows 8.1 or newer.</t>
  </si>
  <si>
    <t>Set WDigest Authentication to disabled. One method to achieve the recommended configuration via Group Policy is to set the following UI path to Disabled:
Computer Configuration\Policies\Administrative Templates\MS Security Guide\WDigest Authentication (disabling may require KB2871997).</t>
  </si>
  <si>
    <t>Win11-204</t>
  </si>
  <si>
    <t>This setting is separate from the Welcome screen feature in Windows XP and Windows Vista; if that feature is disabled, this setting is not disabled. If you configure a computer for automatic logon, anyone who can physically gain access to the computer can also gain access to everything that is on the computer, including any network or networks to which the computer is connected. Also, if you enable automatic logon, the password is stored in the registry in plaintext, and the specific registry key that stores this value is remotely readable by the Authenticated Users group.
For additional information, see Microsoft Knowledge Base article 324737: [How to turn on automatic logon in Windows](https://support.microsoft.com/en-us/kb/324737).
The recommended state for this setting is: Disabled.</t>
  </si>
  <si>
    <t>The setting MSS: (AutoAdminLogon) Enable Automatic Logon (not recommended) is set to disabled.</t>
  </si>
  <si>
    <t>The setting MSS: (AutoAdminLogon) Enable Automatic Logon (not recommended) is not set to disabled.</t>
  </si>
  <si>
    <t>HCM45: System configuration provides additional attack surface
HAC29: Access to system functionality without identification and authentication</t>
  </si>
  <si>
    <t>18.5</t>
  </si>
  <si>
    <t>18.5.1</t>
  </si>
  <si>
    <t>If you configure a computer for automatic logon, anyone who can physically gain access to the computer can also gain access to everything that is on the computer, including any network or networks that the computer is connected to. Also, if you enable automatic logon, the password is stored in the registry in plaintext. The specific registry key that stores this setting is remotely readable by the Authenticated Users group. As a result, this entry is appropriate only if the computer is physically secured and if you ensure that untrusted users cannot remotely see the registry.</t>
  </si>
  <si>
    <t>Set MSS: (AutoAdminLogon) Enable Automatic Logon (not recommended) to disabled. One method to achieve the recommended configuration via Group Policy is to set the following UI path to Disabled:
Computer Configuration\Policies\Administrative Templates\MSS (Legacy)\MSS: (AutoAdminLogon) Enable Automatic Logon (not recommended).</t>
  </si>
  <si>
    <t>Win11-205</t>
  </si>
  <si>
    <t>IP source routing is a mechanism that allows the sender to determine the IP route that a datagram should follow through the network.
The recommended state for this setting is: Enabled: Highest protection, source routing is completely disabled.</t>
  </si>
  <si>
    <t>The setting MSS: (DisableIPSourceRouting IPv6) IP source routing protection level (protects against packet spoofing) is set to Enabled: Highest protection, source routing is  completely disabled.</t>
  </si>
  <si>
    <t>The setting MSS: (DisableIPSourceRouting IPv6) IP source routing protection level (protects against packet spoofing) is not set to Enabled: Highest protection, source routing is completely disabled.</t>
  </si>
  <si>
    <t>18.5.2</t>
  </si>
  <si>
    <t>An attacker could use source routed packets to obscure their identity and location. Source routing allows a computer that sends a packet to specify the route that the packet takes.</t>
  </si>
  <si>
    <t>All incoming source routed packets will be dropped.</t>
  </si>
  <si>
    <t>Set MSS: (DisableIPSourceRouting IPv6) IP source routing protection level (protects against packet spoofing) to enabled: Highest protection, source routing is completely disabled. One method to achieve the recommended configuration via Group Policy is to set the following UI path to Enabled: Highest protection, source routing is completely disabled:
Computer Configuration\Policies\Administrative Templates\MSS (Legacy)\MSS: (DisableIPSourceRouting IPv6) IP source routing protection level (protects against packet spoofing).</t>
  </si>
  <si>
    <t>Win11-206</t>
  </si>
  <si>
    <t>IP source routing is a mechanism that allows the sender to determine the IP route that a datagram should take through the network. It is recommended to configure this setting to Not Defined for enterprise environments and to Highest Protection for high security environments to completely disable source routing.
The recommended state for this setting is: Enabled: Highest protection, source routing is completely disabled.</t>
  </si>
  <si>
    <t>The setting MSS: (DisableIPSourceRouting) IP source routing protection level (protects against packet spoofing) is set to Enabled: Highest protection, source routing is completely disabled</t>
  </si>
  <si>
    <t>The setting MSS: (DisableIPSourceRouting) IP source routing protection level (protects against packet spoofing) is not set to Enabled: Highest protection, source routing is completely disabled.</t>
  </si>
  <si>
    <t>18.5.3</t>
  </si>
  <si>
    <t>Set MSS: (DisableIPSourceRouting) IP source routing protection level (protects against packet spoofing) to enabled: Highest protection, source routing is completely disabled. One method to achieve the recommended configuration via Group Policy is to set the following UI path to Enabled: Highest protection, source routing is completely disabled:
Computer Configuration\Policies\Administrative Templates\MSS (Legacy)\MSS: (DisableIPSourceRouting) IP source routing protection level (protects against packet spoofing).</t>
  </si>
  <si>
    <t>Win11-207</t>
  </si>
  <si>
    <t>Internet Control Message Protocol (ICMP) redirects cause the IPv4 stack to plumb host routes. These routes override the Open Shortest Path First (OSPF) generated routes.
The recommended state for this setting is: Disabled.</t>
  </si>
  <si>
    <t>The setting MSS: (EnableICMPRedirect) Allow ICMP redirects to override OSPF generated routes is set to disabled.</t>
  </si>
  <si>
    <t>The setting MSS: (EnableICMPRedirect) Allow ICMP redirects to override OSPF generated routes is not set to disabled.</t>
  </si>
  <si>
    <t>18.5.5</t>
  </si>
  <si>
    <t>This behavior is expected. The problem is that the 10 minute time-out period for the ICMP redirect-plumbed routes temporarily creates a network situation in which traffic will no longer be routed properly for the affected host. Ignoring such ICMP redirects will limit the system's exposure to attacks that will impact its ability to participate on the network.</t>
  </si>
  <si>
    <t>When Routing and Remote Access Service (RRAS) is configured as an autonomous system boundary router (ASBR), it does not correctly import connected interface subnet routes. Instead, this router injects host routes into the OSPF routes. However, the OSPF router cannot be used as an ASBR router, and when connected interface subnet routes are imported into OSPF the result is confusing routing tables with strange routing paths.</t>
  </si>
  <si>
    <t>Set MSS: (EnableICMPRedirect) Allow ICMP redirects to override OSPF generated routes to disabled. One method to achieve the recommended configuration via Group Policy is to set the following UI path to Disabled:
Computer Configuration\Policies\Administrative Templates\MSS (Legacy)\MSS: (EnableICMPRedirect) Allow ICMP redirects to override OSPF generated routes.</t>
  </si>
  <si>
    <t>Win11-208</t>
  </si>
  <si>
    <t>NetBIOS over TCP/IP is a network protocol that among other things provides a way to easily resolve NetBIOS names that are registered on Windows-based systems to the IP addresses that are configured on those systems. This setting determines whether the computer releases its NetBIOS name when it receives a name-release request.
The recommended state for this setting is: Enabled.</t>
  </si>
  <si>
    <t>The setting MSS: (NoNameReleaseOnDemand) Allow the computer to ignore NetBIOS name release requests except from WINS servers is set to enabled.</t>
  </si>
  <si>
    <t>The setting MSS: (NoNameReleaseOnDemand) Allow the computer to ignore NetBIOS name release requests except from WINS servers is not set to enabled.</t>
  </si>
  <si>
    <t>HIA1</t>
  </si>
  <si>
    <t>HIA1: Adequate device identification and authentication is not employed</t>
  </si>
  <si>
    <t>18.5.7</t>
  </si>
  <si>
    <t>The NetBT protocol is designed not to use authentication, and is therefore vulnerable to spoofing. Spoofing makes a transmission appear to come from a user other than the user who performed the action. A malicious user could exploit the unauthenticated nature of the protocol to send a name-conflict datagram to a target computer, which would cause the computer to relinquish its name and not respond to queries.
An attacker could send a request over the network and query a computer to release its NetBIOS name. As with any change that could affect applications, it is recommended that you test this change in a non-production environment before you change the production environment.
The result of such an attack could be to cause intermittent connectivity issues on the target computer, or even to prevent the use of Network Neighborhood, domain logons, the NET SEND command, or additional NetBIOS name resolution.</t>
  </si>
  <si>
    <t>Set MSS: (NoNameReleaseOnDemand) Allow the computer to ignore NetBIOS name release requests except from WINS servers to enabled. One method to achieve the recommended configuration via Group Policy is to set the following UI path to Enabled:
Computer Configuration\Policies\Administrative Templates\MSS (Legacy)\MSS: (NoNameReleaseOnDemand) Allow the computer to ignore NetBIOS name release requests except from WINS servers.</t>
  </si>
  <si>
    <t>Win11-209</t>
  </si>
  <si>
    <t>The DLL search order can be configured to search for DLLs that are requested by running processes in one of two ways:
- Search folders specified in the system path first, and then search the current working folder.
- Search current working folder first, and then search the folders specified in the system path.
When enabled, the registry value is set to 1. With a setting of 1, the system first searches the folders that are specified in the system path and then searches the current working folder. When disabled the registry value is set to 0 and the system first searches the current working folder and then searches the folders that are specified in the system path.
Applications will be forced to search for DLLs in the system path first. For applications that require unique versions of these DLLs that are included with the application, this entry could cause performance or stability problems.
The recommended state for this setting is: Enabled.
**Note:** More information on how Safe DLL search mode works is available at this link: [Dynamic-Link Library Search Order - Windows applications | Microsoft Docs](https://docs.microsoft.com/en-us/windows/win32/dlls/dynamic-link-library-search-order)</t>
  </si>
  <si>
    <t>The setting MSS: (SafeDllSearchMode) Enable Safe DLL search mode (recommended) is set to enabled.</t>
  </si>
  <si>
    <t>The setting MSS: (SafeDllSearchMode) Enable Safe DLL search mode (recommended) is not set to enabled.</t>
  </si>
  <si>
    <t>18.5.9</t>
  </si>
  <si>
    <t>If a user unknowingly executes hostile code that was packaged with additional files that include modified versions of system DLLs, the hostile code could load its own versions of those DLLs and potentially increase the type and degree of damage the code can render.</t>
  </si>
  <si>
    <t>Set MSS: (SafeDllSearchMode) Enable Safe DLL search mode (recommended) to enabled. One method to achieve the recommended configuration via Group Policy is to set the following UI path to Enabled:
Computer Configuration\Policies\Administrative Templates\MSS (Legacy)\MSS: (SafeDllSearchMode) Enable Safe DLL search mode (recommended)/).</t>
  </si>
  <si>
    <t>Win11-210</t>
  </si>
  <si>
    <t>Windows includes a grace period between when the screen saver is launched and when the console is actually locked automatically when screen saver locking is enabled.
The recommended state for this setting is: Enabled: 5 or fewer seconds.</t>
  </si>
  <si>
    <t>The setting MSS: (ScreenSaverGracePeriod) The time in seconds before the screen saver grace period expires (0 recommended) is set to Enabled: 5 or fewer seconds.</t>
  </si>
  <si>
    <t>The setting MSS: (ScreenSaverGracePeriod) The time in seconds before the screen saver grace period expires (0 recommended) is not set to Enabled: 5 or fewer seconds.</t>
  </si>
  <si>
    <t>18.5.10</t>
  </si>
  <si>
    <t>The default grace period that is allowed for user movement before the screen saver lock takes effect is five seconds. If you leave the default grace period configuration, your computer is vulnerable to a potential attack from someone who could approach the console and attempt to log on to the computer before the lock takes effect. An entry to the registry can be made to adjust the length of the grace period.</t>
  </si>
  <si>
    <t>Users will have to enter their passwords to resume their console sessions as soon as the grace period ends after screen saver activation.</t>
  </si>
  <si>
    <t>Win11-211</t>
  </si>
  <si>
    <t>SI-4</t>
  </si>
  <si>
    <t xml:space="preserve">Information System Monitoring </t>
  </si>
  <si>
    <t>This setting can generate a security audit in the Security event log when the log reaches a user-defined threshold.
The recommended state for this setting is: Enabled: 90% or less.
**Note:** If log settings are configured to Overwrite events as needed or Overwrite events older than x days, this event will not be generated.</t>
  </si>
  <si>
    <t>The setting MSS: (Warning Level) Percentage threshold for the security event log at which the system will generate a warning is set to Enabled: 90% or less.</t>
  </si>
  <si>
    <t>The setting MSS: (Warning Level) Percentage threshold for the security event log at which the system will generate a warning is not set to Enabled: 90% or less.</t>
  </si>
  <si>
    <t>HAU24</t>
  </si>
  <si>
    <t>HAU24: Administrators are not notified when audit storage threshold is reached</t>
  </si>
  <si>
    <t>18.5.13</t>
  </si>
  <si>
    <t>If the Security log reaches 90 percent of its capacity and the computer has not been configured to overwrite events as needed, more recent events will not be written to the log. If the log reaches its capacity and the computer has been configured to shut down when it can no longer record events to the Security log, the computer will shut down and will no longer be available to provide network services.</t>
  </si>
  <si>
    <t>An audit event will be generated when the Security log reaches the 90% percent full threshold (or whatever lower value may be set) unless the log is configured to overwrite events as needed.</t>
  </si>
  <si>
    <t>Set MSS: (Warning Level) Percentage threshold for the security event log at which the system will generate a warning to enabled: 90% or less. One method to achieve the recommended configuration via Group Policy is to set the following UI path to Enabled: 90% or less:
Computer Configuration\Policies\Administrative Templates\MSS (Legacy)\MSS: (Warning Level) Percentage threshold for the security event log at which the system will generate a warning.</t>
  </si>
  <si>
    <t>Win11-212</t>
  </si>
  <si>
    <t>This setting determines if DNS over HTTPS (DoH) is used by the system. DNS over HTTPS (DoH) is a protocol for performing remote Domain Name System (DNS) resolution over the Hypertext Transfer Protocol Secure (HTTPS). For additional information on DNS over HTTPS (DoH), visit: [Secure DNS Client over HTTPS (DoH) on Windows Server 2022 | Microsoft Docs](https://docs.microsoft.com/en-us/windows-server/networking/dns/doh-client-support).
The recommended state for this setting is: Enabled: Allow DoH. Configuring this setting to Enabled: Require DoH also conforms to the benchmark.</t>
  </si>
  <si>
    <t>The setting Configure DNS over HTTPS (DoH) name resolution is set to Enabled: Allow DoH or higher.</t>
  </si>
  <si>
    <t>The setting Configure DNS over HTTPS (DoH) name resolution is not set to Enabled: Allow DoH or higher.</t>
  </si>
  <si>
    <t>18.6.4</t>
  </si>
  <si>
    <t>18.6.4.1</t>
  </si>
  <si>
    <t>DNS over HTTPS (DoH) helps protect against DNS spoofing. Spoofing makes a transmission appear to come from a user other than the user who performed the action. It can also help prevent man-in-the-middle (MitM) attacks because the session in-between is encrypted.</t>
  </si>
  <si>
    <t>If the option `Enabled: Require DoH` is chosen, this could limit third-party products from logging DNS traffic (in transit) as the traffic would be encrypted while in transit. The Require DoH option could also lead to domain-joined systems not functioning properly within the environment. 
The option `Enabled: Allow DoH` will perform DoH queries if the configured DNS servers support it. If they don´t support it, classic name resolution will be used. This is the safest option. 
**Note:** Per Microsoft, don't enable the `Enabled: Require DoH` option for domain-joined computers as Active Directory Domain Services is heavily reliant on DNS because the Windows Server DNS Server service does not support DoH queries.</t>
  </si>
  <si>
    <t>Set Configure DNS over HTTPS (DoH) name resolution to enabled: Allow DoH or higher. One method to achieve the recommended configuration via Group Policy is to set the following UI path to Enabled: Allow DoH (configuring to Enabled: Require DoH also conforms to the benchmark):
Computer Configuration\Policies\Administrative Templates\Network\DNS Client\Configure DNS over HTTPS (DoH) name resolution.</t>
  </si>
  <si>
    <t>Win11-213</t>
  </si>
  <si>
    <t>This policy setting specifies if the Domain Name System (DNS) client will perform name resolution over Network Basic Input/Output System (NetBIOS). NetBIOS is a legacy name resolution method for internal Microsoft networking that predates the use of DNS for that purpose (pre–Active Directory). Some legacy applications still require the use of NetBIOS for full functionality. 
The recommended state for this setting is: Enabled: Disable NetBIOS name resolution on public networks. Configuring this setting to Enabled: Disable NetBIOS name resolution also conforms to the benchmark.</t>
  </si>
  <si>
    <t>The configure NetBIOS settings is set to Enabled: Disable NetBIOS name resolution on public networks.</t>
  </si>
  <si>
    <t>The configure NetBIOS settings is not set to Enabled: Disable NetBIOS name resolution on public networks.</t>
  </si>
  <si>
    <t>18.6.4.2</t>
  </si>
  <si>
    <t>NetBIOS does not perform authentication and can allow remote attackers to cause a denial of service by sending spoofed Name Conflicts or Name Release datagrams. This is also known as "NetBIOS Name Server Protocol Spoofing". Preventing the use of NetBIOS on public networks reduces the attack surface.</t>
  </si>
  <si>
    <t>Set the configure NetBIOS settings to enabled: Disable NetBIOS name resolution on public networks. One method to achieve the recommended configuration via Group Policy is to set the following UI path to Enabled: Disable NetBIOS name resolution on public networks:
Computer Configuration\Policies\Administrative Templates\Network\DNS Client\Configure NetBIOS settings.</t>
  </si>
  <si>
    <t>Win11-214</t>
  </si>
  <si>
    <t>LLMNR is a secondary name resolution protocol. With LLMNR, queries are sent using multicast over a local network link on a single subnet from a client computer to another client computer on the same subnet that also has LLMNR enabled. LLMNR does not require a DNS server or DNS client configuration, and provides name resolution in scenarios in which conventional DNS name resolution is not possible.
The recommended state for this setting is: Enabled.</t>
  </si>
  <si>
    <t xml:space="preserve">The Turn off multicast name resolution option is set to enabled. </t>
  </si>
  <si>
    <t xml:space="preserve">The Turn off multicast name resolution option is not set to enabled. </t>
  </si>
  <si>
    <t>18.6.4.3</t>
  </si>
  <si>
    <t>An attacker can listen on a network for these LLMNR (UDP/5355) or NBT-NS (UDP/137) broadcasts and respond to them, tricking the host into thinking that it knows the location of the requested system.
**Note:** To completely mitigate local name resolution poisoning, in addition to this setting, the properties of each installed NIC should also be set to `Disable NetBIOS over TCP/IP` (on the WINS tab in the NIC properties). Unfortunately, there is no global setting to achieve this that automatically applies to all NICs - it is a per-NIC setting that varies with different NIC hardware installations.</t>
  </si>
  <si>
    <t>In the event DNS is unavailable a system will be unable to request it from other systems on the same subnet.</t>
  </si>
  <si>
    <t>Set Turn off multicast name resolution to enabled. One method to achieve the recommended configuration via Group Policy is to set the following UI path to Enabled:
Computer Configuration\Policies\Administrative Templates\Network\DNS Client\Turn off multicast name resolution.</t>
  </si>
  <si>
    <t>Win11-215</t>
  </si>
  <si>
    <t>This policy setting determines if the SMB client will allow insecure guest logons to an SMB server.
The recommended state for this setting is: Disabled.</t>
  </si>
  <si>
    <t xml:space="preserve">The Enable insecure guest logons option is set to disabled. </t>
  </si>
  <si>
    <t xml:space="preserve">The Enable insecure guest logons option is not set to disabled. </t>
  </si>
  <si>
    <t>18.6.8</t>
  </si>
  <si>
    <t>18.6.8.1</t>
  </si>
  <si>
    <t>Insecure guest logons are used by file servers to allow unauthenticated access to shared folders.</t>
  </si>
  <si>
    <t>The SMB client will reject insecure guest logons. This was not originally the default behavior in older versions of Windows, but Microsoft changed the default behavior starting with Windows 10 R1709: [Guest access in SMB2 disabled by default in Windows 10 and Windows Server 2016](https://support.microsoft.com/en-us/help/4046019/guest-access-in-smb2-disabled-by-default-in-windows-10-and-windows-ser)</t>
  </si>
  <si>
    <t>Set Enable insecure guest logons to disabled. One method to achieve the recommended configuration via Group Policy is to set the following UI path to Disabled:
Computer Configuration\Policies\Administrative Templates\Network\Lanman Workstation\Enable insecure guest logons.</t>
  </si>
  <si>
    <t>Win11-216</t>
  </si>
  <si>
    <t>You can use this procedure to control a user's ability to install and configure a Network Bridge.
The recommended state for this setting is: Enabled.</t>
  </si>
  <si>
    <t>The setting Prohibit installation and configuration of Network Bridge on your DNS domain network is set to enabled.</t>
  </si>
  <si>
    <t>The setting Prohibit installation and configuration of Network Bridge on your DNS domain network is not set to enabled.</t>
  </si>
  <si>
    <t>18.6.11</t>
  </si>
  <si>
    <t>18.6.11.2</t>
  </si>
  <si>
    <t>The Network Bridge setting, if enabled, allows users to create a Layer 2 Media Access Control (MAC) bridge, enabling them to connect two or more physical network segments together. A Network Bridge thus allows a computer that has connections to two different networks to share data between those networks.
In an enterprise managed environment, where there is a need to control network traffic to only authorized paths, allowing users to create a Network Bridge increases the risk and attack surface from the bridged network.</t>
  </si>
  <si>
    <t>Users cannot create or configure a Network Bridge.</t>
  </si>
  <si>
    <t>Set Prohibit installation and configuration of Network Bridge on your DNS domain network to enabled. One method to achieve the recommended configuration via Group Policy is to set the following UI path to Enabled:
Computer Configuration\Policies\Administrative Templates\Network\Network Connections\Prohibit installation and configuration of Network Bridge on your DNS domain network.</t>
  </si>
  <si>
    <t>Win11-217</t>
  </si>
  <si>
    <t>Although this "legacy" setting traditionally applied to the use of Internet Connection Sharing (ICS) in Windows 2000, Windows XP &amp; Server 2003, this setting now freshly applies to the Mobile Hotspot feature in Windows 10 &amp; Server 2016.
The recommended state for this setting is: Enabled.</t>
  </si>
  <si>
    <t xml:space="preserve">The Prohibit use of Internet Connection Sharing on your DNS domain network option is set to enabled. </t>
  </si>
  <si>
    <t xml:space="preserve">The Prohibit use of Internet Connection Sharing on your DNS domain network option is not set to enabled. </t>
  </si>
  <si>
    <t>18.6.11.3</t>
  </si>
  <si>
    <t>Non-administrators should not be able to turn on the Mobile Hotspot feature and open their Internet connectivity up to nearby mobile devices.</t>
  </si>
  <si>
    <t>Mobile Hotspot cannot be enabled or configured by Administrators and non-Administrators alike.</t>
  </si>
  <si>
    <t>Set Prohibit use of Internet Connection Sharing on your DNS domain network to enabled. One method to achieve the recommended configuration via Group Policy is to set the following UI path to Enabled:
Computer Configuration\Policies\Administrative Templates\Network\Network Connections\Prohibit use of Internet Connection Sharing on your DNS domain network.</t>
  </si>
  <si>
    <t>Win11-218</t>
  </si>
  <si>
    <t>This policy setting determines whether to require domain users to elevate when setting a network's location.
The recommended state for this setting is: Enabled.</t>
  </si>
  <si>
    <t>The setting Require domain users to elevate when setting a network’s location is set to enabled.</t>
  </si>
  <si>
    <t>The setting Require domain users to elevate when setting a networks location is not set to enabled.</t>
  </si>
  <si>
    <t>18.6.11.4</t>
  </si>
  <si>
    <t>Allowing regular users to set a network location increases the risk and attack surface.</t>
  </si>
  <si>
    <t>Domain users must elevate when setting a network's location.</t>
  </si>
  <si>
    <t>Set Require domain users to elevate when setting a network’s location to enabled. One method to achieve the recommended configuration via Group Policy is to set the following UI path to Enabled:
Computer Configuration\Policies\Administrative Templates\Network\Network Connections\Require domain users to elevate when setting a network's location</t>
  </si>
  <si>
    <t>Win11-219</t>
  </si>
  <si>
    <t>This policy setting configures secure access to UNC paths.
The recommended state for this setting is: Enabled, with "Require Mutual Authentication" and "Require Integrity" set for all NETLOGON and SYSVOL shares.
**Note:** If the environment exclusively contains Windows 8.0 / Server 2012 (non-R2) or newer systems, then the "Privacy" setting may (optionally) also be set to enable SMB encryption. However, using SMB encryption will render the targeted share paths completely inaccessible by older OSes, so only use this additional option with caution and thorough testing.</t>
  </si>
  <si>
    <t>The setting Hardened UNC Paths is set to Enabled, with Require Mutual Authentication and Require Integrity set for all NETLOGON and SYSVOL shares</t>
  </si>
  <si>
    <t>The setting Hardened UNC Paths is not set to Enabled, with Require Mutual Authentication and Require Integrity is not set for all NETLOGON and SYSVOL shares.</t>
  </si>
  <si>
    <t>18.6.14</t>
  </si>
  <si>
    <t>18.6.14.1</t>
  </si>
  <si>
    <t>In February 2015, Microsoft released a new control mechanism to mitigate a security risk in Group Policy as part of the [MS15-011](https://technet.microsoft.com/library/security/MS15-011) / [MSKB 3000483](https://support.microsoft.com/en-us/kb/3000483) security update. This mechanism requires both the installation of the new security update and also the deployment of specific group policy settings to all computers on the domain from Windows Vista / Server 2008 (non-R2) or newer (the associated security patch to enable this feature was not released for Server 2003). A new group policy template (`NetworkProvider.admx/adml`) was also provided with the security update.
Once the new GPO template is in place, the following are the minimum requirements to remediate the Group Policy security risk:
`\\*\NETLOGON RequireMutualAuthentication=1, Require Integrity=1`
`\\*\SYSVOL RequireMutualAuthentication=1, Require Integrity=1`
**Note:** A reboot may be required after the setting is applied to a client machine to access the above paths.
Additional guidance on the deployment of this security setting is available from the Microsoft Premier Field Engineering (PFE) Platforms TechNet Blog here: [Guidance on Deployment of MS15-011 and MS15-014](https://techcommunity.microsoft.com/t5/core-infrastructure-and-security/guidance-on-deployment-of-ms15-011-and-ms15-014/ba-p/257759).</t>
  </si>
  <si>
    <t>Windows only allows access to the specified UNC paths after fulfilling additional security requirements.</t>
  </si>
  <si>
    <t>Win11-220</t>
  </si>
  <si>
    <t>This policy setting prevents computers from establishing multiple simultaneous connections to either the Internet or to a Windows domain.
The recommended state for this setting is: Enabled: 3 = Prevent Wi-Fi when on Ethernet.</t>
  </si>
  <si>
    <t xml:space="preserve">The Minimize the number of simultaneous connections to the Internet or a Windows Domain option is set to enabled. </t>
  </si>
  <si>
    <t xml:space="preserve">The Minimize the number of simultaneous connections to the Internet or a Windows Domain option is not set to enabled. </t>
  </si>
  <si>
    <t>18.6.21</t>
  </si>
  <si>
    <t>18.6.21.1</t>
  </si>
  <si>
    <t>Preventing bridged network connections can help prevent a user unknowingly allowing traffic to route between internal and external networks, which risks exposure to sensitive internal data.</t>
  </si>
  <si>
    <t>While connected to an Ethernet connection, Windows won't allow use of a WLAN (automatically _or_ manually) until Ethernet is disconnected. However, if a cellular data connection is available, it will always stay connected for services that require it, but no Internet traffic will be routed over cellular if an Ethernet or WLAN connection is present.</t>
  </si>
  <si>
    <t xml:space="preserve">Set Minimize the number of simultaneous connections to the Internet or a Windows Domain to enabled: 3 = Prevent Wi-Fi when on Ethernet. One method to achieve the recommended configuration via Group Policy is to set the following UI path to Enabled: 3 = Prevent Wi-Fi when on Ethernet:
Computer Configuration\Policies\Administrative Templates\Network\Windows Connection Manager\Minimize the number of simultaneous connections to the Internet or a Windows Domain. </t>
  </si>
  <si>
    <t>Win11-221</t>
  </si>
  <si>
    <t>This policy setting prevents computers from connecting to both a domain based network and a non-domain based network at the same time.
The recommended state for this setting is: Enabled.</t>
  </si>
  <si>
    <t>The setting Prohibit connection to non-domain networks when connected to domain authenticated network is set to enabled.</t>
  </si>
  <si>
    <t>The setting Prohibit connection to non-domain networks when connected to domain authenticated network is not set to enabled.</t>
  </si>
  <si>
    <t>18.6.21.2</t>
  </si>
  <si>
    <t>The potential concern is that a user would unknowingly allow network traffic to flow between the insecure public network and the enterprise managed network.</t>
  </si>
  <si>
    <t>The computer responds to automatic and manual network connection attempts based on the following circumstances:
_Automatic connection attempts_ - When the computer is already connected to a domain based network, all automatic connection attempts to non-domain networks are blocked. - When the computer is already connected to a non-domain based network, automatic connection attempts to domain based networks are blocked.
_Manual connection attempts_ - When the computer is already connected to either a non-domain based network or a domain based network over media other than Ethernet, and a user attempts to create a manual connection to an additional network in violation of this policy setting, the existing network connection is disconnected and the manual connection is allowed. - When the computer is already connected to either a non-domain based network or a domain based network over Ethernet, and a user attempts to create a manual connection to an additional network in violation of this policy setting, the existing Ethernet connection is maintained and the manual connection attempt is blocked.</t>
  </si>
  <si>
    <t>Set Prohibit connection to non-domain networks when connected to domain authenticated network to enabled. One method to achieve the recommended configuration via Group Policy is to set the following UI path to Enabled:
Computer Configuration\Policies\Administrative Templates\Network\Windows Connection Manager\Prohibit connection to non-domain networks when connected to domain authenticated network.</t>
  </si>
  <si>
    <t>Win11-222</t>
  </si>
  <si>
    <t>AC-17</t>
  </si>
  <si>
    <t>Remote Access</t>
  </si>
  <si>
    <t>This policy setting determines whether users can enable the following WLAN settings: "Connect to suggested open hotspots," "Connect to networks shared by my contacts," and "Enable paid services".
- "Connect to suggested open hotspots" enables Windows to automatically connect users to open hotspots it knows about by crowdsourcing networks that other people using Windows have connected to.
- "Connect to networks shared by my contacts" enables Windows to automatically connect to networks that the user's contacts have shared with them, and enables users on this device to share networks with their contacts.
- "Enable paid services" enables Windows to temporarily connect to open hotspots to determine if paid services are available.
The recommended state for this setting is: Disabled.
**Note:** These features are also known by the name "_Wi-Fi Sense_".</t>
  </si>
  <si>
    <t>The setting Allow Windows to automatically connect to suggested open hotspots, to networks shared by contacts, and to hotspots offering paid services is set to disabled.</t>
  </si>
  <si>
    <t>The setting Allow Windows to automatically connect to suggested open hotspots, to networks shared by contacts, and to hotspots offering paid services is not set to disabled.</t>
  </si>
  <si>
    <t>HAC36</t>
  </si>
  <si>
    <t>HAC36: Agency allows FTI access from unsecured wireless network</t>
  </si>
  <si>
    <t>18.6.23.2</t>
  </si>
  <si>
    <t>18.6.23.2.1</t>
  </si>
  <si>
    <t>Automatically connecting to an open hotspot or network can introduce the system to a rogue network with malicious intent.</t>
  </si>
  <si>
    <t>_Connect to suggested open hotspots_, _Connect to networks shared by my contacts_, and _Enable paid services_ will each be turned off and users on the device will be prevented from enabling them.</t>
  </si>
  <si>
    <t>Set Allow Windows to automatically connect to suggested open hotspots, to networks shared by contacts, and to hotspots offering paid services to disabled. One method to achieve the recommended configuration via Group Policy is to set the following UI path to Disabled:
Computer Configuration\Policies\Administrative Templates\Network\WLAN Service\WLAN Settings\Allow Windows to automatically connect to suggested open hotspots, to networks shared by contacts, and to hotspots offering paid services.</t>
  </si>
  <si>
    <t>Win11-223</t>
  </si>
  <si>
    <t>This policy setting controls whether the Print Spooler service will accept client connections.
The recommended state for this setting is: Disabled.
**Note:** The Print Spooler service must be restarted for changes to this policy to take effect.</t>
  </si>
  <si>
    <t>The setting Allow Print Spooler to accept client connections is set to disabled.</t>
  </si>
  <si>
    <t>The setting Allow Print Spooler to accept client connections is not set to disabled.</t>
  </si>
  <si>
    <t>18.7</t>
  </si>
  <si>
    <t>18.7.1</t>
  </si>
  <si>
    <t>Disabling the ability for the Print Spooler service to accept client connections mitigates **remote** attacks against the Print Nightmare vulnerability ([CVE-2021-34527](https://msrc.microsoft.com/update-guide/vulnerability/CVE-2021-34527)) and other **remote** Print Spooler attacks. However, this recommendation _does not_ mitigate against **local** attacks on the Print Spooler service.</t>
  </si>
  <si>
    <t>Provided that the Print Spooler service is not disabled, users will continue to be able to print _from their workstation_. However, the workstation's Print Spooler service will not accept client connections or allow users to share printers. Note that all printers that were already shared will continue to be shared.</t>
  </si>
  <si>
    <t>Set Allow Print Spooler to accept client connections to disabled. One method to achieve the recommended configuration via Group Policy is to set the following UI path to Disabled:
Computer Configuration\Policies\Administrative Templates\Printers\Allow Print Spooler to accept client connections.</t>
  </si>
  <si>
    <t>Win11-224</t>
  </si>
  <si>
    <t>This policy setting determines whether Redirection Guard is enabled for the print spooler. Redirection Guard can prevent file redirections from being used within the print spooler. 
The recommended state for this setting is: Enabled: Redirection Guard Enabled.</t>
  </si>
  <si>
    <t>The Configure Redirection Guard is set to Enabled: Redirection Guard Enabled.</t>
  </si>
  <si>
    <t>The Configure Redirection Guard is not set to Enabled: Redirection Guard Enabled.</t>
  </si>
  <si>
    <t>HAC50</t>
  </si>
  <si>
    <t xml:space="preserve">HAC50: Print spoolers do not adequately restrict jobs </t>
  </si>
  <si>
    <t>18.7.2</t>
  </si>
  <si>
    <t>This setting prevents non-administrators from redirecting files within the print spooler process.</t>
  </si>
  <si>
    <t xml:space="preserve">Set the configure Redirection Guard to enabled: Redirection Guard Enabled. One method to achieve the recommended configuration via Group Policy is to set the following UI path to Enabled: Redirection Guard Enabled:
Computer Configuration\Policies\Administrative Templates\Printers\Configure Redirection Guard. </t>
  </si>
  <si>
    <t>Win11-225</t>
  </si>
  <si>
    <t>This policy setting controls which protocol and protocol settings to use for outgoing Remote Procedure Call (RPC) connections to a remote print spooler.
The recommended state for this setting is: Enabled: RPC over TCP</t>
  </si>
  <si>
    <t>The Configure RPC connection settings: Protocol to use for outgoing RPC connections is set to Enabled: RPC over TCP.</t>
  </si>
  <si>
    <t>The Configure RPC connection settings: Protocol to use for outgoing RPC connections is not set to Enabled: RPC over TCP.</t>
  </si>
  <si>
    <t>18.7.3</t>
  </si>
  <si>
    <t>This setting prevents the use of named pipes for RPC connections to the print spooler and forces the use of TCP which is a more secure communication method.</t>
  </si>
  <si>
    <t>**Warning:** Many existing print configurations may be using the older named pipes protocol and therefore will cease to function.</t>
  </si>
  <si>
    <t>Set the configure RPC connection settings: Protocol to use for outgoing RPC connections to enabled: RPC over TCP. One method to achieve the recommended configuration via Group Policy is to set the following UI path to Enabled: RPC over TCP:
Computer Configuration\Policies\Administrative Templates\Printers\Configure RPC connection settings: Protocol to use for outgoing RPC connections.</t>
  </si>
  <si>
    <t>Win11-226</t>
  </si>
  <si>
    <t>This policy setting controls which protocol and protocol settings to use for outgoing Remote Procedure Call (RPC) connections to a remote print spooler.
The recommended state for this setting is: Enabled: Default</t>
  </si>
  <si>
    <t>The Configure RPC connection settings: Use authentication for outgoing RPC connections is set to Enabled: Default.</t>
  </si>
  <si>
    <t>The Configure RPC connection settings: Use authentication for outgoing RPC connections is not set to Enabled: Default.</t>
  </si>
  <si>
    <t>18.7.4</t>
  </si>
  <si>
    <t>This setting can prevent the use of named pipes for RPC connections to the print spooler and forces the use of TCP which is a more secure communication method.</t>
  </si>
  <si>
    <t>Set the  Configure RPC connection settings: Use authentication for outgoing RPC connections is set to enabled: Default. One method to achieve the recommended configuration via Group Policy is to set the following UI path to Enabled: Default:
Computer Configuration\Policies\Administrative Templates\Printers\Configure RPC connection settings: Use authentication for outgoing RPC connections.</t>
  </si>
  <si>
    <t>Win11-227</t>
  </si>
  <si>
    <t>This policy setting controls which protocols incoming Remote Procedure Call (RPC) connections to the print spooler are allowed to use.
The recommended state for this setting is: Enabled: RCP over TCP.</t>
  </si>
  <si>
    <t>The Configure RPC listener settings: Protocols to allow for incoming RPC connections is set to Enabled: RPC over TCP.</t>
  </si>
  <si>
    <t>The Configure RPC listener settings: Protocols to allow for incoming RPC connections is not set to Enabled: RPC over TCP.</t>
  </si>
  <si>
    <t>18.7.5</t>
  </si>
  <si>
    <t>Set the Configure RPC listener settings: Protocols to allow for incoming RPC connections to enabled: RPC over TCP. One method to achieve the recommended configuration via Group Policy is to set the following UI path to Enabled: RCP over TCP:
Computer Configuration\Policies\Administrative Templates\Printers\Configure RPC listener settings: Configure protocol options for incoming RPC connections.</t>
  </si>
  <si>
    <t>Win11-228</t>
  </si>
  <si>
    <t>This policy setting controls which protocols incoming Remote Procedure Call (RPC) connections to the print spooler are allowed to use.
The recommended state for this setting is: Enabled: Negotiate or higher.</t>
  </si>
  <si>
    <t>The Configure RPC listener settings: Authentication protocol to use for incoming RPC connections: is set to Enabled: Negotiate or higher.</t>
  </si>
  <si>
    <t>The Configure RPC listener settings: Authentication protocol to use for incoming RPC connections: is not set to Enabled: Negotiate or higher.</t>
  </si>
  <si>
    <t>18.7.6</t>
  </si>
  <si>
    <t>Set the Configure RPC listener settings: Authentication protocol to use for incoming RPC connections: to enabled: Negotiate or higher. One method to achieve the recommended configuration via Group Policy is to set the following UI path to Enabled: Negotiate or higher:
Computer Configuration\Policies\Administrative Templates\Printers\Configure RPC listener settings: Configure protocol options for incoming RPC connections.</t>
  </si>
  <si>
    <t>Win11-229</t>
  </si>
  <si>
    <t>This policy setting controls which port is used for RPC over TCP for incoming connections to the print spooler and outgoing connections to remote print spoolers.
The recommended state for this setting is: Enabled: 0.</t>
  </si>
  <si>
    <t>The Configure RPC over TCP port is set to Enabled: 0.</t>
  </si>
  <si>
    <t>The Configure RPC over TCP port is not set to Enabled: 0.</t>
  </si>
  <si>
    <t>18.7.7</t>
  </si>
  <si>
    <t>Using dynamic ports for printing makes it more difficult for an attacker to know which port is being used and therefore which port to attack.</t>
  </si>
  <si>
    <t>If your current print environment is configured for a specific TCP port, this setting may require a firewall change (if applicable) for continued printing.</t>
  </si>
  <si>
    <t>Set the Configure RPC over TCP port to enabled: 0. One method to achieve the recommended configuration via Group Policy is to set the following UI path to Enabled: 0:
Computer Configuration\Policies\Administrative Templates\Printers\Configure RPC over TCP port.</t>
  </si>
  <si>
    <t>Win11-230</t>
  </si>
  <si>
    <t>This policy setting controls whether users who aren't Administrators can install print drivers on the system.
The recommended state for this setting is: Enabled.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t>
  </si>
  <si>
    <t>The Limits print driver installation to Administrators is set to enabled.</t>
  </si>
  <si>
    <t>The Limits print driver installation to Administrators is not set to enabled.</t>
  </si>
  <si>
    <t>18.7.8</t>
  </si>
  <si>
    <t>Restricting the installation of print drives to Administrators can help mitigate the Print Nightmare vulnerability ([CVE-2021-34527](https://support.microsoft.com/en-gb/topic/kb5005652-manage-new-point-and-print-default-driver-installation-behavior-cve-2021-34481-873642bf-2634-49c5-a23b-6d8e9a302872)) and other Print Spooler attacks.</t>
  </si>
  <si>
    <t>Set the Limits print driver installation to Administrators to enabled. One method to achieve the recommended configuration via Group Policy is to set the following UI path to Enabled.
Computer Configuration\Policies\Administrative Templates\MS Security Guide\Limits print driver installation to Administrators.</t>
  </si>
  <si>
    <t>Win11-231</t>
  </si>
  <si>
    <t>This policy setting manages how queue-specific files are processed during printer installation. At printer installation time, a vendor-supplied installation application can specify a set of files, of any type, to be associated with a particular print queue. The files are downloaded to each client that connects to the print server.
The recommended state for this setting is: Enabled: Limit Queue-specific files to Color profiles.</t>
  </si>
  <si>
    <t>The Manage processing of Queue-specific files is set to Enabled: Limit Queue-specific files to Color profiles.</t>
  </si>
  <si>
    <t>The Manage processing of Queue-specific files is not set to Enabled: Limit Queue-specific files to Color profiles.</t>
  </si>
  <si>
    <t>18.7.9</t>
  </si>
  <si>
    <t>A Windows Print Spooler Remote Code Execution Vulnerability ([CVE-2021-36958](https://msrc.microsoft.com/update-guide/vulnerability/CVE-2021-36958)) exists when the Windows Print Spooler service improperly performs privileged file operations. An attacker who successfully exploited this vulnerability could run arbitrary code with SYSTEM privileges and then install programs; view, change, or delete data; or create new accounts with full user rights.</t>
  </si>
  <si>
    <t>Set the Manage processing of Queue-specific files to enabled: Limit Queue-specific files to Color profiles. One method to achieve the recommended configuration via Group Policy is to set the following UI path to Enabled: Limit Queue-specific files to Color profiles:
Computer Configuration\Policies\Administrative Templates\Printers\Manage processing of Queue-specific files.</t>
  </si>
  <si>
    <t>Win11-232</t>
  </si>
  <si>
    <t>This policy setting controls whether computers will show a warning and a security elevation prompt when users create a new printer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</si>
  <si>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The setting Point and Print Restrictions: When installing drivers for a new connection is set to Enabled: Show warning and elevation prompt.</t>
  </si>
  <si>
    <t>The setting Point and Print Restrictions: When installing drivers for a new connection is not set to Enabled: Show warning and elevation prompt.</t>
  </si>
  <si>
    <t>18.7.10</t>
  </si>
  <si>
    <t>Enabling Windows User Account Control (UAC) for the installation of new print drivers can help mitigate the Print 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</si>
  <si>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Set Point and Print Restrictions: When installing drivers for a new connection to enabled: Show warning and elevation prompt. One method to achieve the recommended configuration via Group Policy is to set the following UI path to Enabled: Show warning and elevation prompt:
Computer Configuration\Policies\Administrative Templates\Printers\Point and Print Restrictions: When installing drivers for a new connection.</t>
  </si>
  <si>
    <t>Win11-233</t>
  </si>
  <si>
    <t>This policy setting controls whether computers will show a warning and a security elevation prompt when users are updating drivers for an existing connection using Point and Print.
The recommended state for this setting is: Enabled: Show warning and elevation prompt.
**Note:** On August 10, 2021, Microsoft announced a [Point and Print Default Behavior Change](https://msrc-blog.microsoft.com/2021/08/10/point-and-print-default-behavior-change/) which modifies the default Point and Print driver installation and update behavior to require Administrator privileges. This is documented in [KB5005652—Manage new Point and Print default driver installation behavior (CVE-2021-34481)](https://support.microsoft.com/en-gb/topic/kb5005652-manage-new-point-and-print-default-driver-installation-behavior-cve-2021-34481-873642bf-2634-49c5-a23b-6d8e9a302872). This change overrides all Point and Print Group Policy settings and ensures that only Administrators can install printer drivers from a print server using Point and Print.</t>
  </si>
  <si>
    <t>The setting Point and Print Restrictions: When updating drivers for an existing connection is set to Enabled: Show warning and elevation prompt.</t>
  </si>
  <si>
    <t>The setting Point and Print Restrictions: When updating drivers for an existing connection is not set to Enabled: Show warning and elevation prompt.</t>
  </si>
  <si>
    <t>18.7.11</t>
  </si>
  <si>
    <t>Enabling Windows User Account Control (UAC) for updating existing print drivers can help mitigate the Print Nightmare vulnerability ([CVE-2021-34527](https://msrc.microsoft.com/update-guide/vulnerability/CVE-2021-34527)) and other Print Spooler attacks.
Although the Point and Print default driver installation behavior overrides this setting, it is important to configure this as a backstop in the event that behavior is reversed.</t>
  </si>
  <si>
    <t>Set Point and Print Restrictions: When updating drivers for an existing connection to enabled: Show warning and elevation prompt. One method to achieve the recommended configuration via Group Policy is to set the following UI path to Enabled: Show warning and elevation prompt:
Computer Configuration\Policies\Administrative Templates\Printers\Point and Print Restrictions: When updating drivers for an existing connection.</t>
  </si>
  <si>
    <t>Win11-234</t>
  </si>
  <si>
    <t>This policy setting controls whether the process creation command line text is logged in security audit events when a new process has been created.
The recommended state for this setting is: Enabled.
**Note:** This feature that this setting controls was not originally supported in workstation OSes older than Windows 8.1. However, in February 2015 Microsoft added support for the feature to Windows 7 and Windows 8.0 via an update - [KB3004375](https://support.microsoft.com/en-us/help/3004375/microsoft-security-advisory-update-to-improve-windows-command-line-aud). Therefore, this setting is also important to set on those older OSes.</t>
  </si>
  <si>
    <t>The setting Include command line in process creation events is set to enabled.</t>
  </si>
  <si>
    <t>The setting Include command line in process creation events is not set to enabled.</t>
  </si>
  <si>
    <t>HAU22</t>
  </si>
  <si>
    <t>HAU22: Content of audit records is not sufficient</t>
  </si>
  <si>
    <t>18.9.3</t>
  </si>
  <si>
    <t>18.9.3.1</t>
  </si>
  <si>
    <t>Capturing process command line information in event logs can be very valuable when performing forensic investigations of attack incidents.</t>
  </si>
  <si>
    <t>Process command line information will be included in the event logs, which can contain sensitive or private information such as passwords or user data.
**Warning:** There are potential risks of capturing credentials and sensitive information which could be exposed to users who have read-access to event logs. Microsoft provides a feature called "Protected Event Logging" to better secure event log data. For assistance with protecting event logging, visit: [About Logging Windows - PowerShell | Microsoft Docs](https://docs.microsoft.com/en-us/powershell/module/microsoft.powershell.core/about/about_logging_windows?view=powershell-7.2#protected-event-logging).</t>
  </si>
  <si>
    <t>Set Include command line in process creation events to enabled. One method to achieve the recommended configuration via Group Policy is to set the following UI path to Enabled:
Computer Configuration\Policies\Administrative Templates\System\Audit Process Creation\Include command line in process creation events.</t>
  </si>
  <si>
    <t>Win11-235</t>
  </si>
  <si>
    <t>Some versions of the CredSSP protocol that is used by some applications (such as Remote Desktop Connection) are vulnerable to an encryption oracle attack against the client. This policy controls compatibility with vulnerable clients and servers and allows you to set the level of protection desired for the encryption oracle vulnerability.
The recommended state for this setting is: Enabled: Force Updated Clients.</t>
  </si>
  <si>
    <t>The Encryption Oracle Remediation is set to Enabled: Force Updated Clients.</t>
  </si>
  <si>
    <t>The Encryption Oracle Remediation is not set to Enabled: Force Updated Clients.</t>
  </si>
  <si>
    <t>18.9.4</t>
  </si>
  <si>
    <t>18.9.4.1</t>
  </si>
  <si>
    <t>This setting is important to mitigate the CredSSP encryption oracle vulnerability, for which information was published by Microsoft on 03/13/2018 in [CVE-2018-0886 | CredSSP Remote Code Execution Vulnerability](https://portal.msrc.microsoft.com/en-us/security-guidance/advisory/CVE-2018-0886). All versions of Windows from Windows Vista onwards are affected by this vulnerability, and will be compatible with this recommendation provided that they have been patched at least through May 2018 (or later).</t>
  </si>
  <si>
    <t>Client applications which use CredSSP will not be able to fall back to the insecure versions and services using CredSSP will not accept unpatched clients. This setting should not be deployed until all remote hosts support the newest version, which is achieved by ensuring that all Microsoft security updates at least through May 2018 are installed.</t>
  </si>
  <si>
    <t>Set Encryption Oracle Remediation to enabled: Force Updated Clients. One method to achieve the recommended configuration via Group Policy is to set the following UI path to Enabled: Force Updated Clients:
Computer Configuration\Policies\Administrative Templates\System\Credentials Delegation\Encryption Oracle Remediation.</t>
  </si>
  <si>
    <t>Win11-236</t>
  </si>
  <si>
    <t>Remote host allows delegation of non-exportable credentials. When using credential delegation, devices provide an exportable version of credentials to the remote host. This exposes users to the risk of credential theft from attackers on the remote host. The Restricted Admin Mode and Windows Defender Remote Credential Guard features are two options to help protect against this risk.
The recommended state for this setting is: Enabled.
**Note:** More detailed information on Windows Defender Remote Credential Guard and how it compares to Restricted Admin Mode can be found at this link: [Protect Remote Desktop credentials with Windows Defender Remote Credential Guard (Windows 10) | Microsoft Docs](https://docs.microsoft.com/en-us/windows/access-protection/remote-credential-guard)</t>
  </si>
  <si>
    <t>The Remote host allows delegation of non-exportable credentials is set to enabled.</t>
  </si>
  <si>
    <t>Remote host allows delegation of non-exportable credentials is not set to enabled.</t>
  </si>
  <si>
    <t>18.9.4.2</t>
  </si>
  <si>
    <t>_Restricted Admin Mode_ was designed to help protect administrator accounts by ensuring that reusable credentials are not stored in memory on remote devices that could potentially be compromised.
_Windows Defender Remote Credential Guard_ helps you protect your credentials over a Remote Desktop connection by redirecting Kerberos requests back to the device that is requesting the connection.
Both features should be enabled and supported, as they reduce the chance of credential theft.</t>
  </si>
  <si>
    <t>The host will support the _Restricted Admin Mode_ and _Windows Defender Remote Credential Guard_ features.</t>
  </si>
  <si>
    <t>Set Remote host allows delegation of non-exportable credentials to enabled. One method to achieve the recommended configuration via Group Policy is to set the following UI path to Enabled:
Computer Configuration\Policies\Administrative Templates\System\Credentials Delegation\Remote host allows delegation of non-exportable credentials.</t>
  </si>
  <si>
    <t>Win11-237</t>
  </si>
  <si>
    <t>This policy setting specifies whether Virtualization Based Security is enabled. Virtualization Based Security uses the Windows Hypervisor to provide support for security services. 
The recommended state for this setting is: Enabled.
**Note:** Virtualization Based Security requires a 64-bit version of Windows with Secure Boot enabled, which in turn requires that Windows was installed with a UEFI BIOS configuration, not a Legacy BIOS configuration. In addition, if running Windows on a virtual machine, the hardware-assisted CPU virtualization feature (Intel VT-x or AMD-V) must be exposed by the host to the guest VM.
More information on system requirements for this feature can be found at [Windows Defender Credential Guard Requirements (Windows 10) | Microsoft Docs](https://docs.microsoft.com/en-us/windows/security/identity-protection/credential-guard/credential-guard-requirements)
**Note #2:** Credential Guard and Device Guard are not currently supported when using Azure IaaS VMs.</t>
  </si>
  <si>
    <t>The Turn On Virtualization Based Security is set to enabled.</t>
  </si>
  <si>
    <t>The Turn On Virtualization Based Security is not set to enabled.</t>
  </si>
  <si>
    <t>18.9.5</t>
  </si>
  <si>
    <t>18.9.5.1</t>
  </si>
  <si>
    <t>Kerberos, NTLM, and Credential manager isolate secrets by using virtualization-based security. Previous versions of Windows stored secrets in the Local Security Authority (LSA). Prior to Windows 10, the LSA stored secrets used by the operating system in its process memory. With Windows Defender Credential Guard enabled, the LSA process in the operating system talks to a new component called the isolated LSA process that stores and protects those secrets. Data stored by the isolated LSA process is protected using virtualization-based security and is not accessible to the rest of the operating system.</t>
  </si>
  <si>
    <t>**Note:**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**Warning:** All drivers on the system must be compatible with this feature or the system may crash. Ensure that this policy setting is only deployed to computers which are known to be compatible.</t>
  </si>
  <si>
    <t>Set the Turn On Virtualization Based Security to enabled. One method to achieve the recommended configuration via Group Policy is to set the following UI path to Enabled:
Computer Configuration\Policies\Administrative Templates\System\Device Guard\Turn On Virtualization Based Security.</t>
  </si>
  <si>
    <t>Win11-238</t>
  </si>
  <si>
    <t>This policy setting specifies whether Virtualization Based Security (VBS) is enabled. VBS uses the Windows Hypervisor to provide support for security services. 
The recommended state for this setting is: Secure Boot or Secure Boot and DMA Protection.
**Note:** VBS requires a 64-bit version of Windows with Secure Boot enabled, which in turn requires that Windows was installed with a UEFI BIOS configuration, not a Legacy BIOS configuration. In addition, if running Windows on a virtual machine, the hardware-assisted CPU virtualization feature (Intel VT-x or AMD-V) must be exposed by the host to the guest VM.
More information on system requirements for this feature can be found at [Windows Defender Credential Guard Requirements (Windows 10) | Microsoft Docs](https://docs.microsoft.com/en-us/windows/security/identity-protection/credential-guard/credential-guard-requirements)
**Note #2:** Credential Guard and Device Guard are not currently supported when using Azure IaaS VMs.</t>
  </si>
  <si>
    <t>The Turn On Virtualization Based Security: Select Platform Security Level is set to Secure Boot or higher.</t>
  </si>
  <si>
    <t>The Turn On Virtualization Based Security: Select Platform Security Level is not set to Secure Boot or higher.</t>
  </si>
  <si>
    <t>HSI33</t>
  </si>
  <si>
    <t>Memory protection mechanisms are not sufficient</t>
  </si>
  <si>
    <t>18.9.5.2</t>
  </si>
  <si>
    <t>Secure Boot can help reduce the risk of bootloader attacks and in conjunction with DMA protections to help protect data from being scraped from memory.</t>
  </si>
  <si>
    <t>Choosing the `Secure Boot` option provides the system with as much protection as is supported by the computer’s hardware. A system with input/output memory management units (IOMMUs) will have Secure Boot with DMA protection. A system without IOMMUs will simply have Secure Boot enabled without DMA protection. 
Choosing the `Secure Boot with DMA protection` option requires the system to have IOMMUs in order to enable VBS. Without IOMMU hardware support, VBS will be disabled.
**Note:**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**Warning:** All drivers on the system must be compatible with this feature or the system may crash. Ensure that this policy setting is only deployed to computers which are known to be compatible.</t>
  </si>
  <si>
    <t xml:space="preserve">Set the Turn On Virtualization Based Security: Select Platform Security Level to Secure Boot or higher. One method to achieve the recommended configuration via Group Policy is to set the following UI path to Secure Boot or Secure Boot and DMA Protection:
Computer Configuration\Policies\Administrative Templates\System\Device Guard\Turn On Virtualization Based Security: Select Platform Security Level. </t>
  </si>
  <si>
    <t>Win11-239</t>
  </si>
  <si>
    <t>This setting enables virtualization based protection of Kernel Mode Code Integrity. When this is enabled, kernel mode memory protections are enforced and the Code Integrity validation path is protected by the Virtualization Based Security feature.
The recommended state for this setting is: Enabled with UEFI lock.
**Note:** Virtualization Based Security requires a 64-bit version of Windows with Secure Boot enabled, which in turn requires that Windows was installed with a UEFI BIOS configuration, not a Legacy BIOS configuration. In addition, if running Windows on a virtual machine, the hardware-assisted CPU virtualization feature (Intel VT-x or AMD-V) must be exposed by the host to the guest VM.
More information on system requirements for this feature can be found at [Windows Defender Credential Guard Requirements (Windows 10) | Microsoft Docs](https://docs.microsoft.com/en-us/windows/security/identity-protection/credential-guard/credential-guard-requirements)
**Note #2:** Credential Guard and Device Guard are not currently supported when using Azure IaaS VMs.</t>
  </si>
  <si>
    <t>The Turn On Virtualization Based Security: Virtualization Based Protection of Code Integrity is set to Enabled with UEFI lock.</t>
  </si>
  <si>
    <t>The Turn On Virtualization Based Security: Virtualization Based Protection of Code Integrity is not set to Enabled with UEFI lock.</t>
  </si>
  <si>
    <t>HSI25</t>
  </si>
  <si>
    <t>HSI25: Agency does not monitor for unauthorized hosts on the network</t>
  </si>
  <si>
    <t>18.9.5.3</t>
  </si>
  <si>
    <t>The `Enabled with UEFI lock` option ensures that Virtualization Based Protection of Code Integrity cannot be disabled remotely.</t>
  </si>
  <si>
    <t>**Note:**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**Warning:** All drivers on the system must be compatible with this feature or the system may crash. Ensure that this policy setting is only deployed to computers which are known to be compatible.
**Warning #2:** Once this setting is turned on and active, **Virtualization Based Security cannot be disabled solely via GPO** or any other remote method. After removing the setting from GPO, the features must also be manually disabled _locally at the machine_ using the steps provided at this link:
[Manage Windows Defender Credential Guard (Windows 10) | Microsoft Docs](https://docs.microsoft.com/en-us/windows/security/identity-protection/credential-guard/credential-guard-manage#disable-windows-defender-credential-guard)</t>
  </si>
  <si>
    <t>Set the Turn On Virtualization Based Security: Virtualization Based Protection of Code Integrity to enabled with UEFI lock. One method to achieve the recommended configuration via Group Policy is to set the following UI path to Enabled with UEFI lock:
Computer Configuration\Policies\Administrative Templates\System\Device Guard\Turn On Virtualization Based Security: Virtualization Based Protection of Code Integrity.</t>
  </si>
  <si>
    <t>Win11-240</t>
  </si>
  <si>
    <t>This option will only enable Virtualization Based Protection of Code Integrity on devices with UEFI firmware support for the Memory Attributes Table. Devices without the UEFI Memory Attributes Table may have firmware that is incompatible with Virtualization Based Protection of Code Integrity which in some cases can lead to crashes or data loss or incompatibility with certain plug-in cards. If not setting this option the targeted devices should be tested to ensure compatibility.
The recommended state for this setting is: True (checked).
**Note:** Virtualization Based Security requires a 64-bit version of Windows with Secure Boot enabled, which in turn requires that Windows was installed with a UEFI BIOS configuration, not a Legacy BIOS configuration. In addition, if running Windows on a virtual machine, the hardware-assisted CPU virtualization feature (Intel VT-x or AMD-V) must be exposed by the host to the guest VM.
More information on system requirements for this feature can be found at [Windows Defender Credential Guard Requirements (Windows 10) | Microsoft Docs](https://docs.microsoft.com/en-us/windows/security/identity-protection/credential-guard/credential-guard-requirements)
**Note #2:** Credential Guard and Device Guard are not currently supported when using Azure IaaS VMs.</t>
  </si>
  <si>
    <t>The Turn On Virtualization Based Security: Require UEFI Memory Attributes Table is set to True (checked).</t>
  </si>
  <si>
    <t>The Turn On Virtualization Based Security: Require UEFI Memory Attributes Table is not set to True (checked).</t>
  </si>
  <si>
    <t>18.9.5.4</t>
  </si>
  <si>
    <t>This setting will help protect this control from being enabled on a system that is not compatible which could lead to a crash or data loss.</t>
  </si>
  <si>
    <t xml:space="preserve">Set the Turn On Virtualization Based Security: Require UEFI Memory Attributes Table to True (checked). One method to achieve the recommended configuration via Group Policy is to set the following UI path to TRUE:
Computer Configuration\Policies\Administrative Templates\System\Device Guard\Turn On Virtualization Based Security: Require UEFI Memory Attributes Table. </t>
  </si>
  <si>
    <t>Win11-241</t>
  </si>
  <si>
    <t>This setting lets users turn on Credential Guard with virtualization-based security to help protect credentials. The "Enabled with UEFI lock" option ensures that Credential Guard cannot be disabled remotely. In order to disable the feature, you must set the Group Policy to "Disabled" as well as remove the security functionality from each computer, with a physically present user, in order to clear configuration persisted in UEFI.
The recommended state for this setting is: Enabled with UEFI lock.
**Note:** Virtualization Based Security requires a 64-bit version of Windows with Secure Boot enabled, which in turn requires that Windows was installed with a UEFI BIOS configuration, not a Legacy BIOS configuration. In addition, if running Windows on a virtual machine, the hardware-assisted CPU virtualization feature (Intel VT-x or AMD-V) must be exposed by the host to the guest VM.
More information on system requirements for this feature can be found at [Windows Defender Credential Guard Requirements (Windows 10) | Microsoft Docs](https://docs.microsoft.com/en-us/windows/security/identity-protection/credential-guard/credential-guard-requirements)
**Note #2:** Credential Guard and Device Guard are not currently supported when using Azure IaaS VMs.</t>
  </si>
  <si>
    <t>The Turn On Virtualization Based Security: Credential Guard Configuration is set to Enabled with UEFI lock.</t>
  </si>
  <si>
    <t>The Turn On Virtualization Based Security: Credential Guard Configuration is not set to Enabled with UEFI lock.</t>
  </si>
  <si>
    <t>18.9.5.5</t>
  </si>
  <si>
    <t>The `Enabled with UEFI lock` option ensures that Credential Guard cannot be disabled remotely.</t>
  </si>
  <si>
    <t>**Note:**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**Warning:** All drivers on the system must be compatible with this feature or the system may crash. Ensure that this policy setting is only deployed to computers which are known to be compatible.
**Warning #2:** Once this setting is turned on and active, **Credential Guard cannot be disabled solely via GPO** or any other remote method. After removing the setting from GPO, the features must also be manually disabled _locally at the machine_ using the steps provided at this link:
[Manage Windows Defender Credential Guard (Windows 10) | Microsoft Docs](https://docs.microsoft.com/en-us/windows/security/identity-protection/credential-guard/credential-guard-manage#disable-windows-defender-credential-guard)</t>
  </si>
  <si>
    <t>Set the Turn On Virtualization Based Security: Credential Guard Configuration to enabled with UEFI lock. One method to achieve the recommended configuration via Group Policy is to set the following UI path to Enabled with UEFI lock:
Computer Configuration\Policies\Administrative Templates\System\Device Guard\Turn On Virtualization Based Security: Credential Guard Configuration.</t>
  </si>
  <si>
    <t>Win11-242</t>
  </si>
  <si>
    <t>Secure Launch protects the Virtualization Based Security environment from exploited vulnerabilities in device firmware.
The recommended state for this setting is: Enabled.
**Note:** Credential Guard and Device Guard are not currently supported when using Azure IaaS VMs.</t>
  </si>
  <si>
    <t>The Turn On Virtualization Based Security: Secure Launch Configuration is set to enabled.</t>
  </si>
  <si>
    <t>The Turn On Virtualization Based Security: Secure Launch Configuration is not set to enabled.</t>
  </si>
  <si>
    <t>18.9.5.6</t>
  </si>
  <si>
    <t>Secure Launch changes the way Windows boots to use Intel Trusted Execution Technology (TXT) and Runtime BIOS Resilience features to prevent firmware exploits from being able to impact the security of the Windows Virtualization Based Security environment.</t>
  </si>
  <si>
    <t>**Note:**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**Warning**: All drivers on the system must be compatible with this feature or the system may crash. Ensure that this policy setting is only deployed to computers which are known to be compatible.</t>
  </si>
  <si>
    <t>Set the Turn On Virtualization Based Security: Secure Launch Configuration to enabled. One method to achieve the recommended configuration via Group Policy is to set the following UI path to Enabled:
Computer Configuration\Policies\Administrative Templates\System\Device Guard\Turn On Virtualization Based Security: Secure Launch Configuration.</t>
  </si>
  <si>
    <t>Win11-243</t>
  </si>
  <si>
    <t>This policy setting enables Hardware-enforced Stack Protection for kernel-mode code. Kernel-mode data stacks are hardened with hardware-based shadow stacks, which store intended return address targets to ensure that program control flow is not tampered.
The recommended state for this setting is: Enabled: Enabled in enforcement mode.
**Note:** Virtualization Based Security (VBS) requires a 64-bit version of Windows with Secure Boot enabled, which in turn requires that Windows was installed with a UEFI BIOS configuration, not a Legacy BIOS configuration. In addition, if running Windows on a virtual machine, the hardware-assisted CPU virtualization feature (Intel VT-x or AMD-V) must be exposed by the host to the guest VM.
More information on system requirements for this feature can be found at [Windows Defender Credential Guard Requirements (Windows 10) | Microsoft Docs](https://docs.microsoft.com/en-us/windows/security/identity-protection/credential-guard/credential-guard-requirements)
**Note #2:** This specific security feature of VBS is only compatible with Windows 11 Release 22H2 (and newer).
**Note #3:** Only Intel CPUs from Tiger Lake and beyond or AMD CPUs Zen3 and beyond (both were release in fall 2020) are compatible with this security feature. 
**Note #4:** Credential Guard and Device Guard are not currently supported when using Azure IaaS VMs.</t>
  </si>
  <si>
    <t>The Turn On Virtualization Based Security: Kernel-mode Hardware-enforced Stack Protection is set to Enabled: Enabled in enforcement mode.</t>
  </si>
  <si>
    <t>The Turn On Virtualization Based Security: Kernel-mode Hardware-enforced Stack Protection is not set to Enabled: Enabled in enforcement mode.</t>
  </si>
  <si>
    <t>18.9.5.7</t>
  </si>
  <si>
    <t>This setting stores a copy of the apps shadow stack (intended code execution flow) in the hardware-based (CPU) security feature VBS. This can prevent malware from hijacking an apps code by exploiting memory bugs such as stack buffer overflows, dangling pointers, or uninitialized variables. This allows VBS to shut down any exploit attempts via the modification of the intended code execution flow.</t>
  </si>
  <si>
    <t>This setting is dependent upon Virtualization Based Protection of Code Integrity (aka HVCI) first being enabled, in addition to CPU hardware support for shadow stacks. If either HVCI is not enabled or hardware-based shadow stacks are not supported, this setting will have no effect. 
If this setting is successfully enabled, shadow stack violations will be fatal.</t>
  </si>
  <si>
    <t>Set the Turn On Virtualization Based Security: Kernel-mode Hardware-enforced Stack Protection to enabled: Enabled in enforcement mode. One method to achieve the recommended configuration via Group Policy is to set the following UI path to Enabled: Enabled in enforcement mode
Computer Configuration\Policies\Administrative Templates\System\Device Guard\Turn On Virtualization Based Security: Kernel-mode Hardware-enforced Stack Protection.</t>
  </si>
  <si>
    <t>Win11-244</t>
  </si>
  <si>
    <t>This policy setting allows you to prevent Windows from retrieving device metadata from the Internet. 
The recommended state for this setting is: Enabled.
**Note:** This will not prevent the installation of basic hardware drivers, but does prevent associated third-party utility software from automatically being installed under the context of the SYSTEM account.</t>
  </si>
  <si>
    <t>The setting Prevent device metadata retrieval from the Internet is set to Enabled.</t>
  </si>
  <si>
    <t>The setting Prevent device metadata retrieval from the Internet is not set to Enabled.</t>
  </si>
  <si>
    <t>18.9.7</t>
  </si>
  <si>
    <t>18.9.7.2</t>
  </si>
  <si>
    <t>Installation of software should be conducted by an authorized system administrator and not a standard user. Allowing automatic third-party software installations under the context of the `SYSTEM` account has potential for allowing unauthorized access via backdoors or installation software bugs.</t>
  </si>
  <si>
    <t>Standard users without administrator privileges will not be able to install associated third-party utility software for peripheral devices. This may limit the use of advanced features of those devices unless/until an administrator installs the associated utility software for the device.</t>
  </si>
  <si>
    <t>Set Prevent device metadata retrieval from the Internet to enabled. One method to achieve the recommended configuration via Group Policy is to set the following UI path to Enabled:
Computer Configuration\Policies\Administrative Templates\System\Device Installation\Prevent device metadata retrieval from the Internet.</t>
  </si>
  <si>
    <t>Win11-245</t>
  </si>
  <si>
    <t>SI-7</t>
  </si>
  <si>
    <t>Software, Firmware and Information Integrity</t>
  </si>
  <si>
    <t>This policy setting allows you to specify which boot-start drivers are initialized based on a classification determined by an Early Launch Antimalware boot-start driver. The Early Launch Antimalware boot-start driver can return the following classifications for each boot-start driver:
- Good: The driver has been signed and has not been tampered with.
- Bad: The driver has been identified as malware. It is recommended that you do not allow known bad drivers to be initialized.
- Bad, but required for boot: The driver has been identified as malware, but the computer cannot successfully boot without loading this driver.
- Unknown: This driver has not been attested to by your malware detection application and has not been classified by the Early Launch Antimalware boot-start driver.
If you enable this policy setting you will be able to choose which boot-start drivers to initialize the next time the computer is started.
If your malware detection application does not include an Early Launch Antimalware boot-start driver or if your Early Launch Antimalware boot-start driver has been disabled, this setting has no effect and all boot-start drivers are initialized.
The recommended state for this setting is: Enabled: Good, unknown and bad but critical.</t>
  </si>
  <si>
    <t>The setting Boot-Start Driver Initialization Policy is set to Enabled: Good, unknown and bad but critical.</t>
  </si>
  <si>
    <t>The setting Boot-Start Driver Initialization Policy is not set to Enabled: Good, unknown and bad but critical.</t>
  </si>
  <si>
    <t>HSI17</t>
  </si>
  <si>
    <t>HSI17: Antivirus is not configured appropriately</t>
  </si>
  <si>
    <t>18.9.13</t>
  </si>
  <si>
    <t>18.9.13.1</t>
  </si>
  <si>
    <t>This policy setting helps reduce the impact of malware that has already infected your system.</t>
  </si>
  <si>
    <t>Set Boot-Start Driver Initialization Policy to enabled: Good, unknown and bad but critical. One method to achieve the recommended configuration via Group Policy is to set the following UI path to Enabled: Good, unknown and bad but critical:
Computer Configuration\Policies\Administrative Templates\System\Early Launch Antimalware\Boot-Start Driver Initialization Policy.</t>
  </si>
  <si>
    <t>Win11-246</t>
  </si>
  <si>
    <t>The "Do not apply during periodic background processing" option prevents the system from updating affected policies in the background while the computer is in use. When background updates are disabled, policy changes will not take effect until the next user logon or system restart.
The recommended state for this setting is: Enabled: FALSE (unchecked).</t>
  </si>
  <si>
    <t>The setting Configure registry policy processing: Do not apply during periodic background processing is set to Enabled: FALSE.</t>
  </si>
  <si>
    <t>The setting Configure registry policy processing: Do not apply during periodic background processing is not set to Enabled: FALSE.</t>
  </si>
  <si>
    <t>HSI14</t>
  </si>
  <si>
    <t>HSI14: The system's automatic update feature is not configured appropriately.</t>
  </si>
  <si>
    <t>18.9.19</t>
  </si>
  <si>
    <t>18.9.19.2</t>
  </si>
  <si>
    <t>Setting this option to false (unchecked) will ensure that domain policy changes take effect more quickly, as compared to waiting until the next user logon or system restart.</t>
  </si>
  <si>
    <t>Group Policies will be reapplied every time they are refreshed, which could have a slight impact on performance.</t>
  </si>
  <si>
    <t>Set Configure registry policy processing: Do not apply during periodic background processing to enabled: FALSE. One method to achieve the recommended configuration via Group Policy is to set the following UI path to Enabled, then set the Do not apply during periodic background processing option to FALSE (unchecked):
Computer Configuration\Policies\Administrative Templates\System\Group Policy\Configure registry policy processing.</t>
  </si>
  <si>
    <t>Win11-247</t>
  </si>
  <si>
    <t>The "Process even if the Group Policy objects have not changed" option updates and reapplies policies even if the policies have not changed.
The recommended state for this setting is: Enabled: TRUE (checked).</t>
  </si>
  <si>
    <t>The setting Configure registry policy processing: Process even if the Group Policy objects have not changed is not set to Enabled: TRUE.</t>
  </si>
  <si>
    <t>18.9.19.3</t>
  </si>
  <si>
    <t>Setting this option to true (checked) will ensure unauthorized changes that might have been configured locally are forced to match the domain-based Group Policy settings again.</t>
  </si>
  <si>
    <t>Group Policies will be reapplied even if they have not been changed, which could have a slight impact on performance.</t>
  </si>
  <si>
    <t>Set Configure registry policy processing: Process even if the Group Policy objects have not changed to enabled: TRUE. One method to achieve the recommended configuration via Group Policy is to set the following UI path to Enabled, then set the Process even if the Group Policy objects have not changed option to TRUE (checked):
Computer Configuration\Policies\Administrative Templates\System\Group Policy\Configure registry policy processing.</t>
  </si>
  <si>
    <t>Win11-248</t>
  </si>
  <si>
    <t>This policy setting determines whether the Windows device is allowed to participate in cross-device experiences (continue experiences).
The recommended state for this setting is: Disabled.</t>
  </si>
  <si>
    <t xml:space="preserve">The Continue experiences on this device option has been disabled. </t>
  </si>
  <si>
    <t xml:space="preserve">The Continue experiences on this device option has not been disabled. </t>
  </si>
  <si>
    <t>A cross-device experience is when a system can access app and send messages to other devices. In an enterprise managed environment only trusted systems should be communicating within the network. Access to any other system should be prohibited.</t>
  </si>
  <si>
    <t>The Windows device will not be discoverable by other devices, and cannot participate in cross-device experiences.</t>
  </si>
  <si>
    <t>Set Continue experiences on this device to disabled. One method to achieve the recommended configuration via Group Policy is to set the following UI path to Disabled:
Computer Configuration\Policies\Administrative Templates\System\Group Policy\Continue experiences on this device.</t>
  </si>
  <si>
    <t>Win11-249</t>
  </si>
  <si>
    <t>This policy setting prevents Group Policy from being updated while the computer is in use. This policy setting applies to Group Policy for computers, users and Domain Controllers.
The recommended state for this setting is: Disabled.</t>
  </si>
  <si>
    <t>The setting turn off background refresh of Group Policy is set to disabled.</t>
  </si>
  <si>
    <t>The setting turn off background refresh of Group Policy is not set to disabled.</t>
  </si>
  <si>
    <t>18.9.19.5</t>
  </si>
  <si>
    <t>This setting ensures that group policy changes take effect more quickly, as compared to waiting until the next user logon or system restart.</t>
  </si>
  <si>
    <t>Set Turn off background refresh of Group Policy to disabled. One method to achieve the recommended configuration via Group Policy is to set the following UI path to Disabled:
Computer Configuration\Policies\Administrative Templates\System\Group Policy\Turn off background refresh of Group Policy.</t>
  </si>
  <si>
    <t>Win11-250</t>
  </si>
  <si>
    <t>This policy setting controls whether the computer can download print driver packages over HTTP. To set up HTTP printing, printer drivers that are not available in the standard operating system installation might need to be downloaded over HTTP.
The recommended state for this setting is: Enabled.</t>
  </si>
  <si>
    <t>The Turn off downloading of print drivers over HTTP is set to enabled.</t>
  </si>
  <si>
    <t>The Turn off downloading of print drivers over HTTP is not set to enabled.</t>
  </si>
  <si>
    <t>18.9.20.1</t>
  </si>
  <si>
    <t>18.9.20.1.2</t>
  </si>
  <si>
    <t>Users might download drivers that include malicious code.</t>
  </si>
  <si>
    <t>Print drivers cannot be downloaded over HTTP.
**Note:** This policy setting does not prevent the client computer from printing to printers on the intranet or the Internet over HTTP. It only prohibits downloading drivers that are not already installed locally.</t>
  </si>
  <si>
    <t>Set Turn off downloading of print drivers over HTTP to enabled. One method to achieve the recommended configuration via Group Policy is to  set the following UI path to Enabled:
Computer Configuration\Policies\Administrative Templates\System\Internet Communication Management\Internet Communication settings\Turn off downloading of print drivers over HTTP.</t>
  </si>
  <si>
    <t>Win11-251</t>
  </si>
  <si>
    <t>This policy setting controls whether Windows will download a list of providers for the Web publishing and online ordering wizards.
The recommended state for this setting is: Enabled.</t>
  </si>
  <si>
    <t>The Turn off Internet download for Web publishing and online ordering wizards is set to enabled.</t>
  </si>
  <si>
    <t>The Turn off Internet download for Web publishing and online ordering wizards is not set to enabled.</t>
  </si>
  <si>
    <t>18.9.20.1.6</t>
  </si>
  <si>
    <t>Although the risk is minimal, enabling this setting will reduce the possibility of a user unknowingly downloading malicious content through this feature.</t>
  </si>
  <si>
    <t>Windows is prevented from downloading providers; only the service providers cached in the local registry are displayed.</t>
  </si>
  <si>
    <t>Set Turn off Internet download for Web publishing and online ordering wizards to enabled. One method to achieve the recommended configuration via Group Policy is to set the following UI path to Enabled:
Computer Configuration\Policies\Administrative Templates\System\Internet Communication Management\Internet Communication settings\Turn off Internet download for Web publishing and online ordering wizards.</t>
  </si>
  <si>
    <t>Win11-252</t>
  </si>
  <si>
    <t>The Allow Custom SSPs and APs to be loaded into LSASS is not set to disabled.</t>
  </si>
  <si>
    <t>18.9.25</t>
  </si>
  <si>
    <t>18.9.25.1</t>
  </si>
  <si>
    <t>Vulnerabilities exist where attackers are able to intercept logon credentials via SSP/AP. Disabling Custom SSPs and APs to be loaded into LSASS minimizes this vulnerability.</t>
  </si>
  <si>
    <t>Custom Security Support Provider/Authentication Packages will not be permitted to load this may impact some legitimate third-party packages.</t>
  </si>
  <si>
    <t>Set the Allow Custom SSPs and APs to be loaded into LSASS to disabled. One method to achieve the recommended configuration via Group Policy is to set the following UI path to Disabled:
Computer Configuration\Policies\Administrative Templates\System\Local Security Authority\Allow Custom SSPs and APs to be loaded into LSASS.</t>
  </si>
  <si>
    <t>Win11-253</t>
  </si>
  <si>
    <t>This policy setting controls whether the Local Security Authority Subservice Service (LSASS) runs in protected mode and also has the option to lock in protected mode with Unified Extensible Firmware Interface (UEFI). The Local Security Authority (LSA), which includes the LSASS process, validates users for local and remote sign-ins and enforces local security policies.
The recommended state for this setting is: Enabled: Enabled with UEFI Lock.
**Note:** This additional protection to prevent reading memory and code injection by non-protected processes is supported by Windows 8.1 (and newer).</t>
  </si>
  <si>
    <t>The configures LSASS to run as a protected process is set to Enabled: Enabled with UEFI Lock.</t>
  </si>
  <si>
    <t>The configures LSASS to run as a protected process is not set to Enabled: Enabled with UEFI Lock.</t>
  </si>
  <si>
    <t>18.9.25.2</t>
  </si>
  <si>
    <t>Provides added security for the credentials that LSA stores and manages. Enabling this setting with `UEFI Lock` prevents the setting from being changed remotely.</t>
  </si>
  <si>
    <t>Once this setting has been applied (Enabled), removing the group policy setting (set to Not Configured) will not reverse the impact. In order to reverse the impact, you must explicitly configure this setting to Disabled and follow [Microsoft's documentation on disabling the UEFI Lock](https://learn.microsoft.com/en-us/previous-versions/windows/it-pro/windows-server-2012-r2-and-2012/dn408187(v=ws.11)#to-disable-lsa-protection).</t>
  </si>
  <si>
    <t>Set the Configures LSASS to run as a protected process to enabled: Enabled with UEFI Lock. One method to achieve the recommended configuration via Group Policy is to set the following UI path to Enabled: Enabled with UEFI Lock:
Computer Configuration\Policies\Administrative Templates\System\Local Security Authority\Configures LSASS to run as a protected process.</t>
  </si>
  <si>
    <t>Win11-254</t>
  </si>
  <si>
    <t>This policy prevents the user from showing account details (email address or user name) on the sign-in screen.
The recommended state for this setting is: Enabled.</t>
  </si>
  <si>
    <t xml:space="preserve">The Block user from showing account details on sign-in option is set to enabled. </t>
  </si>
  <si>
    <t xml:space="preserve">The Block user from showing account details on sign-in option is not set to enabled. </t>
  </si>
  <si>
    <t>An attacker with access to the console (for example, someone with physical access or someone who is able to connect to the workstation through Remote Desktop Services) could view the name of the last user who logged on to the server. The attacker could then try to guess the password, use a dictionary, or use a brute-force attack to try and log on.</t>
  </si>
  <si>
    <t>Users cannot choose to show account details on the sign-in screen.</t>
  </si>
  <si>
    <t>Set Block user from showing account details on sign-in to enabled. One method to achieve the recommended configuration via Group Policy is to set the following UI path to Enabled:
Computer Configuration\Policies\Administrative Templates\System\Logon\Block user from showing account details on sign-in.</t>
  </si>
  <si>
    <t>Win11-255</t>
  </si>
  <si>
    <t>This policy setting allows you to control whether anyone can interact with available networks UI on the logon screen.
The recommended state for this setting is: Enabled.</t>
  </si>
  <si>
    <t>The setting Do not display network selection UI is set to enabled.</t>
  </si>
  <si>
    <t>The setting Do not display network selection UI is not set to enabled.</t>
  </si>
  <si>
    <t>An unauthorized user could disconnect the PC from the network or can connect the PC to other available networks without signing into Windows.</t>
  </si>
  <si>
    <t>The PC's network connectivity state cannot be changed without signing into Windows.</t>
  </si>
  <si>
    <t>Set Do not display network selection UI to enabled. One method to achieve the recommended configuration via Group Policy is to set the following UI path to Enabled:
Computer Configuration\Policies\Administrative Templates\System\Logon\Do not display network selection UI.</t>
  </si>
  <si>
    <t>Win11-256</t>
  </si>
  <si>
    <t>This policy setting prevents connected users from being enumerated on domain-joined computers.
The recommended state for this setting is: Enabled.</t>
  </si>
  <si>
    <t>The setting Do not enumerate connected users on domain-joined computers is set to enabled.</t>
  </si>
  <si>
    <t>The setting Do not enumerate connected users on domain-joined computers is not set to enabled.</t>
  </si>
  <si>
    <t>A malicious user could use this feature to gather account names of other users, that information could then be used in conjunction with other types of attacks such as guessing passwords or social engineering. The value of this countermeasure is small because a user with domain credentials could gather the same account information using other methods.</t>
  </si>
  <si>
    <t>The Logon UI will not enumerate any connected users on domain-joined computers.</t>
  </si>
  <si>
    <t>Set Do not enumerate connected users on domain-joined computers to enabled. One method to achieve the recommended configuration via Group Policy is to set the following UI path to Enabled:
Computer Configuration\Policies\Administrative Templates\System\Logon\Do not enumerate connected users on domain-joined computers.</t>
  </si>
  <si>
    <t>Win11-257</t>
  </si>
  <si>
    <t>This policy setting allows local users to be enumerated on domain-joined computers.
The recommended state for this setting is: Disabled.</t>
  </si>
  <si>
    <t>The setting Enumerate local users on domain-joined computers is set to disabled.</t>
  </si>
  <si>
    <t>The setting Enumerate local users on domain-joined computers is not set to disabled.</t>
  </si>
  <si>
    <t>Set Enumerate local users on domain-joined computers to disabled. One method to achieve the recommended configuration via Group Policy is to set the following UI path to Disabled:
Computer Configuration\Policies\Administrative Templates\System\Logon\Enumerate local users on domain-joined computers.</t>
  </si>
  <si>
    <t>Win11-258</t>
  </si>
  <si>
    <t>This policy setting allows you to prevent app notifications from appearing on the lock screen.
The recommended state for this setting is: Enabled.</t>
  </si>
  <si>
    <t>The setting turn off app notifications on the lock screen is set to enabled.</t>
  </si>
  <si>
    <t>The setting turn off app notifications on the lock screen is not set to enabled.</t>
  </si>
  <si>
    <t>App notifications might display sensitive business or personal data.</t>
  </si>
  <si>
    <t>No app notifications are displayed on the lock screen.</t>
  </si>
  <si>
    <t>Set Turn off app notifications on the lock screen to enabled. One method to achieve the recommended configuration via Group Policy is to set the following UI path to Enabled:
Computer Configuration\Policies\Administrative Templates\System\Logon\Turn off app notifications on the lock screen.</t>
  </si>
  <si>
    <t>Win11-259</t>
  </si>
  <si>
    <t>This policy setting allows you to control whether a domain user can sign in using a picture password. 
The recommended state for this setting is: Enabled.
**Note:** If the picture password feature is permitted, the user's domain password is cached in the system vault when using it.</t>
  </si>
  <si>
    <t>The Turn off picture password sign-in is set to enabled.</t>
  </si>
  <si>
    <t>The Turn off picture password sign-in is not set to enabled.</t>
  </si>
  <si>
    <t>Picture passwords bypass the requirement for a typed complex password. In a shared work environment, a simple shoulder surf where someone observed the on-screen gestures would allow that person to gain access to the system without the need to know the complex password. Vertical monitor screens with an image are much more visible at a distance than horizontal key strokes, increasing the likelihood of a successful observation of the mouse gestures.</t>
  </si>
  <si>
    <t>Users will not be able to set up or sign in with a picture password.</t>
  </si>
  <si>
    <t>Set Turn off picture password sign-in to enabled. One method to achieve the recommended configuration via Group Policy is to set the following UI path to Enabled:
Computer Configuration\Policies\Administrative Templates\System\Logon\Turn off picture password sign-in.</t>
  </si>
  <si>
    <t>Win11-260</t>
  </si>
  <si>
    <t>This policy setting allows you to control whether a domain user can sign in using a convenience PIN. In Windows 10, convenience PIN was replaced with Passport, which has stronger security properties. To configure Passport for domain users, use the policies under Computer Configuration\Administrative Templates\Windows Components\Microsoft Passport for Work.
**Note:** The user's domain password will be cached in the system vault when using this feature.
The recommended state for this setting is: Disabled.</t>
  </si>
  <si>
    <t>The setting turn on PIN sign-in is set to disabled.</t>
  </si>
  <si>
    <t>The setting turn on PIN sign-in is not set to disabled.</t>
  </si>
  <si>
    <t>A PIN is created from a much smaller selection of characters than a password, so in most cases a PIN will be much less robust than a password.</t>
  </si>
  <si>
    <t>Set Turn on convenience PIN sign-in to disabled. One method to achieve the recommended configuration via Group Policy is to set the following UI path to Disabled:
Computer Configuration\Policies\Administrative Templates\System\Logon\Turn on convenience PIN sign-in.</t>
  </si>
  <si>
    <t>Win11-261</t>
  </si>
  <si>
    <t>This policy setting allows you to control the network connectivity state in standby on modern standby-capable systems. 
The recommended state for this setting is: Disabled.</t>
  </si>
  <si>
    <t>The setting Allow network connectivity during connected-standby (on battery) is set to disabled.</t>
  </si>
  <si>
    <t>The setting Allow network connectivity during connected-standby (on battery) is not set to disabled.</t>
  </si>
  <si>
    <t>Disabling this setting ensures that the computer will not be accessible to attackers over a WLAN network while left unattended, on battery and in a sleep state.</t>
  </si>
  <si>
    <t>Network connectivity in standby (while on battery) is not guaranteed. This connectivity restriction currently only applies to WLAN networks only, but is subject to change (according to Microsoft).</t>
  </si>
  <si>
    <t>Set Allow network connectivity during connected-standby (on battery) to disabled. One method to achieve the recommended configuration via Group Policy is to set the following UI path to Disabled:
Computer Configuration\Policies\Administrative Templates\System\Power Management\Sleep Settings\Allow network connectivity during connected-standby (on battery).</t>
  </si>
  <si>
    <t>Win11-262</t>
  </si>
  <si>
    <t xml:space="preserve">The Allow network connectivity during connected-standby (plugged in) has been disabled. </t>
  </si>
  <si>
    <t xml:space="preserve">The Allow network connectivity during connected-standby (plugged in) has not been disabled. </t>
  </si>
  <si>
    <t>Disabling this setting ensures that the computer will not be accessible to attackers over a WLAN network while left unattended, plugged in and in a sleep state.</t>
  </si>
  <si>
    <t>Network connectivity in standby (while plugged in) is not guaranteed. This connectivity restriction currently only applies to WLAN networks only, but is subject to change (according to Microsoft).</t>
  </si>
  <si>
    <t>Set Allow network connectivity during connected-standby (plugged in) to disabled. One method to achieve the recommended configuration via Group Policy is to set the following UI path to Disabled:
Computer Configuration\Policies\Administrative Templates\System\Power Management\Sleep Settings\Allow network connectivity during connected-standby (plugged in).</t>
  </si>
  <si>
    <t>Win11-263</t>
  </si>
  <si>
    <t>Specifies whether or not the user is prompted for a password when the system resumes from sleep.
The recommended state for this setting is: Enabled.</t>
  </si>
  <si>
    <t>The setting Require a password when a computer wakes (on battery) is set to enabled.</t>
  </si>
  <si>
    <t>The setting Require a password when a computer wakes (on battery) is not set to enabled.</t>
  </si>
  <si>
    <t>Enabling this setting ensures that anyone who wakes an unattended computer from sleep state will have to provide logon credentials before they can access the system.</t>
  </si>
  <si>
    <t>Set Require a password when a computer wakes (on battery) to enabled. One method to achieve the recommended configuration via Group Policy is to set the following UI path to Enabled:
Computer Configuration\Policies\Administrative Templates\System\Power Management\Sleep Settings\Require a password when a computer wakes (on battery).</t>
  </si>
  <si>
    <t>Win11-264</t>
  </si>
  <si>
    <t>The setting Require a password when a computer wakes (plugged in) is set to enabled.</t>
  </si>
  <si>
    <t>The setting Require a password when a computer wakes (plugged in) is not set to enabled.</t>
  </si>
  <si>
    <t xml:space="preserve">HCM45: System configuration provides additional attack surface
</t>
  </si>
  <si>
    <t>Set Require a password when a computer wakes (plugged in) to enabled. One method to achieve the recommended configuration via Group Policy is to set the following UI path to Enabled:
Computer Configuration\Policies\Administrative Templates\System\Power Management\Sleep Settings\Require a password when a computer wakes (plugged in).</t>
  </si>
  <si>
    <t>Win11-265</t>
  </si>
  <si>
    <t>This policy setting allows you to turn on or turn off Offer (Unsolicited) Remote Assistance on this computer.
Help desk and support personnel will not be able to proactively offer assistance, although they can still respond to user assistance requests.
The recommended state for this setting is: Disabled.</t>
  </si>
  <si>
    <t>The setting Configure Offer Remote Assistance is set to disabled.</t>
  </si>
  <si>
    <t>The setting Configure Offer Remote Assistance is not set to disabled.</t>
  </si>
  <si>
    <t>HRM7</t>
  </si>
  <si>
    <t>HRM7: The agency does not adequately control remote access to its systems</t>
  </si>
  <si>
    <t>A user might be tricked and accept an unsolicited Remote Assistance offer from a malicious user.</t>
  </si>
  <si>
    <t>Set Configure Offer Remote Assistance to disabled. One method to achieve the recommended configuration via Group Policy is to set the following UI path to Disabled:
Computer Configuration\Policies\Administrative Templates\System\Remote Assistance\Configure Offer Remote Assistance.</t>
  </si>
  <si>
    <t>Win11-266</t>
  </si>
  <si>
    <t>This policy setting allows you to turn on or turn off Solicited (Ask for) Remote Assistance on this computer.
The recommended state for this setting is: Disabled.</t>
  </si>
  <si>
    <t>The setting Configure Solicited Remote Assistance is set to disabled.</t>
  </si>
  <si>
    <t>The setting Configure Solicited Remote Assistance is not set to disabled.</t>
  </si>
  <si>
    <t>There is slight risk that a rogue administrator will gain access to another user's desktop session, however, they cannot connect to a user's computer unannounced or control it without permission from the user. When an expert tries to connect, the user can still choose to deny the connection or give the expert view-only privileges. The user must explicitly click the Yes button to allow the expert to remotely control the workstation.</t>
  </si>
  <si>
    <t>Users on this computer cannot use e-mail or file transfer to ask someone for help. Also, users cannot use instant messaging programs to allow connections to this computer.</t>
  </si>
  <si>
    <t>Set Configure Solicited Remote Assistance to disabled. One method to achieve the recommended configuration via Group Policy is to set the following UI path to Disabled:
Computer Configuration\Policies\Administrative Templates\System\Remote Assistance\Configure Solicited Remote Assistance.</t>
  </si>
  <si>
    <t>Win11-267</t>
  </si>
  <si>
    <t>This policy setting controls whether RPC clients authenticate with the Endpoint Mapper Service when the call they are making contains authentication information. The Endpoint Mapper Service on computers running Windows NT4 (all service packs) cannot process authentication information supplied in this manner. This policy setting can cause a specific issue with _1-way_ forest trusts if it is applied to the _trusting_ domain DCs (see Microsoft [KB3073942](https://support.microsoft.com/en-us/kb/3073942)), so we do not recommend applying it to Domain Controllers.
**Note:** This policy will not in effect until the system is rebooted.
The recommended state for this setting is: Enabled.</t>
  </si>
  <si>
    <t>The setting Enable RPC Endpoint Mapper Client Authentication is set to enabled.</t>
  </si>
  <si>
    <t>The setting Enable RPC Endpoint Mapper Client Authentication is not set to enabled.</t>
  </si>
  <si>
    <t>18.9.35</t>
  </si>
  <si>
    <t>18.9.35.1</t>
  </si>
  <si>
    <t>Anonymous access to RPC services could result in accidental disclosure of information to unauthenticated users.</t>
  </si>
  <si>
    <t>RPC clients will authenticate to the Endpoint Mapper Service for calls that contain authentication information. Clients making such calls will not be able to communicate with the Windows NT4 Server Endpoint Mapper Service.</t>
  </si>
  <si>
    <t>Set Enable RPC Endpoint Mapper Client Authentication to enabled. One method to achieve the recommended configuration via Group Policy is to set the following UI path to Enabled:
Computer Configuration\Policies\Administrative Templates\System\Remote Procedure Call\Enable RPC Endpoint Mapper Client Authentication.</t>
  </si>
  <si>
    <t>Win11-268</t>
  </si>
  <si>
    <t>This policy setting controls how the RPC server runtime handles unauthenticated RPC clients connecting to RPC servers.
This policy setting impacts all RPC applications. In a domain environment this policy setting should be used with caution as it can impact a wide range of functionality including group policy processing itself. Reverting a change to this policy setting can require manual intervention on each affected machine. **This policy setting should never be applied to a Domain Controller.**
A client will be considered an authenticated client if it uses a named pipe to communicate with the server or if it uses RPC Security. RPC Interfaces that have specifically requested to be accessible by unauthenticated clients may be exempt from this restriction, depending on the selected value for this policy setting.
-- "**None**" allows all RPC clients to connect to RPC Servers running on the machine on which the policy setting is applied.
-- "**Authenticated**" allows only authenticated RPC Clients (per the definition above) to connect to RPC Servers running on the machine on which the policy setting is applied. Exemptions are granted to interfaces that have requested them.
-- "**Authenticated without exceptions**" allows only authenticated RPC Clients (per the definition above) to connect to RPC Servers running on the machine on which the policy setting is applied. No exceptions are allowed. **This value has the potential to cause serious problems and is not recommended.**
**Note:** This policy setting will not be applied until the system is rebooted.
The recommended state for this setting is: Enabled: Authenticated.</t>
  </si>
  <si>
    <t>The setting Restrict Unauthenticated RPC clients is set to Enabled: Authenticated</t>
  </si>
  <si>
    <t>The setting Restrict Unauthenticated RPC clients is not set to Enabled: Authenticated.</t>
  </si>
  <si>
    <t>18.9.35.2</t>
  </si>
  <si>
    <t>Unauthenticated RPC communication can create a security vulnerability.</t>
  </si>
  <si>
    <t>Set Restrict Unauthenticated RPC clients to enabled: Authenticated. One method to achieve the recommended configuration via Group Policy is to set the following UI path to Enabled: Authenticated:
Computer Configuration\Policies\Administrative Templates\System\Remote Procedure Call\Restrict Unauthenticated RPC clients.</t>
  </si>
  <si>
    <t>Win11-269</t>
  </si>
  <si>
    <t>This setting manages non-Administrator users' ability to install Windows app packages. 
The recommended state for this setting is: Enabled.</t>
  </si>
  <si>
    <t xml:space="preserve">The setting Prevent non-admin users from installing packaged Windows apps is set to enabled. </t>
  </si>
  <si>
    <t xml:space="preserve">The setting Prevent non-admin users from installing packaged Windows apps is not set to enabled. </t>
  </si>
  <si>
    <t>18.10.3</t>
  </si>
  <si>
    <t>18.10.3.2</t>
  </si>
  <si>
    <t>In a corporate managed environment, application installations should be managed centrally by IT staff, not by end users.</t>
  </si>
  <si>
    <t>Non-Administrator users will not be able to install Microsoft Store app packages, unless they are explicitly permitted by other policies. If a Microsoft Store app is required for legitimate use, an Administrator will need to perform the installation from an Administrator context. 
This setting can prevent standard users (without Administrator access) from launching Office 365 (O365) applications, displaying the error: _"Windows cannot access the specified device, path, or file. You may not have the appropriate permissions to access the item."_</t>
  </si>
  <si>
    <t>Set Prevent non-admin users from installing packaged Windows apps to enabled. One method to achieve the recommended configuration via Group Policy is to set the following UI path to Enabled:
Computer Configuration\Policies\Administrative Templates\Windows Components\App Package Deployment\Prevent non-admin users from installing packaged Windows apps.</t>
  </si>
  <si>
    <t>Win11-270</t>
  </si>
  <si>
    <t>This policy setting specifies whether Windows apps can be activated by voice (apps and Cortana) while the system is locked.
The recommended state for this setting is: Enabled: Force Deny.</t>
  </si>
  <si>
    <t>The Let Windows apps activate with voice while the system is locked is set to Enabled: Force Deny.</t>
  </si>
  <si>
    <t>The Let Windows apps activate with voice while the system is locked is not set to Enabled: Force Deny.</t>
  </si>
  <si>
    <t>18.10.4</t>
  </si>
  <si>
    <t>18.10.4.1</t>
  </si>
  <si>
    <t>Access to any computer resource should not be allowed when the device is locked.</t>
  </si>
  <si>
    <t>Users will not be able to activate apps while the computer is locked.</t>
  </si>
  <si>
    <t>Set Let Windows apps activate with voice while the system is locked to enabled: Force Deny. One method to achieve the recommended configuration via Group Policy is to set the following UI path to Enabled: Force Deny:
Computer Configuration\Policies\Administrative Templates\Windows Components\App Privacy\Let Windows apps activate with voice while the system is locked.</t>
  </si>
  <si>
    <t>Win11-271</t>
  </si>
  <si>
    <t>This policy setting lets you control whether Microsoft accounts are optional for Windows Store apps that require an account to sign in. This policy only affects Windows Store apps that support it.
The recommended state for this setting is: Enabled.</t>
  </si>
  <si>
    <t>The setting Allow Microsoft accounts to be optional is set to enabled.</t>
  </si>
  <si>
    <t>The setting Allow Microsoft accounts to be optional is not set to enabled.</t>
  </si>
  <si>
    <t>18.10.5</t>
  </si>
  <si>
    <t>18.10.5.1</t>
  </si>
  <si>
    <t>Enabling this setting allows an organization to use their enterprise user accounts instead of using their Microsoft accounts when accessing Windows store apps. This provides the organization with greater control over relevant credentials. Microsoft accounts cannot be centrally managed and as such enterprise credential security policies cannot be applied to them, which could put any information accessed by using Microsoft accounts at risk.</t>
  </si>
  <si>
    <t>Windows Store apps that typically require a Microsoft account to sign in will allow users to sign in with an enterprise account instead.</t>
  </si>
  <si>
    <t>Set Allow Microsoft accounts to be optional to enabled. One method to achieve the recommended configuration via Group Policy is to set the following UI path to Enabled:
Computer Configuration\Policies\Administrative Templates\Windows Components\App runtime\Allow Microsoft accounts to be optional.</t>
  </si>
  <si>
    <t>Win11-272</t>
  </si>
  <si>
    <t>This policy setting disallows AutoPlay for MTP devices like cameras or phones.
The recommended state for this setting is: Enabled.</t>
  </si>
  <si>
    <t>The setting Disallow Autoplay for non-volume devices is set to enabled.</t>
  </si>
  <si>
    <t>The setting Disallow Autoplay for non-volume devices is not set to enabled.</t>
  </si>
  <si>
    <t>HSI1</t>
  </si>
  <si>
    <t>HSI1: System configured to load or run removable media automatically</t>
  </si>
  <si>
    <t>18.10.7</t>
  </si>
  <si>
    <t>18.10.7.1</t>
  </si>
  <si>
    <t>An attacker could use this feature to launch a program to damage a client computer or data on the computer.</t>
  </si>
  <si>
    <t>AutoPlay will not be allowed for MTP devices like cameras or phones.</t>
  </si>
  <si>
    <t>Set Disallow Autoplay for non-volume devices to enabled. One method to achieve the recommended configuration via Group Policy is to set the following UI path to Enabled:
Computer Configuration\Policies\Administrative Templates\Windows Components\AutoPlay Policies\Disallow Autoplay for non-volume devices.</t>
  </si>
  <si>
    <t>Win11-273</t>
  </si>
  <si>
    <t>This policy setting sets the default behavior for Autorun commands. Autorun commands are generally stored in autorun.inf files. They often launch the installation program or other routines.
The recommended state for this setting is: Enabled: Do not execute any autorun commands.</t>
  </si>
  <si>
    <t>The setting Set the default behavior for AutoRun is set to Enabled: Do not execute any autorun commands.</t>
  </si>
  <si>
    <t>The setting Set the default behavior for AutoRun is not set to Enabled: Do not execute any autorun commands.</t>
  </si>
  <si>
    <t>18.10.7.2</t>
  </si>
  <si>
    <t>Prior to Windows Vista, when media containing an autorun command is inserted, the system will automatically execute the program without user intervention. This creates a major security concern as code may be executed without user's knowledge. The default behavior starting with Windows Vista is to prompt the user whether autorun command is to be run. The autorun command is represented as a handler in the Autoplay dialog.</t>
  </si>
  <si>
    <t>AutoRun commands will be completely disabled.</t>
  </si>
  <si>
    <t>Win11-274</t>
  </si>
  <si>
    <t>Autoplay starts to read from a drive as soon as you insert media in the drive, which causes the setup file for programs or audio media to start immediately. An attacker could use this feature to launch a program to damage the computer or data on the computer. Autoplay is disabled by default on some removable drive types, such as floppy disk and network drives, but not on CD-ROM drives.
**Note:** You cannot use this policy setting to enable Autoplay on computer drives in which it is disabled by default, such as floppy disk and network drives.
The recommended state for this setting is: Enabled: All drives.</t>
  </si>
  <si>
    <t>The setting turn off Autoplay is set to Enabled: All drives.</t>
  </si>
  <si>
    <t>The setting turn off Autoplay is not set to Enabled: All drives.</t>
  </si>
  <si>
    <t>18.10.7.3</t>
  </si>
  <si>
    <t>Autoplay will be disabled - users will have to manually launch setup or installation programs that are provided on removable media.</t>
  </si>
  <si>
    <t>Set Turn off Autoplay to enabled: All drives. One method to achieve the recommended configuration via Group Policy is to set the following UI path to Enabled: All drives:
Computer Configuration\Policies\Administrative Templates\Windows Components\AutoPlay Policies\Turn off Autoplay.</t>
  </si>
  <si>
    <t>Win11-275</t>
  </si>
  <si>
    <t>This policy setting determines whether enhanced anti-spoofing is configured for devices which support it.
The recommended state for this setting is: Enabled.</t>
  </si>
  <si>
    <t xml:space="preserve">The Use enhanced anti-spoofing when available option is set to enabled. </t>
  </si>
  <si>
    <t xml:space="preserve">The Use enhanced anti-spoofing when available option is not set to enabled. </t>
  </si>
  <si>
    <t>HCM45: System configuration provides additional attack surface.</t>
  </si>
  <si>
    <t>18.10.8.1</t>
  </si>
  <si>
    <t>18.10.8.1.1</t>
  </si>
  <si>
    <t>Enterprise managed environments are now supporting a wider range of mobile devices, increasing the security on these devices will help protect against unauthorized access on your network.</t>
  </si>
  <si>
    <t>Windows will require all users on the device to use anti-spoofing for facial features, on devices which support it.</t>
  </si>
  <si>
    <t>Set Configure enhanced anti-spoofing to enabled. One method to achieve the recommended configuration via Group Policy is to set the following UI path to Enabled:
Computer Configuration\Policies\Administrative Templates\Windows Components\Biometrics\Facial Features\Configure enhanced anti-spoofing</t>
  </si>
  <si>
    <t>Win11-276</t>
  </si>
  <si>
    <t>This policy setting determines whether cloud consumer account state content is allowed in all Windows experiences. 
The recommended state for this setting is: Enabled.</t>
  </si>
  <si>
    <t>The setting Turn off cloud consumer account state content is set to enabled.</t>
  </si>
  <si>
    <t>The setting Turn off cloud consumer account state content is not set to enabled.</t>
  </si>
  <si>
    <t>18.10.12</t>
  </si>
  <si>
    <t>18.10.12.1</t>
  </si>
  <si>
    <t>The use of consumer accounts in an enterprise managed environment is not good security practice as it could lead to possible data leakage.</t>
  </si>
  <si>
    <t>Users will not be able to use Microsoft consumer accounts on the system, and associated Windows experiences will instead present default fallback content.</t>
  </si>
  <si>
    <t>Set  Turn off cloud consumer account state content to enabled. One method to achieve the recommended configuration via Group Policy is to set the following UI path to Enabled:
Computer Configuration\Policies\Administrative Templates\Windows Components\Cloud Content\Turn off cloud consumer account state content.</t>
  </si>
  <si>
    <t>Win11-277</t>
  </si>
  <si>
    <t>This policy setting turns off experiences that help consumers make the most of their devices and Microsoft account.
The recommended state for this setting is: Enabled.
**Note:** [Per Microsoft TechNet](https://technet.microsoft.com/en-us/itpro/windows/manage/group-policies-for-enterprise-and-education-editions), this policy setting only applies to Windows 10 Enterprise and Windows 10 Education editions.</t>
  </si>
  <si>
    <t xml:space="preserve">The Turn off Microsoft consumer experiences option is set to enabled. </t>
  </si>
  <si>
    <t xml:space="preserve">The Turn off Microsoft consumer experiences option is not set to enabled. </t>
  </si>
  <si>
    <t>18.10.12.3</t>
  </si>
  <si>
    <t>Having apps silently install in an enterprise managed environment is not good security practice - especially if the apps send data back to a third-party.</t>
  </si>
  <si>
    <t>Users will no longer see personalized recommendations from Microsoft and notifications about their Microsoft account.</t>
  </si>
  <si>
    <t>Set Turn off Microsoft consumer experiences to enabled. One method to achieve the recommended configuration via Group Policy is to set the following UI path to Enabled:
Computer Configuration\Policies\Administrative Templates\Windows Components\Cloud Content\Turn off Microsoft consumer experiences.</t>
  </si>
  <si>
    <t>Win11-278</t>
  </si>
  <si>
    <t>This policy setting controls whether or not a PIN is required for pairing to a wireless display device.
The recommended state for this setting is: Enabled: First Time OR Enabled: Always.</t>
  </si>
  <si>
    <t xml:space="preserve">The Require pin for pairing option is set to enabled. </t>
  </si>
  <si>
    <t xml:space="preserve">The Require pin for pairing option is not set to enabled. </t>
  </si>
  <si>
    <t>18.10.13</t>
  </si>
  <si>
    <t>18.10.13.1</t>
  </si>
  <si>
    <t>If this setting is not configured or disabled then a PIN would not be required when pairing wireless display devices to the system, increasing the risk of unauthorized use.</t>
  </si>
  <si>
    <t>The pairing ceremony for connecting to new wireless display devices will always require a PIN.</t>
  </si>
  <si>
    <t>Set Require pin for pairing to enabled: First Time OR Enabled: Always. One method to achieve the recommended configuration via Group Policy is to set the following UI path to Enabled: First Time OR Enabled: Always:
Computer Configuration\Policies\Administrative Templates\Windows Components\Connect\Require pin for pairing.</t>
  </si>
  <si>
    <t>Win11-279</t>
  </si>
  <si>
    <t>IA-6</t>
  </si>
  <si>
    <t>Authentication Feedback</t>
  </si>
  <si>
    <t>This policy setting allows you to configure the display of the password reveal button in password entry user experiences.
The recommended state for this setting is: Enabled.</t>
  </si>
  <si>
    <t>The setting Do not display the password reveal button is set to enabled.</t>
  </si>
  <si>
    <t>The setting Do not display the password reveal button is not set to enabled.</t>
  </si>
  <si>
    <t>HPW8</t>
  </si>
  <si>
    <t>HPW8: Passwords are displayed on screen when entered</t>
  </si>
  <si>
    <t>18.10.14</t>
  </si>
  <si>
    <t>18.10.14.1</t>
  </si>
  <si>
    <t>This is a useful feature when entering a long and complex password, especially when using a touchscreen. The potential risk is that someone else may see your password while surreptitiously observing your screen.</t>
  </si>
  <si>
    <t>The password reveal button will not be displayed after a user types a password in the password entry text box.</t>
  </si>
  <si>
    <t>Set Do not display the password reveal button to enabled. One method to achieve the recommended configuration via Group Policy is to set the following UI path to Enabled:
Computer Configuration\Policies\Administrative Templates\Windows Components\Credential User Interface\Do not display the password reveal button.</t>
  </si>
  <si>
    <t>Win11-280</t>
  </si>
  <si>
    <t>This policy setting controls whether administrator accounts are displayed when a user attempts to elevate a running application.
The recommended state for this setting is: Disabled.</t>
  </si>
  <si>
    <t>The setting Enumerate administrator accounts on elevation is set to disabled.</t>
  </si>
  <si>
    <t>The setting Enumerate administrator accounts on elevation is not set to disabled.</t>
  </si>
  <si>
    <t>18.10.14.2</t>
  </si>
  <si>
    <t>Users could see the list of administrator accounts, making it slightly easier for a malicious user who has logged onto a console session to try to crack the passwords of those accounts.</t>
  </si>
  <si>
    <t>Set Enumerate administrator accounts on elevation to disabled. One method to achieve the recommended configuration via Group Policy is to set the following UI path to Disabled:
Computer Configuration\Policies\Administrative Templates\Windows Components\Credential User Interface\Enumerate administrator accounts on elevation.</t>
  </si>
  <si>
    <t>Win11-281</t>
  </si>
  <si>
    <t>This policy setting controls whether security questions can be used to reset local account passwords. The security question feature does not apply to domain accounts, only local accounts on the workstation.
The recommended state for this setting is: Enabled.</t>
  </si>
  <si>
    <t>The Prevent the use of security questions for local accounts is set to enabled.</t>
  </si>
  <si>
    <t>The Prevent the use of security questions for local accounts is not set to enabled.</t>
  </si>
  <si>
    <t>18.10.14.3</t>
  </si>
  <si>
    <t>Users could establish security questions that are easily guessed or sleuthed by observing the user’s social media accounts, making it easier for a malicious actor to change the local user account password and gain access to the computer as that user account.</t>
  </si>
  <si>
    <t>Local user accounts will not be able to set up and use security questions to reset their passwords.</t>
  </si>
  <si>
    <t>Set Prevent the use of security questions for local accounts to enabled. One method to achieve the recommended configuration via Group Policy is to set the following UI path to Enabled:
Computer Configuration\Policies\Administrative Templates\Windows Components\Credential User Interface\Prevent the use of security questions for local accounts.</t>
  </si>
  <si>
    <t>Win11-282</t>
  </si>
  <si>
    <t>This policy setting determines the amount of diagnostic and usage data reported to Microsoft:
- A value of (0) Diagnostic data off (not recommended). Using this value, no diagnostic data is sent from the device. This value is only supported on Enterprise, Education, and Server editions. If you choose this setting, devices in your organization will still be secure.
- A value of (1) Send required diagnostic data. This is the minimum diagnostic data necessary to keep Windows secure, up to date, and performing as expected. Using this value disables the _Optional diagnostic data_ control in the Settings app.
- A value of (3)Send optional diagnostic data. Additional diagnostic data is collected that helps us to detect, diagnose and fix issues, as well as make product improvements. Required diagnostic data will always be included when you choose to send optional diagnostic data. Optional diagnostic data can also include diagnostic log files and crash dumps. Use the _Limit Dump Collection_ and the _Limit Diagnostic Log Collection_ policies for more granular control of what optional diagnostic data is sent.
Windows telemetry settings apply to the Windows operating system and some first party apps. This setting does not apply to third party apps running on Windows 10/11.
The recommended state for this setting is: Enabled: Diagnostic data off (not recommended) or Enabled: Send required diagnostic data.
**Note:** If your organization relies on Windows Update, the minimum recommended setting is Required diagnostic data. Because no Windows Update information is collected when diagnostic data is off, important information about update failures is not sent. Microsoft uses this information to fix the causes of those failures and improve the quality of updates.
**Note #2:** The _Configure diagnostic data opt-in settings user interface_ group policy can be used to prevent end users from changing their data collection settings.
**Note #3:** Enhanced diagnostic data setting is not available on Windows 11 and Windows Server 2022 and has been replaced with policies that can control the amount of optional diagnostic data that is sent. For more information on these settings visit [Manage diagnostic data using Group Policy and MDM](https://docs.microsoft.com/en-us/windows/privacy/configure-windows-diagnostic-data-in-your-organization#manage-diagnostic-data-using-group-policy-and-mdm)</t>
  </si>
  <si>
    <t>The setting Allow Diagnostic Data is set to Enabled: Diagnostic data off (not recommended) or Enabled: Send required diagnostic data.</t>
  </si>
  <si>
    <t>The setting Allow Diagnostic Data is not set to Enabled: Diagnostic data off (not recommended) or Enabled: Send required diagnostic data.</t>
  </si>
  <si>
    <t>18.10.15</t>
  </si>
  <si>
    <t>18.10.15.1</t>
  </si>
  <si>
    <t>Sending any data to a third-party vendor is a security concern and should only be done on an as needed basis.</t>
  </si>
  <si>
    <t>Note that setting values of 0 or 1 will degrade certain experiences on the device.</t>
  </si>
  <si>
    <t>Set Allow Diagnostic Data to enabled: Diagnostic data off (not recommended) or Enabled: Send required diagnostic data. One method to achieve the recommended configuration via Group Policy is to set the following UI path to Enabled: Diagnostic data off (not recommended) or Enabled: Send required diagnostic data:
Computer Configuration\Policies\Administrative Templates\Windows Components\Data Collection and Preview Builds\Allow Diagnostic Data.</t>
  </si>
  <si>
    <t>Win11-283</t>
  </si>
  <si>
    <t>This policy setting controls whether Windows attempts to connect with the One Settings service to download configuration settings.
The recommended state for this setting is: Enabled.</t>
  </si>
  <si>
    <t>The setting Disable One Settings Downloads is set to enabled.</t>
  </si>
  <si>
    <t>The setting Disable One Settings Downloads is not set to enabled.</t>
  </si>
  <si>
    <t>18.10.15.3</t>
  </si>
  <si>
    <t>Sending data to a third-party vendor is a security concern and should only be done on an as-needed basis.</t>
  </si>
  <si>
    <t>Windows will not connect to the One Settings service to download configuration settings.</t>
  </si>
  <si>
    <t>Set Disable One Settings Downloads to enabled. One method to achieve the recommended configuration via Group Policy is to set the following UI path to Enabled:
Computer Configuration\Policies\Administrative Templates\Windows Components\Data Collection and Preview Builds\Disable One Settings Downloads.</t>
  </si>
  <si>
    <t>Win11-284</t>
  </si>
  <si>
    <t>This policy setting allows an organization to prevent its devices from showing feedback questions from Microsoft.
The recommended state for this setting is: Enabled.</t>
  </si>
  <si>
    <t>The setting Do not show feedback notifications is set to enabled.</t>
  </si>
  <si>
    <t>The setting Do not show feedback notifications is not set to enabled.</t>
  </si>
  <si>
    <t>18.10.15.4</t>
  </si>
  <si>
    <t>Users should not be sending any feedback to third-party vendors in an enterprise managed environment.</t>
  </si>
  <si>
    <t>Users will no longer see feedback notifications through the Windows Feedback app.</t>
  </si>
  <si>
    <t>Set Do not show feedback notifications to enabled. One method to achieve the recommended configuration via Group Policy is to set the following UI path to Enabled:
Computer Configuration\Policies\Administrative Templates\Windows Components\Data Collection and Preview Builds\Do not show feedback notifications.</t>
  </si>
  <si>
    <t>Win11-285</t>
  </si>
  <si>
    <t>This policy setting controls whether Windows records attempts to connect with the One Settings service to the Event Log.
The recommended state for this setting is: Enabled.</t>
  </si>
  <si>
    <t>The setting Enable One Settings Auditing is set to enabled.</t>
  </si>
  <si>
    <t>The setting Enable One Settings Auditing is not set to enabled.</t>
  </si>
  <si>
    <t>18.10.15.5</t>
  </si>
  <si>
    <t>Windows will record attempts to connect with the One Settings service to the `Applications and Services Logs\Microsoft\Windows\Privacy-Auditing\Operational` Event Log channel.</t>
  </si>
  <si>
    <t>Set Enable One Settings Auditing to enabled. One method to achieve the recommended configuration via Group Policy is to set the following UI path to Enabled:
Computer Configuration\Policies\Administrative Templates\Windows Components\Data Collection and Preview Builds\Enable One Settings Auditing.</t>
  </si>
  <si>
    <t>Win11-286</t>
  </si>
  <si>
    <t>This policy setting controls whether additional diagnostic logs are collected when more information is needed to troubleshoot a problem on the device. 
The recommended state for this setting is: Enabled. 
**Note:** Diagnostic logs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</si>
  <si>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The setting Limit Diagnostic Log Collection is set to enabled.</t>
  </si>
  <si>
    <t>The setting Limit Diagnostic Log Collection is not set to enabled.</t>
  </si>
  <si>
    <t>18.10.15.6</t>
  </si>
  <si>
    <t>Diagnostic logs and information such as crash dumps will not be collected for transmission to Microsoft.</t>
  </si>
  <si>
    <t>Set Limit Diagnostic Log Collection to enabled. One method to achieve the recommended configuration via Group Policy is to set the following UI path to Enabled:
Computer Configuration\Policies\Administrative Templates\Windows Components\Data Collection and Preview Builds\Limit Diagnostic Log Collection.</t>
  </si>
  <si>
    <t>Win11-287</t>
  </si>
  <si>
    <t>This policy setting limits the type of memory dumps that can be collected when more information is needed to troubleshoot a problem. 
The recommended state for this setting is: Enabled.
**Note:** Memory dumps are only sent when the device has been configured to send optional diagnostic data. Diagnostic data is limited when recommendation Allow Diagnostic Data is set to Enabled: Diagnostic data off (not recommended) or Enabled: Send required diagnostic data to send only basic information.</t>
  </si>
  <si>
    <t>The setting Limit Dump Collection is set to Enabled.</t>
  </si>
  <si>
    <t>The setting Limit Dump Collection is set not to Enabled.</t>
  </si>
  <si>
    <t>18.10.15.7</t>
  </si>
  <si>
    <t>Memory dumps can contain sensitive information. Sending this data to a third-party vendor is a security concern and should only be done on an as-needed basis.</t>
  </si>
  <si>
    <t>Windows Error Reporting is limited to sending kernel mini and user mode triage memory dumps, reducing the risk of sending sensitive information to Microsoft.</t>
  </si>
  <si>
    <t>Set Limit Dump Collection to enabled. One method to achieve the recommended configuration via Group Policy is to set the following UI path to Enabled.
Computer Configuration\Policies\Administrative Templates\Windows Components\Data Collection and Preview Builds\Limit Dump Collection.</t>
  </si>
  <si>
    <t>Win11-288</t>
  </si>
  <si>
    <t>This policy setting determines whether users can access the Insider build controls in the Advanced Options for Windows Update. These controls are located under "Get Insider builds," and enable users to make their devices available for downloading and installing Windows preview software.
The recommended state for this setting is: Disabled.
**Note:** This policy setting applies only to devices running Windows 10 Pro or Windows 10 Enterprise, up until Release 1703. For Release 1709 or newer, Microsoft encourages using the Manage preview builds setting (Rule 18.9.103.1.1). We have kept this setting in the benchmark to ensure that any older builds of Windows 10 in the environment are still enforced.</t>
  </si>
  <si>
    <t>The setting toggle user control over Insider builds is set to disabled.</t>
  </si>
  <si>
    <t>The setting toggle user control over Insider builds is not set to disabled.</t>
  </si>
  <si>
    <t>18.10.15.8</t>
  </si>
  <si>
    <t>It can be risky for experimental features to be allowed in an enterprise managed environment because this can introduce bugs and security holes into systems, making it easier for an attacker to gain access. It is generally preferred to only use production-ready builds.</t>
  </si>
  <si>
    <t>The item "Get Insider builds" will be unavailable.</t>
  </si>
  <si>
    <t>Set Toggle user control over Insider builds to disabled. One method to achieve the recommended configuration via Group Policy is to set the following UI path to Disabled:
Computer Configuration\Policies\Administrative Templates\Windows Components\Data Collection and Preview Builds\Toggle user control over Insider builds.</t>
  </si>
  <si>
    <t>Win11-289</t>
  </si>
  <si>
    <t>This policy setting specifies the download method that Delivery Optimization can use in downloads of Windows Updates, Apps and App updates. The following methods are supported:
- 0 = HTTP only, no peering.
- 1 = HTTP blended with peering behind the same NAT.
- 2 = HTTP blended with peering across a private group. Peering occurs on devices in the same Active Directory Site (if exist) or the same domain by default. When this option is selected, peering will cross NATs. To create a custom group use Group ID in combination with Mode 2.
- 3 = HTTP blended with Internet Peering.
- 99 = Simple download mode with no peering. Delivery Optimization downloads using HTTP only and does not attempt to contact the Delivery Optimization cloud services.
- 100 = Bypass mode. Do not use Delivery Optimization and use BITS instead.
The recommended state for this setting is any value EXCEPT: Enabled: Internet (3).
**Note:** The default on all SKUs other than Enterprise, Enterprise LTSB or Education is Enabled: Internet (3), so on other SKUs, be sure to set this to a different value.</t>
  </si>
  <si>
    <t>The setting Download Mode is set to Enabled: None or LAN or Group or Disabled.</t>
  </si>
  <si>
    <t>The setting Download Mode is not set to Enabled: None or LAN or Group or Disabled.</t>
  </si>
  <si>
    <t>18.10.16</t>
  </si>
  <si>
    <t>18.10.16.1</t>
  </si>
  <si>
    <t>Due to privacy concerns and security risks, updates should only be downloaded directly from Microsoft, or from a trusted machine on the internal network that received _its_ updates from a trusted source and approved by the network administrator.</t>
  </si>
  <si>
    <t>Machines will not be able to download updates from peers on the Internet. If set to `Enabled: HTTP only (0)`, `Enabled: Simple (99)`, or `Enabled: Bypass (100)`, machines will not be able to download updates from other machines on the same LAN.</t>
  </si>
  <si>
    <t>Set Download Mode is NOT set to enabled: Internet. One method to achieve the recommended configuration via Group Policy is to set the following UI path to any value _other than_ Enabled: Internet (3):
Computer Configuration\Policies\Administrative Templates\Windows Components\Delivery Optimization\Download Mode.</t>
  </si>
  <si>
    <t>Win11-290</t>
  </si>
  <si>
    <t>This policy setting controls whether user have access to the Windows Package Manager. Windows Package Manager is a package manager solution that consists of a command line tool and set of services for installing applications on Microsoft Windows 10 and 11.
The recommended state for this setting is: Disabled.</t>
  </si>
  <si>
    <t>The Enable App Installer is set to disabled.</t>
  </si>
  <si>
    <t>The Enable App Installer is not set to disabled.</t>
  </si>
  <si>
    <t>18.10.17</t>
  </si>
  <si>
    <t>18.10.17.1</t>
  </si>
  <si>
    <t>Windows Package Manager is a command line tool can be used to discover, install, upgrade, remove and configure applications, and it can be used as a distribution channel for software packages containing tools and applications. Users should not have access to these types of development tools.</t>
  </si>
  <si>
    <t>Users will not have access to the command line tool, winget to discover, install, upgrade, remove, configure, or distribute applications.</t>
  </si>
  <si>
    <t>Set the Enable App Installer to disabled. One method to achieve the recommended configuration via Group Policy is to set the following UI path to Disabled:
Computer Configuration\Policies\Administrative Templates\Windows Components\Desktop App Installer\Enable App Installer.</t>
  </si>
  <si>
    <t>Win11-291</t>
  </si>
  <si>
    <t>This policy setting controls whether users can enable experimental features in the Windows Package Manager.
The recommended state for this setting is Disabled.</t>
  </si>
  <si>
    <t>The Enable App Installer Experimental Features is set to disabled.</t>
  </si>
  <si>
    <t>The Enable App Installer Experimental Features is not set to disabled.</t>
  </si>
  <si>
    <t>18.10.17.2</t>
  </si>
  <si>
    <t>Windows Package Manager is a command line tool can be used to discover, install, upgrade, remove and configure applications, and it can be used as a distribution channel for software packages containing tools and applications. Users should not have access to experimental features.</t>
  </si>
  <si>
    <t>Users will not have access to experimental features in the command line tool, winget to discover, install, upgrade, remove, configure, or distribute applications.</t>
  </si>
  <si>
    <t>Set the Enable App Installer Experimental Features to disabled. One method to achieve the recommended configuration via Group Policy is to set the following UI path to Disabled:
Computer Configuration\Policies\Administrative Templates\Windows Components\Desktop App Installer\Enable App Installer Experimental Features.</t>
  </si>
  <si>
    <t>Win11-292</t>
  </si>
  <si>
    <t>This policy setting controls whether or not users can override the SHA256 security validation in the Windows Package Manager settings.
The recommended state for this setting is: Disabled.</t>
  </si>
  <si>
    <t>The Enable App Installer Hash Override is set to disabled.</t>
  </si>
  <si>
    <t>The Enable App Installer Hash Override is not set to disabled.</t>
  </si>
  <si>
    <t>18.10.17.3</t>
  </si>
  <si>
    <t>Users should not have the ability to override SHA256 security validation.</t>
  </si>
  <si>
    <t>Users will not have the ability to override the SHA256 security validation.</t>
  </si>
  <si>
    <t>Set the Enable App Installer Hash Override to disabled. One method to achieve the recommended configuration via Group Policy is to set the following UI path to Disabled:
Computer Configuration\Policies\Administrative Templates\Windows Components\Desktop App Installer\Enable App Installer Hash Override.</t>
  </si>
  <si>
    <t>Win11-293</t>
  </si>
  <si>
    <t>This policy setting controls whether users can install packages from a website that is using the ms-appinstaller protocol. The ms-appinstaller protocol allows users to install an application by clicking a link on a website. 
The recommended state for this setting is: Disabled.</t>
  </si>
  <si>
    <t>The Enable App Installer ms-appinstaller protocol is set to disabled.</t>
  </si>
  <si>
    <t>The Enable App Installer ms-appinstaller protocol is not set to disabled.</t>
  </si>
  <si>
    <t>18.10.17.4</t>
  </si>
  <si>
    <t>Users should not have the ability to install an application by clicking a link on a website. If an unknown or malicious link is clicked, malicious software could be installed on the system.</t>
  </si>
  <si>
    <t>Users will not have the ability to use the `ms-appinstaller` protocol to install applications by clicking a link on a website.</t>
  </si>
  <si>
    <t>Set the Enable App Installer ms-appinstaller protocol to disabled. One method to achieve the recommended configuration via Group Policy is to set the following UI path to Disabled:
Computer Configuration\Policies\Administrative Templates\Windows Components\Desktop App Installer\Enable App Installer ms-appinstaller protocol..</t>
  </si>
  <si>
    <t>Win11-294</t>
  </si>
  <si>
    <t>This policy setting controls Event Log behavior when the log file reaches its maximum size.
The recommended state for this setting is: Disabled.
**Note:** Old events may or may not be retained according to the _Backup log automatically when full_ policy setting.</t>
  </si>
  <si>
    <t>The setting Application: Control Event Log behavior when the log file reaches its maximum size is set to disabled.</t>
  </si>
  <si>
    <t>The setting Application: Control Event Log behavior when the log file reaches its maximum size is not set to disabled.</t>
  </si>
  <si>
    <t>If new events are not recorded it may be difficult or impossible to determine the root cause of system problems or the unauthorized activities of malicious users.</t>
  </si>
  <si>
    <t>Set Application: Control Event Log behavior when the log file reaches its maximum size to disabled. One method to achieve the recommended configuration via Group Policy is to set the following UI path to Disabled:
Computer Configuration\Policies\Administrative Templates\Windows Components\Event Log Service\Application\Control Event Log behavior when the log file reaches its maximum size.</t>
  </si>
  <si>
    <t>Win11-295</t>
  </si>
  <si>
    <t>This policy setting specifies the maximum size of the log file in kilobytes. The maximum log file size can be configured between 1 megabyte (1,024 kilobytes) and 4 terabytes (4,194,240 kilobytes) in kilobyte increments.
The recommended state for this setting is: Enabled: 32,768 or greater.</t>
  </si>
  <si>
    <t>The setting Application: Specify the maximum log file size (KB) is set to Enabled: 32,768 or greater.</t>
  </si>
  <si>
    <t>The setting Application: Specify the maximum log file size (KB) is not set to Enabled: 32,768 or greater.</t>
  </si>
  <si>
    <t>When event logs fill to capacity, they will stop recording information unless the retention method for each is set so that the computer will overwrite the oldest entries with the most recent ones. To mitigate the risk of loss of recent data, you can configure the retention method so that older events are overwritten as needed.
The consequence of this configuration is that older events will be removed from the logs. Attackers can take advantage of such a configuration, because they can generate a large number of extraneous events to overwrite any evidence of their attack. These risks can be somewhat reduced if you automate the archival and backup of event log data.
Ideally, all specifically monitored events should be sent to a server that uses Microsoft System Center Operations Manager (SCOM) or some other automated monitoring tool. Such a configuration is particularly important because an attacker who successfully compromises a server could clear the Security log. If all events are sent to a monitoring server, then you will be able to gather forensic information about the attacker's activities.</t>
  </si>
  <si>
    <t>Set Application: Specify the maximum log file size (KB) to enabled: 32,768 or greater. One method to achieve the recommended configuration via Group Policy is to set the following UI path to enabled: 32,768 or greater:
Computer Configuration\Policies\Administrative Templates\Windows Components\Event Log Service\Application\Specify the maximum log file size (KB).</t>
  </si>
  <si>
    <t>Win11-296</t>
  </si>
  <si>
    <t xml:space="preserve">Response to Audit Processing Failure </t>
  </si>
  <si>
    <t>The setting Security: Control Event Log behavior when the log file reaches its maximum size is set to disabled.</t>
  </si>
  <si>
    <t>The setting Security: Control Event Log behavior when the log file reaches its maximum size is not set to disabled.</t>
  </si>
  <si>
    <t>Set Security: Control Event Log behavior when the log file reaches its maximum size to disabled. One method to achieve the recommended configuration via Group Policy is to set the following UI path to Disabled:
Computer Configuration\Policies\Administrative Templates\Windows Components\Event Log Service\Security\Control Event Log behavior when the log file reaches its maximum size.</t>
  </si>
  <si>
    <t>Win11-297</t>
  </si>
  <si>
    <t>This policy setting specifies the maximum size of the log file in kilobytes. The maximum log file size can be configured between 1 megabyte (1,024 kilobytes) and 4 terabytes (4,194,240 kilobytes) in kilobyte increments.
The recommended state for this setting is: Enabled: 196,608 or greater.</t>
  </si>
  <si>
    <t>The setting Security: Specify the maximum log file size (KB) is set to Enabled: 196,608 or greater</t>
  </si>
  <si>
    <t>The setting Security: Specify the maximum log file size (KB) is not set to Enabled: 196,608 or greater.</t>
  </si>
  <si>
    <t>Set Security: Specify the maximum log file size (KB) to enabled: 196,608 or greater. One method to achieve the recommended configuration via Group Policy is to set the following UI path to enabled: 196,608 or greater:
Computer Configuration\Policies\Administrative Templates\Windows Components\Event Log Service\Security\Specify the maximum log file size (KB).</t>
  </si>
  <si>
    <t>Win11-298</t>
  </si>
  <si>
    <t>The setting Setup: Control Event Log behavior when the log file reaches its maximum size is set to disabled.</t>
  </si>
  <si>
    <t>The setting Setup: Control Event Log behavior when the log file reaches its maximum size is not set to disabled.</t>
  </si>
  <si>
    <t>Set Setup: Control Event Log behavior when the log file reaches its maximum size to disabled. One method to achieve the recommended configuration via Group Policy is to set the following UI path to Disabled:
Computer Configuration\Policies\Administrative Templates\Windows Components\Event Log Service\Setup\Control Event Log behavior when the log file reaches its maximum size.</t>
  </si>
  <si>
    <t>Win11-299</t>
  </si>
  <si>
    <t>The setting Setup: Specify the maximum log file size (KB) is set to Enabled: 32,768 or greater</t>
  </si>
  <si>
    <t>The setting Setup: Specify the maximum log file size (KB) is not set to Enabled: 32,768 or greater.</t>
  </si>
  <si>
    <t>If events are not recorded it may be difficult or impossible to determine the root cause of system problems or the unauthorized activities of malicious users</t>
  </si>
  <si>
    <t>Set Setup: Specify the maximum log file size (KB) to enabled: 32,768 or greater. One method to achieve the recommended configuration via Group Policy is to set the following UI path to enabled: 32,768 or greater:
Computer Configuration\Policies\Administrative Templates\Windows Components\Event Log Service\Setup\Specify the maximum log file size (KB).</t>
  </si>
  <si>
    <t>Win11-300</t>
  </si>
  <si>
    <t>The setting System: Control Event Log behavior when the log file reaches its maximum size is set to disabled.</t>
  </si>
  <si>
    <t>The setting System: Control Event Log behavior when the log file reaches its maximum size is not set to disabled.</t>
  </si>
  <si>
    <t>Set System: Control Event Log behavior when the log file reaches its maximum size to disabled. One method to achieve the recommended configuration via Group Policy is to set the following UI path to Disabled:
Computer Configuration\Policies\Administrative Templates\Windows Components\Event Log Service\System\Control Event Log behavior when the log file reaches its maximum size.</t>
  </si>
  <si>
    <t>Win11-301</t>
  </si>
  <si>
    <t>The setting System: Specify the maximum log file size (KB) is set to Enabled: 32,768 or greater.</t>
  </si>
  <si>
    <t>The setting System: Specify the maximum log file size (KB) is not set to Enabled: 32,768 or greater.</t>
  </si>
  <si>
    <t>Set System: Specify the maximum log file size (KB) to enabled: 32,768 or greater. One method to achieve the recommended configuration via Group Policy is to set the following UI path to enabled: 32,768 or greater:
Computer Configuration\Policies\Administrative Templates\Windows Components\Event Log Service\System\Specify the maximum log file size (KB).</t>
  </si>
  <si>
    <t>Win11-302</t>
  </si>
  <si>
    <t>Disabling Data Execution Prevention can allow certain legacy plug-in applications to function without terminating Explorer.
The recommended state for this setting is: Disabled.
**Note:** Some legacy plug-in applications and other software may not function with Data Execution Prevention and will require an exception to be defined for that specific plug-in/software.</t>
  </si>
  <si>
    <t>The setting turn off Data Execution Prevention for Explorer is set to disabled.</t>
  </si>
  <si>
    <t>The setting turn off Data Execution Prevention for Explorer is not set to disabled.</t>
  </si>
  <si>
    <t>HSI22</t>
  </si>
  <si>
    <t>HSI22: Data remanence is not properly handled</t>
  </si>
  <si>
    <t>Data Execution Prevention is an important security feature supported by Explorer that helps to limit the impact of certain types of malware.</t>
  </si>
  <si>
    <t>Set Turn off Data Execution Prevention for Explorer to disabled. One method to achieve the recommended configuration via Group Policy is to set the following UI path to Disabled:
Computer Configuration\Policies\Administrative Templates\Windows Components\File Explorer\Turn off Data Execution Prevention for Explorer.</t>
  </si>
  <si>
    <t>Win11-303</t>
  </si>
  <si>
    <t>Without heap termination on corruption, legacy plug-in applications may continue to function when a File Explorer session has become corrupt. Ensuring that heap termination on corruption is active will prevent this.
The recommended state for this setting is: Disabled.</t>
  </si>
  <si>
    <t>The setting turn off heap termination on corruption is set to disabled.</t>
  </si>
  <si>
    <t>The setting turn off heap termination on corruption is not set to disabled.</t>
  </si>
  <si>
    <t>Allowing an application to function after its session has become corrupt increases the risk posture to the system.</t>
  </si>
  <si>
    <t>Set Turn off heap termination on corruption to disabled. One method to achieve the recommended configuration via Group Policy is to set the following UI path to Disabled:
Computer Configuration\Policies\Administrative Templates\Windows Components\File Explorer\Turn off heap termination on corruption.</t>
  </si>
  <si>
    <t>Win11-304</t>
  </si>
  <si>
    <t>This policy setting allows you to configure the amount of functionality that the shell protocol can have. When using the full functionality of this protocol, applications can open folders and launch files. The protected mode reduces the functionality of this protocol allowing applications to only open a limited set of folders. Applications are not able to open files with this protocol when it is in the protected mode. It is recommended to leave this protocol in the protected mode to increase the security of Windows.
The recommended state for this setting is: Disabled.</t>
  </si>
  <si>
    <t>The setting turn off shell protocol protected mode is set to disabled.</t>
  </si>
  <si>
    <t>The setting turn off shell protocol protected mode is not set to disabled.</t>
  </si>
  <si>
    <t>Limiting the opening of files and folders to a limited set reduces the attack surface of the system.</t>
  </si>
  <si>
    <t>Set Turn off shell protocol protected mode to disabled. One method to achieve the recommended configuration via Group Policy is to set the following UI path to Disabled:
Computer Configuration\Policies\Administrative Templates\Windows Components\File Explorer\Turn off shell protocol protected mode.</t>
  </si>
  <si>
    <t>HSI7</t>
  </si>
  <si>
    <t>HSI7: FTI can move via covert channels (e.g., VM isolation tools)</t>
  </si>
  <si>
    <t>Win11-306</t>
  </si>
  <si>
    <t>This setting determines whether applications and services on the device can utilize new consumer Microsoft account authentication via the Windows OnlineID and WebAccountManager APIs.
The recommended state for this setting is: Enabled.</t>
  </si>
  <si>
    <t>The Block all consumer Microsoft account user authentication is set to enabled.</t>
  </si>
  <si>
    <t>The Block all consumer Microsoft account user authentication is not set to enabled.</t>
  </si>
  <si>
    <t>18.10.42</t>
  </si>
  <si>
    <t>Organizations that want to effectively implement identity management policies and maintain firm control of what accounts are used on their computers will probably want to block Microsoft accounts. Organizations may also need to block Microsoft accounts in order to meet the requirements of compliance standards that apply to their information systems.</t>
  </si>
  <si>
    <t>All applications and services on the device will be prevented from _new_ authentications using consumer Microsoft accounts via the Windows `OnlineID` and `WebAccountManager` APIs. Authentications performed directly by the user in web browsers or in apps that use `OAuth` will remain unaffected.</t>
  </si>
  <si>
    <t>Set Block all consumer Microsoft account user authentication to enabled. One method to achieve the recommended configuration via Group Policy is to set the following UI path to enabled:
Computer Configuration\Policies\Administrative Templates\Windows Components\Microsoft accounts\Block all consumer Microsoft account user authentication.</t>
  </si>
  <si>
    <t>Win11-307</t>
  </si>
  <si>
    <t>This policy setting controls detection and action for Potentially Unwanted Applications (PUA), which are sneaky unwanted application bundlers or their bundled applications, that can deliver adware or malware.
The recommended state for this setting is: Enabled: Block.
For more information, see this link: [Block potentially unwanted applications with Microsoft Defender Antivirus | Microsoft Docs](https://docs.microsoft.com/en-us/windows/security/threat-protection/windows-defender-antivirus/detect-block-potentially-unwanted-apps-windows-defender-antivirus)</t>
  </si>
  <si>
    <t xml:space="preserve">The Turn on Windows Defender protection against Potentially Unwanted Applications is not set to enable. </t>
  </si>
  <si>
    <t>18.10.43</t>
  </si>
  <si>
    <t>Potentially unwanted applications can increase the risk of your network being infected with malware, cause malware infections to be harder to identify, and can waste IT resources in cleaning up the applications. They should be blocked from installation.</t>
  </si>
  <si>
    <t>Applications that are identified by Microsoft as PUA will be blocked at download and install time.</t>
  </si>
  <si>
    <t>Set Configure detection for potentially unwanted applications to enabled: Block. One method to achieve the recommended configuration via Group Policy is to set the following UI path to enabled: Block:
Computer Configuration\Policies\Administrative Templates\Windows Components\Microsoft Defender Antivirus\Configure detection for potentially unwanted applications.</t>
  </si>
  <si>
    <t>Win11-308</t>
  </si>
  <si>
    <t>SI-3</t>
  </si>
  <si>
    <t xml:space="preserve">Malicious Code Protection </t>
  </si>
  <si>
    <t>This policy setting turns off Microsoft Defender Antivirus. If the setting is configured to Disabled, Microsoft Defender Antivirus runs and computers are scanned for malware and other potentially unwanted software.
The recommended state for this setting is: Disabled.</t>
  </si>
  <si>
    <t>The Turn off Windows Defender Antivirus is set to disabled.</t>
  </si>
  <si>
    <t>The Turn off Windows Defender Antivirus is not set to disabled.</t>
  </si>
  <si>
    <t>It is important to ensure a current, updated antivirus product is scanning each computer for malicious file activity. Microsoft provides a competent solution out of the box in Microsoft Defender Antivirus.
Organizations that choose to purchase a reputable third-party antivirus solution may choose to exempt themselves from this recommendation in lieu of the commercial alternative.</t>
  </si>
  <si>
    <t>Set Turn off Windows Defender Antivirus to disabled. One method to achieve the recommended configuration via Group Policy is to set the following UI path to Disabled:
Computer Configuration\Policies\Administrative Templates\Windows Components\Microsoft Defender Antivirus\Turn off Microsoft Defender AntiVirus.</t>
  </si>
  <si>
    <t>Win11-309</t>
  </si>
  <si>
    <t>This policy setting configures a local override for the configuration to join Microsoft Active Protection Service (MAPS), which Microsoft renamed to _Windows Defender Antivirus Cloud Protection Service_ and then _Microsoft Defender Antivirus Cloud Protection Service_. This setting can only be set by Group Policy.
The recommended state for this setting is: Disabled.</t>
  </si>
  <si>
    <t>The Configure local setting override for reporting to Microsoft MAPS is set to disabled.</t>
  </si>
  <si>
    <t>The Configure local setting override for reporting to Microsoft MAPS is not set to disabled.</t>
  </si>
  <si>
    <t>18.10.43.5</t>
  </si>
  <si>
    <t>The decision on whether or not to participate in Microsoft MAPS / Microsoft Defender Antivirus Cloud Protection Service for malicious software reporting should be made centrally in an enterprise managed environment, so that all computers within it behave consistently in that regard. Configuring this setting to Disabled ensures that the decision remains centrally managed.</t>
  </si>
  <si>
    <t>Set Configure local setting override for reporting to Microsoft MAPS to disabled. One method to achieve the recommended configuration via Group Policy is to set the following UI path to Disabled:
Computer Configuration\Policies\Administrative Templates\Windows Components\Microsoft Defender Antivirus\MAPS\Configure local setting override for reporting to Microsoft MAPS.</t>
  </si>
  <si>
    <t>Win11-310</t>
  </si>
  <si>
    <t>This policy setting controls the state for the Attack Surface Reduction (ASR) rules.
The recommended state for this setting is: Enabled.</t>
  </si>
  <si>
    <t>The Configure Attack Surface Reduction rules is set to enabled.</t>
  </si>
  <si>
    <t>The Configure Attack Surface Reduction rules is not set to enabled.</t>
  </si>
  <si>
    <t>18.10.43.6.1</t>
  </si>
  <si>
    <t>Attack surface reduction helps prevent actions and apps that are typically used by exploit-seeking malware to infect machines.</t>
  </si>
  <si>
    <t>When a rule is triggered, a notification will be displayed from the Action Center.</t>
  </si>
  <si>
    <t>Set Configure Attack Surface Reduction rules to enabled. One method to achieve the recommended configuration via Group Policy is to set the following UI path to enabled:
Computer Configuration\Policies\Administrative Templates\Windows Components\Microsoft Defender Antivirus\Microsoft Defender Exploit Guard\Attack Surface Reduction\Configure Attack Surface Reduction rules.</t>
  </si>
  <si>
    <t>Win11-311</t>
  </si>
  <si>
    <t>This policy setting sets the Attack Surface Reduction rules.
The recommended state for this setting is: 
26190899-1602-49e8-8b27-eb1d0a1ce869 - 1 (Block Office communication application from creating child processes)
3b576869-a4ec-4529-8536-b80a7769e899 - 1 (Block Office applications from creating executable content)
56a863a9-875e-4185-98a7-b882c64b5ce5 - 1 (Block abuse of exploited vulnerable signed drivers)
5beb7efe-fd9a-4556-801d-275e5ffc04cc - 1 (Block execution of potentially obfuscated scripts)
75668c1f-73b5-4cf0-bb93-3ecf5cb7cc84 - 1 (Block Office applications from injecting code into other processes)
7674ba52-37eb-4a4f-a9a1-f0f9a1619a2c - 1 (Block Adobe Reader from creating child processes)
92e97fa1-2edf-4476-bdd6-9dd0b4dddc7b - 1 (Block Win32 API calls from Office macro)
9e6c4e1f-7d60-472f-ba1a-a39ef669e4b2 - 1 (Block credential stealing from the Windows local security authority subsystem (lsass.exe))
b2b3f03d-6a65-4f7b-a9c7-1c7ef74a9ba4 - 1 (Block untrusted and unsigned processes that run from USB)
be9ba2d9-53ea-4cdc-84e5-9b1eeee46550 - 1 (Block executable content from email client and webmail)
d3e037e1-3eb8-44c8-a917-57927947596d - 1 (Block JavaScript or VBScript from launching downloaded executable content)
d4f940ab-401b-4efc-aadc-ad5f3c50688a - 1 (Block Office applications from creating child processes)
e6db77e5-3df2-4cf1-b95a-636979351e5b - 1 (Block persistence through WMI event subscription)
**Note:** More information on ASR rules can be found at the following link: [Use Attack surface reduction rules to prevent malware infection | Microsoft Docs](https://docs.microsoft.com/en-us/windows/security/threat-protection/windows-defender-exploit-guard/attack-surface-reduction-exploit-guard)</t>
  </si>
  <si>
    <t>The Configure Attack Surface Reduction rules: Set the state for each ASR rule has been configured.</t>
  </si>
  <si>
    <t>The Configure Attack Surface Reduction rules: Set the state for each ASR rule has not  been configured.</t>
  </si>
  <si>
    <t>Ensure Configure Attack Surface Reduction rules: Set the state for each ASR rule is configured. One method to achieve the recommended configuration via Group Policy is to set the following UI path so that 26190899-1602-49e8-8b27-eb1d0a1ce869, 3b576869-a4ec-4529-8536-b80a7769e899, 56a863a9-875e-4185-98a7-b882c64b5ce5, 5beb7efe-fd9a-4556-801d-275e5ffc04cc, 75668c1f-73b5-4cf0-bb93-3ecf5cb7cc84, 7674ba52-37eb-4a4f-a9a1-f0f9a1619a2c, 92e97fa1-2edf-4476-bdd6-9dd0b4dddc7b, 9e6c4e1f-7d60-472f-ba1a-a39ef669e4b2, b2b3f03d-6a65-4f7b-a9c7-1c7ef74a9ba4, be9ba2d9-53ea-4cdc-84e5-9b1eeee46550, d3e037e1-3eb8-44c8-a917-57927947596d, d4f940ab-401b-4efc-aadc-ad5f3c50688a, and e6db77e5-3df2-4cf1-b95a-636979351e5b are each set to a value of 1:
Computer Configuration\Policies\Administrative Templates\Windows Components\Microsoft Defender Antivirus\Microsoft Defender Exploit Guard\Attack Surface Reduction\Configure Attack Surface Reduction rules: Set the state for each ASR rule.</t>
  </si>
  <si>
    <t>Win11-312</t>
  </si>
  <si>
    <t>This policy setting controls Microsoft Defender Exploit Guard network protection. 
The recommended state for this setting is: Enabled: Block.</t>
  </si>
  <si>
    <t>The Prevent users and apps from accessing dangerous websites is set to Enabled: Block.</t>
  </si>
  <si>
    <t>The Prevent users and apps from accessing dangerous websites is not set to Enabled: Block.</t>
  </si>
  <si>
    <t>This setting can help prevent employees from using any application to access dangerous domains that may host phishing scams, exploit-hosting sites, and other malicious content on the Internet.</t>
  </si>
  <si>
    <t>Users and applications will not be able to access dangerous domains.</t>
  </si>
  <si>
    <t>Set Prevent users and apps from accessing dangerous websites to enabled: Block. One method to achieve the recommended configuration via Group Policy is to set the following UI path to enabled: Block:
Computer Configuration\Policies\Administrative Templates\Windows Components\Windows Defender Antivirus\Windows Defender Exploit Guard\Network Protection\Prevent users and apps from accessing dangerous websites.</t>
  </si>
  <si>
    <t>Win11-313</t>
  </si>
  <si>
    <t>This policy setting configures scanning for all downloaded files and attachments.
The recommended state for this setting is: Enabled.</t>
  </si>
  <si>
    <t>The setting Scan all downloaded files and attachments is set to enabled.</t>
  </si>
  <si>
    <t>The setting Scan all downloaded files and attachments is not set to enabled.</t>
  </si>
  <si>
    <t>When running an antivirus solution such as Microsoft Defender Antivirus, it is important to ensure that it is configured to heuristically monitor in real-time for suspicious and known malicious activity.</t>
  </si>
  <si>
    <t>Set Scan all downloaded files and attachments to enabled. One method to achieve the recommended configuration via Group Policy is to set the following UI path to enabled:
Computer Configuration\Policies\Administrative Templates\Windows Components\Microsoft Defender Antivirus\Real-Time Protection\Scan all downloaded files and attachments.</t>
  </si>
  <si>
    <t>Win11-314</t>
  </si>
  <si>
    <t>This policy setting configures real-time protection prompts for known malware detection.
Microsoft Defender Antivirus alerts you when malware or potentially unwanted software attempts to install itself or to run on your computer.
The recommended state for this setting is: Disabled.</t>
  </si>
  <si>
    <t>The setting Turn off real-time protection is set to disabled.</t>
  </si>
  <si>
    <t>The setting Turn off real-time protection is not set to disabled.</t>
  </si>
  <si>
    <t>Set Turn off real-time protection to disabled. One method to achieve the recommended configuration via Group Policy is to set the following UI path to Disabled:
Computer Configuration\Policies\Administrative Templates\Windows Components\Microsoft Defender Antivirus\Real-Time Protection\Turn off real-time protection.</t>
  </si>
  <si>
    <t>Win11-315</t>
  </si>
  <si>
    <t>This policy setting allows you to configure behavior monitoring for Microsoft Defender Antivirus. 
The recommended state for this setting is: Enabled.</t>
  </si>
  <si>
    <t>The Turn on behavior monitoring is set to enabled.</t>
  </si>
  <si>
    <t>The Turn on behavior monitoring is not set to enabled.</t>
  </si>
  <si>
    <t>Set Turn on behavior monitoring to enabled. One method to achieve the recommended configuration via Group Policy is to set the following UI path to enabled:
Computer Configuration\Policies\Administrative Templates\Windows Components\Microsoft Defender Antivirus\Real-Time Protection\Turn on behavior monitoring.</t>
  </si>
  <si>
    <t>Win11-316</t>
  </si>
  <si>
    <t>The Scan removable drives is set to enabled.</t>
  </si>
  <si>
    <t>The Scan removable drives is not set to enabled.</t>
  </si>
  <si>
    <t>Win11-317</t>
  </si>
  <si>
    <t>It is important to ensure that any present removable drives are always included in any type of scan, as removable drives are more likely to contain malicious software brought in to the enterprise managed environment from an external, unmanaged computer.</t>
  </si>
  <si>
    <t>Removable drives will be scanned during any type of scan by Microsoft Defender Antivirus.</t>
  </si>
  <si>
    <t>Win11-318</t>
  </si>
  <si>
    <t>This policy setting allows you to configure e-mail scanning. When e-mail scanning is enabled, the engine will parse the mailbox and mail files, according to their specific format, in order to analyze the mail bodies and attachments. Several e-mail formats are currently supported, for example: pst (Outlook), dbx, mbx, mime (Outlook Express), binhex (Mac).
The recommended state for this setting is: Enabled.</t>
  </si>
  <si>
    <t>The Turn on e-mail scanning is set to enabled.</t>
  </si>
  <si>
    <t>The Turn on e-mail scanning is not set to enabled.</t>
  </si>
  <si>
    <t>Incoming e-mails should be scanned by an antivirus solution such as Microsoft Defender Antivirus, as email attachments are a commonly used attack vector to infiltrate computers with malicious software.</t>
  </si>
  <si>
    <t>E-mail scanning by Microsoft Defender Antivirus will be enabled.</t>
  </si>
  <si>
    <t>Set Turn on e-mail scanning to enabled. One method to achieve the recommended configuration via Group Policy is to set the following UI path to enabled:
Computer Configuration\Policies\Administrative Templates\Windows Components\Microsoft Defender Antivirus\Scan\Turn on e-mail scanning.</t>
  </si>
  <si>
    <t>Win11-319</t>
  </si>
  <si>
    <t>This policy setting allows you to decide whether auditing events can be collected from Microsoft Defender Application Guard.
The recommended state for this setting is: Enabled.
**Note:** Microsoft Defender Application Guard requires a 64-bit version of Windows and a CPU supporting hardware-assisted CPU virtualization (Intel VT-x or AMD-V). This feature is not officially supported on virtual hardware, although it can work on VMs (especially for testing) provided that the hardware-assisted CPU virtualization feature is exposed by the host to the guest VM.
More information on system requirements for this feature can be found at [System requirements for Microsoft Defender Application Guard (Windows 10) | Microsoft Docs](https://docs.microsoft.com/en-us/windows/security/threat-protection/windows-defender-application-guard/reqs-wd-app-guard)
**Note #2:** Credential Guard and Device Guard are not currently supported when using Azure IaaS VMs.</t>
  </si>
  <si>
    <t>The Allow auditing events in Microsoft Defender Application Guard is set to enabled.</t>
  </si>
  <si>
    <t>The Allow auditing events in Microsoft Defender Application Guard is not set to enabled.</t>
  </si>
  <si>
    <t>Auditing of Microsoft Defender Application Guard events may be useful when investigating a security incident.</t>
  </si>
  <si>
    <t>**Note:**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Microsoft Defender Application Guard will inherit its auditing policies from Microsoft Edge and start to audit system events specifically for Microsoft Defender Application Guard. Collected logs are available for review on Microsoft Edge, outside of Application Guard.</t>
  </si>
  <si>
    <t>Set the Allow auditing events in Microsoft Defender Application Guard to enabled. One method to achieve the recommended configuration via Group Policy is to set the following UI path to enabled:
Computer Configuration\Policies\Administrative Templates\Windows Components\Microsoft Defender Application Guard\Allow auditing events in Microsoft Defender Application Guard.</t>
  </si>
  <si>
    <t>Win11-320</t>
  </si>
  <si>
    <t>The policy allows you to determine whether applications inside Microsoft Defender Application Guard can access the device’s camera and microphone.
The recommended state for this setting is: Disabled.
**Note:** Microsoft Defender Application Guard requires a 64-bit version of Windows and a CPU supporting hardware-assisted CPU virtualization (Intel VT-x or AMD-V). This feature is not officially supported on virtual hardware, although it can work on VMs (especially for testing) provided that the hardware-assisted CPU virtualization feature is exposed by the host to the guest VM.
More information on system requirements for this feature can be found at [System requirements for Microsoft Defender Application Guard (Windows 10) | Microsoft Docs](https://docs.microsoft.com/en-us/windows/security/threat-protection/windows-defender-application-guard/reqs-wd-app-guard)
**Note #2:** Credential Guard and Device Guard are not currently supported when using Azure IaaS VMs.</t>
  </si>
  <si>
    <t>The Allow camera and microphone access in Microsoft Defender Application Guard is set to disabled.</t>
  </si>
  <si>
    <t>The Allow camera and microphone access in Microsoft Defender Application Guard is not set to disabled.</t>
  </si>
  <si>
    <t>In effort to stop sensitive information from being obtained for malicious use, untrusted sites within the Microsoft Defender Application Guard container should not be accessing the computers microphone or camera.</t>
  </si>
  <si>
    <t>**Note:**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This is the default value so impact should be minimal to enforce this setting.</t>
  </si>
  <si>
    <t>Set the Allow camera and microphone access in Microsoft Defender Application Guard to disabled. One method to achieve the recommended configuration via Group Policy is to set the following UI path to Disabled
Computer Configuration\Policies\Administrative Templates\Windows Components\Microsoft Defender Application Guard\Allow camera and microphone access in Microsoft Defender Application Guard.</t>
  </si>
  <si>
    <t>Win11-321</t>
  </si>
  <si>
    <t>This policy setting allows you to decide whether data should persist across different sessions in Microsoft Defender Application Guard.
The recommended state for this setting is: Disabled.
**Note:** Microsoft Defender Application Guard requires a 64-bit version of Windows and a CPU supporting hardware-assisted CPU virtualization (Intel VT-x or AMD-V). This feature is not officially supported on virtual hardware, although it can work on VMs (especially for testing) provided that the hardware-assisted CPU virtualization feature is exposed by the host to the guest VM.
More information on system requirements for this feature can be found at [System requirements for Microsoft Defender Application Guard (Windows 10) | Microsoft Docs](https://docs.microsoft.com/en-us/windows/security/threat-protection/windows-defender-application-guard/reqs-wd-app-guard)
**Note #2:** Credential Guard and Device Guard are not currently supported when using Azure IaaS VMs.</t>
  </si>
  <si>
    <t>The Allow data persistence for Microsoft Defender Application Guard is set to disabled.</t>
  </si>
  <si>
    <t>The Allow data persistence for Microsoft Defender Application Guard is not set to disabled.</t>
  </si>
  <si>
    <t>The primary purpose of Microsoft Defender Application Guard is to present a "sandboxed container" for visiting untrusted websites. If data persistence is allowed, then it reduces the effectiveness of the sandboxing, and malicious content will be able to remain active in the Microsoft Defender Application Guard container between sessions.</t>
  </si>
  <si>
    <t>**Note:**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None - this is the default behavior.</t>
  </si>
  <si>
    <t>Set the Allow data persistence for Microsoft Defender Application Guard to disabled. One method to achieve the recommended configuration via Group Policy is to set the following UI path to Disabled:
Computer Configuration\Policies\Administrative Templates\Windows Components\Microsoft Defender Application Guard\Allow data persistence for Microsoft Defender Application Guard.</t>
  </si>
  <si>
    <t>Win11-322</t>
  </si>
  <si>
    <t>This policy setting determines whether to save downloaded files to the host operating system from the Microsoft Defender Application Guard container.
The recommended state for this setting is: Disabled.
**Note:** Microsoft Defender Application Guard requires a 64-bit version of Windows and a CPU supporting hardware-assisted CPU virtualization (Intel VT-x or AMD-V). This feature is not officially supported on virtual hardware, although it can work on VMs (especially for testing) provided that the hardware-assisted CPU virtualization feature is exposed by the host to the guest VM.
More information on system requirements for this feature can be found at [System requirements for Microsoft Defender Application Guard (Windows 10) | Microsoft Docs](https://docs.microsoft.com/en-us/windows/security/threat-protection/windows-defender-application-guard/reqs-wd-app-guard)
**Note #2:** Credential Guard and Device Guard are not currently supported when using Azure IaaS VMs.</t>
  </si>
  <si>
    <t>The Allow files to download and save to the host operating system from Microsoft Defender Application Guard is set to disabled.</t>
  </si>
  <si>
    <t>The Allow files to download and save to the host operating system from Microsoft Defender Application Guard is not set to disabled.</t>
  </si>
  <si>
    <t>The primary purpose of Microsoft Defender Application Guard is to present a "sandboxed container". Potentially malicious files should not be copied to the host OS from the sandboxed environment, which could put the host at risk.</t>
  </si>
  <si>
    <t>Set the Allow files to download and save to the host operating system from Microsoft Defender Application Guard to disabled. One method to achieve the recommended configuration via Group Policy is to set the following UI path to Disabled:
Computer Configuration\Policies\Administrative Templates\Windows Components\Microsoft Defender Application Guard\Allow files to download and save to the host operating system from Microsoft Defender Application Guard.</t>
  </si>
  <si>
    <t>Win11-323</t>
  </si>
  <si>
    <t>This policy setting allows you to decide how the clipboard behaves while in Microsoft Defender Application Guard.
The recommended state for this setting is: Enabled: Enable clipboard operation from an isolated session to the host.
**Note:** Microsoft Defender Application Guard requires a 64-bit version of Windows and a CPU supporting hardware-assisted CPU virtualization (Intel VT-x or AMD-V). This feature is not officially supported on virtual hardware, although it can work on VMs (especially for testing) provided that the hardware-assisted CPU virtualization feature is exposed by the host to the guest VM.
More information on system requirements for this feature can be found at [System requirements for Microsoft Defender Application Guard (Windows 10) | Microsoft Docs](https://docs.microsoft.com/en-us/windows/security/threat-protection/windows-defender-application-guard/reqs-wd-app-guard)
**Note #2:** Credential Guard and Device Guard are not currently supported when using Azure IaaS VMs.</t>
  </si>
  <si>
    <t>The Configure Microsoft Defender Application Guard clipboard settings: Clipboard behavior setting is set to Enabled: Enable clipboard operation from an isolated session to the host.</t>
  </si>
  <si>
    <t>The Configure Microsoft Defender Application Guard clipboard settings: Clipboard behavior setting is not set to Enabled: Enable clipboard operation from an isolated session to the host.</t>
  </si>
  <si>
    <t>The primary purpose of Microsoft Defender Application Guard is to present a "sandboxed container" for visiting untrusted websites. If the host clipboard is made available to Microsoft Defender Application Guard, a compromised Microsoft Defender Application Guard session will have access to its content, potentially exposing sensitive information to a malicious website or application. However, the risk is reduced if the Microsoft Defender Application Guard clipboard is made accessible to the host, and indeed that functionality may often be necessary from an operational standpoint.</t>
  </si>
  <si>
    <t>**Note:**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Microsoft Defender Application Guard sessions will not be able to access the host device's clipboard, however the host device **will** be able to access the Microsoft Defender Application Guard session clipboard.</t>
  </si>
  <si>
    <t>Set the Configure Microsoft Defender Application Guard clipboard settings: Clipboard behavior setting to enabled: Enable clipboard operation from an isolated session to the host. One method to achieve the recommended configuration via Group Policy is to set the following UI path to enabled: Enable clipboard operation from an isolated session to the host
Computer Configuration\Policies\Administrative Templates\Windows Components\Microsoft Defender Application Guard\Configure Microsoft Defender Application Guard clipboard settings: Clipboard behavior setting.</t>
  </si>
  <si>
    <t>Win11-324</t>
  </si>
  <si>
    <t>This policy setting enables application isolation through Microsoft Defender Application Guard (Application Guard).
There are 4 options available:
- 0. Disable Microsoft Defender Application Guard 
- 1. Enable Microsoft Defender Application Guard for Microsoft Edge ONLY 
- 2. Enable Microsoft Defender Application Guard for Microsoft Office ONLY 
- 3. Enable Microsoft Defender Application Guard for Microsoft Edge AND Microsoft Office
The recommended state for this setting is: Enabled: 1 (Enable Microsoft Defender Application Guard for Microsoft Edge ONLY).
**Note:** Microsoft Defender Application Guard requires a 64-bit version of Windows and a CPU supporting hardware-assisted CPU virtualization (Intel VT-x or AMD-V). This feature is not officially supported on virtual hardware, although it can work on VMs (especially for testing) provided that the hardware-assisted CPU virtualization feature is exposed by the host to the guest VM.
More information on system requirements for this feature can be found at [System requirements for Microsoft Defender Application Guard (Windows 10) | Microsoft Docs](https://docs.microsoft.com/en-us/windows/security/threat-protection/windows-defender-application-guard/reqs-wd-app-guard)
**Note #2:** At time of publication, Microsoft Defender Application Guard in all currently released versions of Windows 10 does not yet support protection for Microsoft Office, only for Microsoft Edge. Therefore the additional available options of 2 and 3 in this setting are not yet valid.
**Note #3:** Credential Guard and Device Guard are not currently supported when using Azure IaaS VMs.</t>
  </si>
  <si>
    <t>The Turn on Microsoft Defender Application Guard in Managed Mode is set to Enabled: 1.</t>
  </si>
  <si>
    <t>The Turn on Microsoft Defender Application Guard in Managed Mode is not set to Enabled: 1.</t>
  </si>
  <si>
    <t>Microsoft Defender Application Guard uses Windows Hypervisor to create a virtualized environment for apps that are configured to use virtualization-based security isolation. While in isolation, improper user interactions and app vulnerabilities can’t compromise the kernel or any other apps running outside of the virtualized environment.</t>
  </si>
  <si>
    <t>Microsoft Defender Application Guard will be turned on for Microsoft Edge.
**Note:** This setting was moved from the Next Generation (NG) profile to the Level 1 (L1) profile with the Windows 11 Release 22H2 for the **Windows 11 Operating System only**. NG profile settings were isolated from the L1 profile due to potential hardware compatibility issues. The Windows 11 Operating System is dependent on the same hardware as the NG settings, so hardware compatibility is no longer an issue.
**Note #2:** Microsoft Defender Application Guard requires the _Internet Connection Sharing (ICS) (Shared Access)_ service in order to operate, so an exception to disabling this service (see Section 5) will be required if choosing to enable Microsoft Defender Application Guard.</t>
  </si>
  <si>
    <t>Set the Turn on Microsoft Defender Application Guard in Managed Mode to enabled: 1. One method to achieve the recommended configuration via Group Policy is to set the following UI path to enabled: 1:
Computer Configuration\Policies\Administrative Templates\Windows Components\Microsoft Defender Application Guard\Turn on Microsoft Defender Application Guard in Managed Mode.</t>
  </si>
  <si>
    <t>Win11-325</t>
  </si>
  <si>
    <t>This policy setting lets you prevent apps and features from working with files on OneDrive using the Next Generation Sync Client.
The recommended state for this setting is: Enabled.</t>
  </si>
  <si>
    <t>The setting Prevent the usage of OneDrive for file storage is set to enabled.</t>
  </si>
  <si>
    <t>The setting Prevent the usage of OneDrive for file storage is not set to enabled.</t>
  </si>
  <si>
    <t>Enabling this setting prevents users from accidentally (or intentionally) uploading confidential or sensitive corporate information to the OneDrive cloud service using the Next Generation Sync Client.
**Note:** This security concern applies to _any_ cloud-based file storage application installed on a workstation, not just the one supplied with Windows.</t>
  </si>
  <si>
    <t>Users can't access OneDrive from the OneDrive app and file picker. Windows Store apps can't access OneDrive using the `WinRT` API. OneDrive doesn't appear in the navigation pane in File Explorer. OneDrive files aren't kept in sync with the cloud. Users can't automatically upload photos and videos from the camera roll folder.
**Note:** If your organization uses Office 365, be aware that this setting will prevent users from saving files to OneDrive/SkyDrive.
**Note #2:** If your organization has decided to implement **OneDrive for Business** and therefore needs to except itself from this recommendation, we highly suggest that you also obtain and utilize the `OneDrive.admx/adml` template that is bundled with the latest OneDrive client, as noted [at this link](https://docs.microsoft.com/en-us/onedrive/use-group-policy) (this template is not included with the Windows Administrative Templates). Two alternative OneDrive settings in particular from that template are worth your consideration:
- _Allow syncing OneDrive accounts for only specific organizations_ - a computer-based setting that restricts OneDrive client connections to only **approved** tenant IDs.
- _Prevent users from synchronizing personal OneDrive accounts_ - a user-based setting that prevents use of consumer OneDrive (i.e. non-business).</t>
  </si>
  <si>
    <t>Set Prevent the usage of OneDrive for file storage to enabled. One method to achieve the recommended configuration via Group Policy is to set the following UI path to enabled:
Computer Configuration\Policies\Administrative Templates\Windows Components\OneDrive\Prevent the usage of OneDrive for file storage.</t>
  </si>
  <si>
    <t>Win11-326</t>
  </si>
  <si>
    <t>This policy setting helps prevent Remote Desktop clients from saving passwords on a computer.
The recommended state for this setting is: Enabled.
**Note:** If this policy setting was previously configured as Disabled or Not configured, any previously saved passwords will be deleted the first time a Remote Desktop client disconnects from any server.</t>
  </si>
  <si>
    <t>The setting Do not allow passwords to be saved is set to enabled.</t>
  </si>
  <si>
    <t>The setting Do not allow passwords to be saved is not set to enabled.</t>
  </si>
  <si>
    <t>An attacker with physical access to the computer may be able to break the protection guarding saved passwords. An attacker who compromises a user's account and connects to their computer could use saved passwords to gain access to additional hosts.</t>
  </si>
  <si>
    <t>The password saving checkbox will be disabled for Remote Desktop clients and users will not be able to save passwords.</t>
  </si>
  <si>
    <t>Set Do not allow passwords to be saved to enabled. One method to achieve the recommended configuration via Group Policy is to set the following UI path to enabled:
Computer Configuration\Policies\Administrative Templates\Windows Components\Remote Desktop Services\Remote Desktop Connection Client\Do not allow passwords to be saved.</t>
  </si>
  <si>
    <t>Win11-327</t>
  </si>
  <si>
    <t>This policy setting prevents users from sharing the local drives on their client computers to Remote Desktop Servers that they access. Mapped drives appear in the session folder tree in Windows Explorer in the following format:
\\TSClient\&lt;driveletter&gt;$
If local drives are shared they are left vulnerable to intruders who want to exploit the data that is stored on them.
The recommended state for this setting is: Enabled.</t>
  </si>
  <si>
    <t>The setting Do not allow drive redirection is set to enabled.</t>
  </si>
  <si>
    <t>The setting Do not allow drive redirection is not set to enabled.</t>
  </si>
  <si>
    <t>Data could be forwarded from the user's Remote Desktop Services session to the user's local computer without any direct user interaction. Malicious software already present on a compromised server would have direct and stealthy disk access to the user's local computer during the Remote Desktop session.</t>
  </si>
  <si>
    <t>Drive redirection will not be possible. In most situations, traditional network drive mapping to file shares (including administrative shares) performed manually by the connected user will serve as a capable substitute to still allow file transfers when needed.</t>
  </si>
  <si>
    <t>Set Do not allow drive redirection to enabled. One method to achieve the recommended configuration via Group Policy is to set the following UI path to enabled: 
Computer Configuration\Policies\Administrative Templates\Windows Components\Remote Desktop Services\Remote Desktop Session Host\Device and Resource Redirection\Do not allow drive redirection.</t>
  </si>
  <si>
    <t>Win11-328</t>
  </si>
  <si>
    <t>This policy setting specifies whether Remote Desktop Services always prompts the client computer for a password upon connection. You can use this policy setting to enforce a password prompt for users who log on to Remote Desktop Services, even if they already provided the password in the Remote Desktop Connection client.
The recommended state for this setting is: Enabled.</t>
  </si>
  <si>
    <t>The setting Always prompt for password upon connection is set to enabled.</t>
  </si>
  <si>
    <t>The setting Always prompt for password upon connection is not set to enabled.</t>
  </si>
  <si>
    <t>HCM45: System configuration provides additional attack surface
HPW1: No password is required to access an FTI system</t>
  </si>
  <si>
    <t>Users have the option to store both their username and password when they create a new Remote Desktop Connection shortcut. If the server that runs Remote Desktop Services allows users who have used this feature to log on to the server but not enter their password, then it is possible that an attacker who has gained physical access to the user's computer could connect to a Remote Desktop Server through the Remote Desktop Connection shortcut, even though they may not know the user's password.</t>
  </si>
  <si>
    <t>Users cannot automatically log on to Remote Desktop Services by supplying their passwords in the Remote Desktop Connection client. They will be prompted for a password to log on.</t>
  </si>
  <si>
    <t>Set Always prompt for password upon connection to enabled. One method to achieve the recommended configuration via Group Policy is to set the following UI path to enabled:
Computer Configuration\Policies\Administrative Templates\Windows Components\Remote Desktop Services\Remote Desktop Session Host\Security\Always prompt for password upon connection.</t>
  </si>
  <si>
    <t>Win11-329</t>
  </si>
  <si>
    <t>This policy setting allows you to specify whether Remote Desktop Services requires secure Remote Procedure Call (RPC) communication with all clients or allows unsecured communication.
You can use this policy setting to strengthen the security of RPC communication with clients by allowing only authenticated and encrypted requests.
The recommended state for this setting is: Enabled.</t>
  </si>
  <si>
    <t>The setting Require secure RPC communication is set to enabled.</t>
  </si>
  <si>
    <t>The setting Require secure RPC communication is not set to enabled.</t>
  </si>
  <si>
    <t>Allowing unsecure RPC communication can exposes the server to man in the middle attacks and data disclosure attacks.</t>
  </si>
  <si>
    <t>Remote Desktop Services accepts requests from RPC clients that support secure requests, and does not allow unsecured communication with untrusted clients.</t>
  </si>
  <si>
    <t>Set Require secure RPC communication to enabled. One method to achieve the recommended configuration via Group Policy is to set the following UI path to enabled:
Computer Configuration\Policies\Administrative Templates\Windows Components\Remote Desktop Services\Remote Desktop Session Host\Security\Require secure RPC communication.</t>
  </si>
  <si>
    <t>Win11-330</t>
  </si>
  <si>
    <t>This policy setting specifies whether to require the use of a specific security layer to secure communications between clients and RD Session Host servers during Remote Desktop Protocol (RDP) connections.
The recommended state for this setting is: Enabled: SSL.
**Note:** In spite of this setting being labeled _SSL_, it is actually enforcing Transport Layer Security (TLS) version 1.0, not the older (and less secure) SSL protocol.</t>
  </si>
  <si>
    <t>The setting Require use of specific security layer for remote (RDP) connections is set to Enabled: SSL.</t>
  </si>
  <si>
    <t>The setting Require use of specific security layer for remote (RDP) connections is not set to Enabled: SSL.</t>
  </si>
  <si>
    <t>The native Remote Desktop Protocol (RDP) encryption is now considered a weak protocol, so enforcing the use of stronger Transport Layer Security (TLS) encryption for all RDP communications between clients and RD Session Host servers is preferred.</t>
  </si>
  <si>
    <t>TLS 1.0 will be required to authenticate to the RD Session Host server. If TLS is not supported, the connection fails.
**Note:** By default, this setting will use a self-signed certificate for RDP connections. If your organization has established the use of a Public Key Infrastructure (PKI) for SSL/TLS encryption, then we recommend that you also configure the _Server authentication certificate template_ setting to instruct RDP to use a certificate from your PKI instead of a self-signed one. Note that the certificate template used for this purpose must have “Client Authentication” configured as an Intended Purpose. Note also that a valid, non-expired certificate using the specified template must already be installed on the workstation for it to work.
**Note #2:** Some third party two-factor authentication solutions (e.g. RSA Authentication Agent) can be negatively affected by this setting, as the SSL/TLS security layer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</si>
  <si>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Set Require use of specific security layer for remote (RDP) connections to enabled: SSL. One method to achieve the recommended configuration via Group Policy is to set the following UI path to Enabled: SSL:
Computer Configuration\Policies\Administrative Templates\Windows Components\Remote Desktop Services\Remote Desktop Session Host\Security\Require use of specific security layer for remote (RDP) connections.</t>
  </si>
  <si>
    <t>Win11-331</t>
  </si>
  <si>
    <t>This policy setting allows you to specify whether to require user authentication for remote connections to the RD Session Host server by using Network Level Authentication. 
The recommended state for this setting is: Enabled.</t>
  </si>
  <si>
    <t>The Require user authentication for remote connections by using Network Level Authentication is set to enabled.</t>
  </si>
  <si>
    <t>The Require user authentication for remote connections by using Network Level Authentication is not set to enabled.</t>
  </si>
  <si>
    <t>Requiring that user authentication occur earlier in the remote connection process enhances security.</t>
  </si>
  <si>
    <t>Only client computers that support Network Level Authentication can connect to the RD Session Host server.
**Note:** Some third party two-factor authentication solutions (e.g. RSA Authentication Agent) can be negatively affected by this setting, as Network Level Authentication will expect the user's Windows password upon initial connection attempt (before the RDP logon screen), and once successfully authenticated, pass the credential along to that Windows session on the RDP host (to complete the login). If a two-factor agent is present and expecting a different credential at the RDP logon screen, this initial connection may result in a failed logon attempt, and also effectively cause a “double logon” requirement for each and every new RDP session.</t>
  </si>
  <si>
    <t>Set Require user authentication for remote connections by using Network Level Authentication to enabled. One method to achieve the recommended configuration via Group Policy is to set the following UI path to enabled:
Computer Configuration\Policies\Administrative Templates\Windows Components\Remote Desktop Services\Remote Desktop Session Host\Security\Require user authentication for remote connections by using Network Level Authentication.</t>
  </si>
  <si>
    <t>Win11-332</t>
  </si>
  <si>
    <t>This policy setting specifies whether to require the use of a specific encryption level to secure communications between client computers and RD Session Host servers during Remote Desktop Protocol (RDP) connections. This policy only applies when you are using native RDP encryption. However, native RDP encryption (as opposed to SSL encryption) is not recommended. This policy does not apply to SSL encryption.
The recommended state for this setting is: Enabled: High Level.</t>
  </si>
  <si>
    <t>The setting Set client connection encryption level is set to Enabled: High Level</t>
  </si>
  <si>
    <t>The setting Set client connection encryption level is not set to Enabled: High Level.</t>
  </si>
  <si>
    <t>If Remote Desktop client connections that use low level encryption are allowed, it is more likely that an attacker will be able to decrypt any captured Remote Desktop Services network traffic.</t>
  </si>
  <si>
    <t>Win11-333</t>
  </si>
  <si>
    <t>This policy setting specifies whether Remote Desktop Services retains a user's per-session temporary folders at logoff.
The recommended state for this setting is: Disabled.</t>
  </si>
  <si>
    <t xml:space="preserve">The Do not delete temp folders upon exit option is set to disabled. </t>
  </si>
  <si>
    <t xml:space="preserve">The Do not delete temp folders upon exit option is not set to disabled. </t>
  </si>
  <si>
    <t>Sensitive information could be contained inside the temporary folders and visible to other administrators that log into the system.</t>
  </si>
  <si>
    <t>Set Do not delete temp folders upon exit to disabled. One method to achieve the recommended configuration via Group Policy is to set the following UI path to Disabled:
Computer Configuration\Policies\Administrative Templates\Windows Components\Remote Desktop Services\Remote Desktop Session Host\Temporary Folders\Do not delete temp folders upon exit.</t>
  </si>
  <si>
    <t>Win11-334</t>
  </si>
  <si>
    <t>This policy setting prevents the user from having enclosures (file attachments) downloaded from an RSS feed to the user's computer.
The recommended state for this setting is: Enabled.</t>
  </si>
  <si>
    <t xml:space="preserve">The Prevent downloading of enclosures option is set to enabled. </t>
  </si>
  <si>
    <t xml:space="preserve">The Prevent downloading of enclosures option is not set to enabled. </t>
  </si>
  <si>
    <t>18.10.58</t>
  </si>
  <si>
    <t>Allowing attachments to be downloaded through the RSS feed can introduce files that could have malicious intent.</t>
  </si>
  <si>
    <t>Users cannot set the Feed Sync Engine to download an enclosure through the Feed property page. Developers cannot change the download setting through feed APIs.</t>
  </si>
  <si>
    <t>Set Prevent downloading of enclosures to enabled. One method to achieve the recommended configuration via Group Policy is to set the following UI path to enabled:
Computer Configuration\Policies\Administrative Templates\Windows Components\RSS Feeds\Prevent downloading of enclosures.</t>
  </si>
  <si>
    <t>Win11-335</t>
  </si>
  <si>
    <t>This policy setting specifies whether Cortana is allowed on the device.
The recommended state for this setting is: Disabled.</t>
  </si>
  <si>
    <t>The setting Allow Cortana is set to disabled.</t>
  </si>
  <si>
    <t xml:space="preserve">The Allow Cortana above lock screen option is not set to disabled. </t>
  </si>
  <si>
    <t>If Cortana is enabled, sensitive information could be contained in search history and sent out to Microsoft.</t>
  </si>
  <si>
    <t>Cortana will be turned off. Users will still be able to use search to find things on the device and on the Internet.</t>
  </si>
  <si>
    <t>Set Allow Cortana to disabled. One method to achieve the recommended configuration via Group Policy is to set the following UI path to Disabled:
Computer Configuration\Policies\Administrative Templates\Windows Components\Search\Allow Cortana.</t>
  </si>
  <si>
    <t>Win11-336</t>
  </si>
  <si>
    <t>This policy setting determines whether or not the user can interact with Cortana using speech while the system is locked.
The recommended state for this setting is: Disabled.</t>
  </si>
  <si>
    <t xml:space="preserve">The Allow Cortana above lock screen option is set to disabled. </t>
  </si>
  <si>
    <t>The system will need to be unlocked for the user to interact with Cortana using speech.</t>
  </si>
  <si>
    <t>Set Allow Cortana above lock screen to disabled. One method to achieve the recommended configuration via Group Policy is to set the following UI path to Disabled:
Computer Configuration\Policies\Administrative Templates\Windows Components\Search\Allow Cortana above lock screen.</t>
  </si>
  <si>
    <t>Win11-337</t>
  </si>
  <si>
    <t>This policy setting controls whether encrypted items are allowed to be indexed. When this setting is changed, the index is rebuilt completely. Full volume encryption (such as BitLocker Drive Encryption or a non-Microsoft solution) must be used for the location of the index to maintain security for encrypted files.
The recommended state for this setting is: Disabled.</t>
  </si>
  <si>
    <t>The Allow Cortana above lock screen option is set to disabled.</t>
  </si>
  <si>
    <t>The Allow Cortana above lock screen option is set not to disabled.</t>
  </si>
  <si>
    <t>Indexing and allowing users to search encrypted files could potentially reveal confidential data stored within the encrypted files.</t>
  </si>
  <si>
    <t>Set Allow indexing of encrypted files to disabled. One method to achieve the recommended configuration via Group Policy is to set the following UI path to Disabled:
Computer Configuration\Policies\Administrative Templates\Windows Components\Search\Allow indexing of encrypted files.</t>
  </si>
  <si>
    <t>Win11-338</t>
  </si>
  <si>
    <t>This policy setting specifies whether search and Cortana can provide location aware search and Cortana results.
The recommended state for this setting is: Disabled.</t>
  </si>
  <si>
    <t>The setting Allow search and Cortana to use location is set to disabled.</t>
  </si>
  <si>
    <t>The setting Allow search and Cortana to use location is not set to disabled.</t>
  </si>
  <si>
    <t>In an enterprise managed environment, allowing Cortana and Search to have access to location data is unnecessary. Organizations likely do not want this information shared out.</t>
  </si>
  <si>
    <t>Search and Cortana will not have access to location information.</t>
  </si>
  <si>
    <t>Set Allow search and Cortana to use location to disabled. One method to achieve the recommended configuration via Group Policy is to set the following UI path to Disabled:
Computer Configuration\Policies\Administrative Templates\Windows Components\Search\Allow search and Cortana to use location.</t>
  </si>
  <si>
    <t>Win11-339</t>
  </si>
  <si>
    <t>This policy setting denies access to the retail catalog in the Microsoft Store, but displays the private store.
The recommended state for this setting is: Enabled.</t>
  </si>
  <si>
    <t>The Only display the private store within the Microsoft Store is set to enabled.</t>
  </si>
  <si>
    <t>The Only display the private store within the Microsoft Store is not set to enabled.</t>
  </si>
  <si>
    <t>Allowing the private store will allow an organization to control the apps that users have access to add to a system. This will help ensure that unapproved malicious apps are not running on a system.</t>
  </si>
  <si>
    <t>Users will not be able to view the retail catalog in the Microsoft Store, but they will be able to view apps in the private store.</t>
  </si>
  <si>
    <t>Set Only display the private store within the Microsoft Store to enabled. One method to achieve the recommended configuration via Group Policy is to set the following UI path to enabled:
Computer Configuration\Policies\Administrative Templates\Windows Components\Store\Only display the private store within the Microsoft Store.</t>
  </si>
  <si>
    <t>Win11-340</t>
  </si>
  <si>
    <t>This setting enables or disables the automatic download and installation of Microsoft Store app updates.
The recommended state for this setting is: Disabled.</t>
  </si>
  <si>
    <t xml:space="preserve">The Turn off Automatic Download and Install of updates is set to disabled. </t>
  </si>
  <si>
    <t xml:space="preserve">The Turn off Automatic Download and Install of updates is not set to disabled. </t>
  </si>
  <si>
    <t>Keeping your system properly patched can help protect against 0 day vulnerabilities.</t>
  </si>
  <si>
    <t>Set Turn off Automatic Download and Install of updates to disabled. One method to achieve the recommended configuration via Group Policy is to set the following UI path to Disabled:
Computer Configuration\Policies\Administrative Templates\Windows Components\Store\Turn off Automatic Download and Install of updates.</t>
  </si>
  <si>
    <t>Win11-341</t>
  </si>
  <si>
    <t>Enables or disables the Microsoft Store offer to update to the latest version of Windows.
The recommended state for this setting is: Enabled.</t>
  </si>
  <si>
    <t>The Turn off the offer to update to the latest version of Windows is set to enabled.</t>
  </si>
  <si>
    <t>The Turn off the offer to update to the latest version of Windows is not set to  enabled.</t>
  </si>
  <si>
    <t>Unplanned OS upgrades can lead to more preventable support calls. The IT department should be managing and approving all upgrades and updates.</t>
  </si>
  <si>
    <t>The Microsoft Store application will not offer updates to the latest version of Windows.</t>
  </si>
  <si>
    <t>Set Turn off the offer to update to the latest version of Windows to enabled. One method to achieve the recommended configuration via Group Policy is to set the following UI path to enabled:
Computer Configuration\Policies\Administrative Templates\Windows Components\Store\Turn off the offer to update to the latest version of Windows.</t>
  </si>
  <si>
    <t>Win11-342</t>
  </si>
  <si>
    <t>This policy setting specifies whether the Widgets feature is allowed on the device. The Widgets feature provides information such as, weather, news, sports, stocks, traffic, and entertainment (not an inclusive list). 
The recommended state for this setting is: Disabled.</t>
  </si>
  <si>
    <t>The setting Allow widgets is set to disabled.</t>
  </si>
  <si>
    <t>The setting Allow widgets is not set to disabled.</t>
  </si>
  <si>
    <t>Due to privacy concerns, apps and features such as Widgets on the Windows taskbar should be treated as a possible security risk due to the potential of data being sent back to third-parties, such as Microsoft.</t>
  </si>
  <si>
    <t>The Widgets feature on the Windows taskbar will not be available on the device.</t>
  </si>
  <si>
    <t>Set Allow widgets to disabled. One method to achieve the recommended configuration via Group Policy is to set the following UI path to Disabled:
Computer Configuration\Policies\Administrative Templates\Windows Components\Widgets\Allow widgets.</t>
  </si>
  <si>
    <t>Win11-343</t>
  </si>
  <si>
    <t>This policy setting determines whether Enhanced Phishing Protection in Microsoft Defender SmartScreen warns users if they type their work or school password into one of the following malicious scenarios: into a reported phishing site, into a Microsoft login URL with an invalid certificate, or into an application connecting to either a reported phishing site or a Microsoft login URL with an invalid certificate.
The recommended state for this setting is: Enabled.
**Note:** This setting only applies to Microsoft Accounts (computer or browser login) while using Microsoft Windows 11 and not on prem domain-joined accounts.</t>
  </si>
  <si>
    <t>The Notify Malicious is set to enabled.</t>
  </si>
  <si>
    <t>The Notify Malicious is not set to enabled.</t>
  </si>
  <si>
    <t>Users will receive a pop-up notification if they try to access a website that is being blocked by Windows Defender SmartScreen. This assists users in making informed decisions about why the website is being blocked and whether to continue to it.</t>
  </si>
  <si>
    <t>In some cases, Windows Defender SmartScreen may block legitimate websites, that have been incorrectly flagged by Microsoft.</t>
  </si>
  <si>
    <t>Set the Notify Malicious to enabled. One method to achieve the recommended configuration via Group Policy is to set the following UI path to enabled:
Computer Configuration\Policies\Administrative Templates\Windows Components\Windows Defender SmartScreen\Enhanced Phishing Protection\Notify Malicious.</t>
  </si>
  <si>
    <t>Win11-344</t>
  </si>
  <si>
    <t>This policy setting determines whether Enhanced Phishing Protection in Microsoft Defender SmartScreen warns users if they reuse their work or school password.
The recommended state for this setting is: Enabled.
**Note:** This setting only applies to Microsoft Accounts (computer or browser login) while using Microsoft Windows 11 and not on prem domain-joined accounts.</t>
  </si>
  <si>
    <t>The Notify Password Reuse is set to enabled.</t>
  </si>
  <si>
    <t>The Notify Password Reuse is not set to enabled.</t>
  </si>
  <si>
    <t>Users will be alerted if they try to use a password that has been exposed in a known data breach. This can help reduce the risk of password-related security incidents, such as unauthorized access to online accounts, and can encourage users to choose strong and unique passwords.</t>
  </si>
  <si>
    <t>Password reuse may be detected as a false positive by Microsoft.</t>
  </si>
  <si>
    <t>Set the Notify Password Reuse to enabled. One method to achieve the recommended configuration via Group Policy is to set the following UI path to enabled:
Computer Configuration\Policies\Administrative Templates\Windows Components\Windows Defender SmartScreen\Enhanced Phishing Protection\Notify Password Reuse.</t>
  </si>
  <si>
    <t>Win11-345</t>
  </si>
  <si>
    <t>This policy setting determines whether Enhanced Phishing Protection in Microsoft Defender SmartScreen warns users if they type their work or school passwords in Notepad, WordPad, or M365 Office apps like OneNote, Word, Excel, etc.
The recommended state for this setting is: Enabled.
**Note:** This setting only applies to Microsoft Accounts (computer or browser login) while using Microsoft Windows 11 and not on prem domain-joined accounts.</t>
  </si>
  <si>
    <t>The Notify Unsafe App is set to enabled.</t>
  </si>
  <si>
    <t>The Notify Unsafe App is not set to enabled.</t>
  </si>
  <si>
    <t>Users will be warned if they store their password in Notepad or Microsoft 365 Office Apps. This can help reduce the risk of security incidents, such as data theft or data loss. Storing credentials in plain text allows for anyone who has authorized or unauthorized access to the system to obtain them.</t>
  </si>
  <si>
    <t>Saved passwords may be detected as false positives by Microsoft.</t>
  </si>
  <si>
    <t>Set the Notify Unsafe App to enabled. One method to achieve the recommended configuration via Group Policy is to set the following UI path to enabled:
Computer Configuration\Policies\Administrative Templates\Windows Components\Windows Defender SmartScreen\Enhanced Phishing Protection\Notify Unsafe App.</t>
  </si>
  <si>
    <t>Win11-346</t>
  </si>
  <si>
    <t>This policy setting determines whether Enhanced Phishing Protection is in audit mode. This allows notifications to be sent to users regarding unsafe password events. Additionally, Enhanced Phishing Protection captures unsafe password entry events and sends diagnostic data through Microsoft Defender.
The recommended state for this setting is: Enabled.
**Note:** This setting only applies to Microsoft accounts (computer or browser login) while using Microsoft Windows 11 and not on-prem domain-joined accounts.</t>
  </si>
  <si>
    <t>The Service Enabled is set to enabled.</t>
  </si>
  <si>
    <t>The Service Enabled is not set to enabled.</t>
  </si>
  <si>
    <t>Allowing Enhanced Phishing Protection the ability to warn users about unsafe password use could prevent phishing attempts and (credential) data loss. In addition, the Microsoft 365 Defender Portal provides valuable phishing sensor data found in the environment.</t>
  </si>
  <si>
    <t>Set the Service Enabled to enabled. One method to achieve the recommended configuration via Group Policy is to set the following UI path to enabled:
Computer Configuration\Policies\Administrative Templates\Windows Components\Windows Defender SmartScreen\Enhanced Phishing Protection\Service Enabled.</t>
  </si>
  <si>
    <t>Win11-347</t>
  </si>
  <si>
    <t>This policy setting allows you to manage the behavior of Windows Defender SmartScreen. Windows Defender SmartScreen helps keep PCs safer by warning users before running unrecognized programs downloaded from the Internet. Some information is sent to Microsoft about files and programs run on PCs with this feature enabled.
The recommended state for this setting is: Enabled: Warn and prevent bypass.</t>
  </si>
  <si>
    <t>The Configure Windows Defender SmartScreen is set to Enabled: Warn and prevent bypass.</t>
  </si>
  <si>
    <t>The Configure Windows Defender SmartScreen is not set to Enabled: Warn and prevent bypass.</t>
  </si>
  <si>
    <t>Windows Defender SmartScreen helps keep PCs safer by warning users before running unrecognized programs downloaded from the Internet. However, due to the fact that some information is sent to Microsoft about files and programs run on PCs some organizations may prefer to disable it.</t>
  </si>
  <si>
    <t>Users will be warned before they are allowed to run unrecognized programs downloaded from the Internet.</t>
  </si>
  <si>
    <t>Set Configure Windows Defender SmartScreen to enabled: Warn and prevent bypass. One method to achieve the recommended configuration via Group Policy is to set the following UI path to enabled: Warn and prevent bypass:
Computer Configuration\Policies\Administrative Templates\Windows Components\Windows Defender SmartScreen\Explorer\Configure Windows Defender SmartScreen.</t>
  </si>
  <si>
    <t>Win11-348</t>
  </si>
  <si>
    <t>This setting lets you decide whether to turn on SmartScreen Filter. SmartScreen Filter provides warning messages to help protect your employees from potential phishing scams and malicious software.
The recommended state for this setting is: Enabled.</t>
  </si>
  <si>
    <t>The Configure Windows Defender SmartScreen is set to enabled.</t>
  </si>
  <si>
    <t>The Configure Windows Defender SmartScreen is not set to enabled.</t>
  </si>
  <si>
    <t>18.10.76.3</t>
  </si>
  <si>
    <t>SmartScreen serves an important purpose as it helps to warn users of possible malicious sites and files. Allowing users to turn off this setting can make the browser become more vulnerable to compromise.</t>
  </si>
  <si>
    <t>Set Configure Windows Defender SmartScreen to enabled. One method to achieve the recommended configuration via Group Policy is to set the following UI path to enabled:
Computer Configuration\Policies\Administrative Templates\Windows Components\Windows Defender SmartScreen\Microsoft Edge\Configure Windows Defender SmartScreen.</t>
  </si>
  <si>
    <t>Win11-350</t>
  </si>
  <si>
    <t>This setting enables or disables the Windows Game Recording and Broadcasting features.
The recommended state for this setting is: Disabled.</t>
  </si>
  <si>
    <t>The setting Enables or disables Windows Game Recording and Broadcasting is set to disabled.</t>
  </si>
  <si>
    <t>The setting Enables or disables Windows Game Recording and Broadcasting is not set to disabled.</t>
  </si>
  <si>
    <t>18.10.78</t>
  </si>
  <si>
    <t>18.10.78.1</t>
  </si>
  <si>
    <t>If this setting is allowed, users could record and broadcast session info to external sites, which is both a risk of accidentally exposing sensitive company data (on-screen) outside the company as well as a privacy concern.</t>
  </si>
  <si>
    <t>Windows Game Recording will not be allowed.</t>
  </si>
  <si>
    <t>Set Enables or disables Windows Game Recording and Broadcasting to disabled. One method to achieve the recommended configuration via Group Policy is to set the following UI path to Disabled:
Computer Configuration\Policies\Administrative Templates\Windows Components\Windows Game Recording and Broadcasting\Enables or disables Windows Game Recording and Broadcasting.</t>
  </si>
  <si>
    <t>Win11-351</t>
  </si>
  <si>
    <t>Enhanced Sign-in Security isolates Windows Hello biometric (face and fingerprint) template data and matching operations to trusted hardware or specified memory regions. 
The recommended state for this setting is: Enabled: 1. (Enhanced Sign-in Security Enabled)</t>
  </si>
  <si>
    <t>The Enable ESS with Supported Peripherals is set to Enabled: 1.</t>
  </si>
  <si>
    <t>The Enable ESS with Supported Peripherals is not set to Enabled: 1.</t>
  </si>
  <si>
    <t>18.10.79</t>
  </si>
  <si>
    <t>Because the channel of communication between the sensors and the algorithm is secured, it is impossible for malware to inject or replay data in order to simulate a user signing in or to lock a user out of their machine.</t>
  </si>
  <si>
    <t>Set the Enable ESS with Supported Peripherals to enabled: 1. One method to achieve the recommended configuration via Group Policy is to set the following UI path to enabled: 1 (Enhanced Sign-in Security Enabled): 
Computer Configuration\Policies\Administrative Templates\Windows Components\Windows Hello for Business\Enable ESS with Supported Peripherals.</t>
  </si>
  <si>
    <t>Win11-352</t>
  </si>
  <si>
    <t>This policy setting determines whether Windows Ink items are allowed above the lock screen.
The recommended state for this setting is: Enabled: On, but disallow access above lock OR Enabled: Disabled.</t>
  </si>
  <si>
    <t>The Allow Windows Ink Workspace option is set to Enabled: On, but disallow access above lock OR Disabled but not Enabled: On.</t>
  </si>
  <si>
    <t>The Allow Windows Ink Workspace option is not set to Enabled: On, but disallow access above lock OR Disabled but not Enabled: On.</t>
  </si>
  <si>
    <t>18.10.80</t>
  </si>
  <si>
    <t>18.10.80.2</t>
  </si>
  <si>
    <t>Allowing any apps to be accessed while system is locked is not recommended. If this feature is permitted, it should only be accessible once a user authenticates with the proper credentials.</t>
  </si>
  <si>
    <t>Windows Ink Workspace will not be permitted above the lock screen.</t>
  </si>
  <si>
    <t>Set Allow Windows Ink Workspace to enabled: On, but disallow access above lock OR disabled but not Enabled: On. One method to achieve the recommended configuration via Group Policy is to set the following UI path to enabled: On, but disallow access above lock OR Enabled: Disabled:
Computer Configuration\Policies\Administrative Templates\Windows Components\Windows Ink Workspace\Allow Windows Ink Workspace.</t>
  </si>
  <si>
    <t>Win11-353</t>
  </si>
  <si>
    <t>This setting controls whether users are permitted to change installation options that typically are available only to system administrators. The security features of Windows Installer normally prevent users from changing installation options that are typically reserved for system administrators, such as specifying the directory to which files are installed. If Windows Installer detects that an installation package has permitted the user to change a protected option, it stops the installation and displays a message. These security features operate only when the installation program is running in a privileged security context in which it has access to directories denied to the user.
The recommended state for this setting is: Disabled.</t>
  </si>
  <si>
    <t>The setting Allow user control over installs is set to disabled.</t>
  </si>
  <si>
    <t>The setting Allow user control over installs is not set to disabled.</t>
  </si>
  <si>
    <t>18.10.81</t>
  </si>
  <si>
    <t>18.10.81.1</t>
  </si>
  <si>
    <t>In an enterprise managed environment, only IT staff with administrative rights should be installing or changing software on a system. Allowing users the ability to have any control over installs can risk unapproved software from being installed or removed from a system, which could cause the system to become vulnerable to compromise.</t>
  </si>
  <si>
    <t>Set Allow user control over installs to disabled. One method to achieve the recommended configuration via Group Policy is to set the following UI path to Disabled:
Computer Configuration\Policies\Administrative Templates\Windows Components\Windows Installer\Allow user control over installs.</t>
  </si>
  <si>
    <t>Win11-354</t>
  </si>
  <si>
    <t>This setting controls whether or not Windows Installer should use system permissions when it installs any program on the system.
**Note:** This setting appears both in the Computer Configuration and User Configuration folders. To make this setting effective, you must enable the setting in both folders.
**Caution:** If enabled, skilled users can take advantage of the permissions this setting grants to change their privileges and gain permanent access to restricted files and folders. Note that the User Configuration version of this setting is not guaranteed to be secure.
The recommended state for this setting is: Disabled.</t>
  </si>
  <si>
    <t>The setting Always install with elevated privileges is set to disabled.</t>
  </si>
  <si>
    <t>The setting Always install with elevated privileges is not set to disabled.</t>
  </si>
  <si>
    <t>18.10.81.2</t>
  </si>
  <si>
    <t>Users with limited privileges can exploit this feature by creating a Windows Installer installation package that creates a new local account that belongs to the local built-in Administrators group, adds their current account to the local built-in Administrators group, installs malicious software, or performs other unauthorized activities.</t>
  </si>
  <si>
    <t>Set Always install with elevated privileges to disabled. One method to achieve the recommended configuration via Group Policy is to set the following UI path to Disabled:
Computer Configuration\Policies\Administrative Templates\Windows Components\Windows Installer\Always install with elevated privileges.</t>
  </si>
  <si>
    <t>Win11-355</t>
  </si>
  <si>
    <t>This policy setting controls whether win logon sends Multiple Provider Router (MPR) notifications. MPR handles communication between the Windows operating system and the installed network providers. MPR checks the registry to determine which providers are installed on the system and the order they are cycled through.
The recommended state for this setting is: Disabled.</t>
  </si>
  <si>
    <t>The Enable MPR notifications for the system is set to disabled.</t>
  </si>
  <si>
    <t>The Enable MPR notifications for the systemv is not set to disabled.</t>
  </si>
  <si>
    <t>MPR is a legacy utility that provides notifications to registered credential managers or network providers when there is a logon event or a password change event. Although this functionality can be used by legitimate applications, it can also be abused by attackers to harvest logon information.</t>
  </si>
  <si>
    <t>`Win logon` will not send Multiple Provider Router (MPR) notifications on the system.</t>
  </si>
  <si>
    <t>Set the Enable MPR notifications for the system to disabled. One method to achieve the recommended configuration via Group Policy is to set the following UI path to Disabled:
Computer Configuration\Policies\Administrative Templates\Windows Components\Windows Logon Options\Enable MPR notifications for the system.</t>
  </si>
  <si>
    <t>Win11-356</t>
  </si>
  <si>
    <t>This policy setting controls whether a device will automatically sign-in the last interactive user after Windows Update restarts the system.
The recommended state for this setting is: Disabled.</t>
  </si>
  <si>
    <t>The setting Sign-in last interactive user automatically after a system-initiated restart is set to disabled.</t>
  </si>
  <si>
    <t>The setting Sign-in last interactive user automatically after a system-initiated restart is not set to disabled.</t>
  </si>
  <si>
    <t>Disabling this feature will prevent the caching of user's credentials and unauthorized use of the device, and also ensure the user is aware of the restart.</t>
  </si>
  <si>
    <t>The device does not store the user's credentials for automatic sign-in after a Windows Update restart. The users' lock screen apps are not restarted after the system restarts. The user is required to present the logon credentials in order to proceed after restart.</t>
  </si>
  <si>
    <t>Set Sign-in and lock last interactive user automatically after a restart to disabled. One method to achieve the recommended configuration via Group Policy is to set the following UI path to Disabled:
Computer Configuration\Policies\Administrative Templates\Windows Components\Windows Logon Options\Sign-in and lock last interactive user automatically after a restart.</t>
  </si>
  <si>
    <t>Win11-359</t>
  </si>
  <si>
    <t>This policy setting allows you to manage whether the Windows Remote Management (WinRM) client uses Basic authentication.
The recommended state for this setting is: Disabled.
**Note:** Clients that use Microsoft's Exchange Online service (Office 365) will require an exception to this recommendation, to instead have this setting set to Enabled. Exchange Online uses Basic authentication over HTTPS, and so the Exchange Online authentication traffic will still be safely encrypted.</t>
  </si>
  <si>
    <t>The setting Allow Basic authentication is set to disabled.</t>
  </si>
  <si>
    <t>The setting Allow Basic authentication is not set to disabled.</t>
  </si>
  <si>
    <t>Basic authentication is less robust than other authentication methods available in WinRM because credentials including passwords are transmitted in plain text. An attacker who is able to capture packets on the network where WinRM is running may be able to determine the credentials used for accessing remote hosts via WinRM.</t>
  </si>
  <si>
    <t>Set Allow Basic authentication to disabled. One method to achieve the recommended configuration via Group Policy is to set the following UI path to Disabled:
Computer Configuration\Policies\Administrative Templates\Windows Components\Windows Remote Management (WinRM)\WinRM Client\Allow Basic authentication.</t>
  </si>
  <si>
    <t>Win11-360</t>
  </si>
  <si>
    <t>This policy setting allows you to manage whether the Windows Remote Management (WinRM) client sends and receives unencrypted messages over the network.
The recommended state for this setting is: Disabled.</t>
  </si>
  <si>
    <t>The setting Allow unencrypted traffic is set to disabled.</t>
  </si>
  <si>
    <t>The setting Allow unencrypted traffic is not set to disabled.</t>
  </si>
  <si>
    <t>Encrypting WinRM network traffic reduces the risk of an attacker viewing or modifying WinRM messages as they transit the network.</t>
  </si>
  <si>
    <t>Set Allow unencrypted traffic to disabled, One method to achieve the recommended configuration via Group Policy is to set the following UI path to Disabled:
Computer Configuration\Policies\Administrative Templates\Windows Components\Windows Remote Management (WinRM)\WinRM Client\Allow unencrypted traffic.</t>
  </si>
  <si>
    <t>Win11-361</t>
  </si>
  <si>
    <t>This policy setting allows you to manage whether the Windows Remote Management (WinRM) client will not use Digest authentication.
The recommended state for this setting is: Enabled.</t>
  </si>
  <si>
    <t>The setting Disallow Digest authentication is set to enabled.</t>
  </si>
  <si>
    <t>The setting Disallow Digest authentication is not set to enabled.</t>
  </si>
  <si>
    <t>Digest authentication is less robust than other authentication methods available in WinRM, an attacker who is able to capture packets on the network where WinRM is running may be able to determine the credentials used for accessing remote hosts via WinRM.</t>
  </si>
  <si>
    <t>The WinRM client will not use Digest authentication.</t>
  </si>
  <si>
    <t>Set Disallow Digest authentication to enabled. One method to achieve the recommended configuration via Group Policy is to set the following UI path to enabled:
Computer Configuration\Policies\Administrative Templates\Windows Components\Windows Remote Management (WinRM)\WinRM Client\Disallow Digest authentication.</t>
  </si>
  <si>
    <t>Win11-362</t>
  </si>
  <si>
    <t>This policy setting allows you to manage whether the Windows Remote Management (WinRM) service accepts Basic authentication from a remote client.
The recommended state for this setting is: Disabled.</t>
  </si>
  <si>
    <t>Set Allow Basic authentication to disabled. One method to achieve the recommended configuration via Group Policy is to set the following UI path to Disabled:
Computer Configuration\Policies\Administrative Templates\Windows Components\Windows Remote Management (WinRM)\WinRM Service\Allow Basic authentication.</t>
  </si>
  <si>
    <t>Win11-363</t>
  </si>
  <si>
    <t>This policy setting allows you to manage whether the Windows Remote Management (WinRM) service sends and receives unencrypted messages over the network.
The recommended state for this setting is: Disabled.</t>
  </si>
  <si>
    <t>Set Allow unencrypted traffic to disabled. One method to achieve the recommended configuration via Group Policy is to set the following UI path to Disabled:
Computer Configuration\Policies\Administrative Templates\Windows Components\Windows Remote Management (WinRM)\WinRM Service\Allow unencrypted traffic.</t>
  </si>
  <si>
    <t>Win11-364</t>
  </si>
  <si>
    <t>This policy setting allows you to manage whether the Windows Remote Management (WinRM) service will allow RunAs credentials to be stored for any plug-ins.
The recommended state for this setting is: Enabled.
**Note:** If you enable and then disable this policy setting, any values that were previously configured for RunAsPassword will need to be reset.</t>
  </si>
  <si>
    <t>The setting Disallow WinRM from storing RunAs credentials is set to enabled.</t>
  </si>
  <si>
    <t>The setting Disallow WinRM from storing RunAs credentials is not set to enabled.</t>
  </si>
  <si>
    <t>Although the ability to store RunAs credentials is a convenient feature it increases the risk of account compromise slightly. For example, if you forget to lock your desktop before leaving it unattended for a few minutes another person could access not only the desktop of your computer but also any hosts you manage via WinRM with cached RunAs credentials.</t>
  </si>
  <si>
    <t>The WinRM service will not allow the `RunAsUser` or `RunAsPassword` configuration values to be set for any plug-ins. If a plug-in has already set the `RunAsUser` and `RunAsPassword` configuration values, the `RunAsPassword` configuration value will be erased from the credential store on the computer.
If this setting is later Disabled again, any values that were previously configured for `RunAsPassword` will need to be reset.</t>
  </si>
  <si>
    <t>Set Disallow WinRM from storing RunAs credentials to enabled. One method to achieve the recommended configuration via Group Policy is to set the following UI path to enabled:
Computer Configuration\Policies\Administrative Templates\Windows Components\Windows Remote Management (WinRM)\WinRM Service\Disallow WinRM from storing RunAs credentials.</t>
  </si>
  <si>
    <t>Win11-365</t>
  </si>
  <si>
    <t>This policy setting enables or disables clipboard sharing with the Windows Sandbox.
The recommended state for this setting is: Disabled.
**Note:** The Windows Sandbox feature was first introduced in Windows 10 R1903, and allows a temporary "clean install" virtual instance of Windows to be run inside the host, for the ostensible purpose of testing applications without making changes to the host.</t>
  </si>
  <si>
    <t>The setting Allow clipboard sharing with Windows Sandbox is set to disabled.</t>
  </si>
  <si>
    <t>The setting Allow clipboard sharing with Windows Sandbox is not set to disabled.</t>
  </si>
  <si>
    <t>Disabling copy and paste decreases the attack surface exposed by the Windows Sandbox and possible exposure of untrusted applications to the internal network.</t>
  </si>
  <si>
    <t>The copy and paste function to/from the Windows Sandbox will be disabled. Therefore, files will not be able to be moved to/from the Windows Sandbox via the clipboard.</t>
  </si>
  <si>
    <t>Set Allow clipboard sharing with Windows Sandbox to disabled. One method to achieve the recommended configuration via Group Policy is to set the following UI path to Disabled:
Computer Configuration\Policies\Administrative Templates\Windows Components\Windows Sandbox\Allow clipboard sharing with Windows Sandbox.</t>
  </si>
  <si>
    <t>Win11-366</t>
  </si>
  <si>
    <t>This policy setting enables or disables networking in the Windows Sandbox. Networking is achieved by creating a virtual switch on the host, and connecting the Windows Sandbox to it via a virtual Network Interface Card (NIC).
The recommended state for this setting is: Disabled.
**Note:** The Windows Sandbox feature was first introduced in Windows 10 R1903, and allows a temporary "clean install" virtual instance of Windows to be run inside the host, for the ostensible purpose of testing applications without making changes to the host.</t>
  </si>
  <si>
    <t>The setting Allow networking in Windows Sandbox is set to disabled.</t>
  </si>
  <si>
    <t>The setting Allow networking in Windows Sandbox is not set to disabled.</t>
  </si>
  <si>
    <t>18.10.91.2</t>
  </si>
  <si>
    <t>Disabling network access decreases the attack surface exposed by the Windows Sandbox and exposure of untrusted applications to the internal network.
**Note:** Per Microsoft, enabling networking in the Windows Sandbox can expose untrusted applications to the internal network.</t>
  </si>
  <si>
    <t>Network access to/from the Windows Sandbox will be disabled. Therefore, files will not be able to be moved to/from the Windows Sandbox via the network.</t>
  </si>
  <si>
    <t>Set Allow networking in Windows Sandbox to disabled. One method to achieve the recommended configuration via Group Policy is to set the following UI path to Disabled:
Computer Configuration\Policies\Administrative Templates\Windows Components\Windows Sandbox\Allow networking in Windows Sandbox.</t>
  </si>
  <si>
    <t>Win11-367</t>
  </si>
  <si>
    <t>This policy setting prevent users from making changes to the Exploit protection settings area in the Windows Security settings.
The recommended state for this setting is: Enabled.</t>
  </si>
  <si>
    <t>The Set Prevent users from modifying settings is set to enabled.</t>
  </si>
  <si>
    <t>The Set Prevent users from modifying settings is not set to enabled.</t>
  </si>
  <si>
    <t>18.10.92.2</t>
  </si>
  <si>
    <t>18.10.92.2.1</t>
  </si>
  <si>
    <t>Only authorized IT staff should be able to make changes to the exploit protection settings in order to ensure the organizations specific configuration is not modified.</t>
  </si>
  <si>
    <t>Local users cannot make changes in the Exploit protection settings area.</t>
  </si>
  <si>
    <t>Set Prevent users from modifying settings to enabled. One method to achieve the recommended configuration via Group Policy is to set the following UI path to enabled:
Computer Configuration\Policies\Administrative Templates\Windows Components\Windows Security\App and browser protection\Prevent users from modifying settings.</t>
  </si>
  <si>
    <t>Win11-368</t>
  </si>
  <si>
    <t>This policy setting specifies that Automatic Updates will wait for computers to be restarted by the users who are logged on to them to complete a scheduled installation.
The recommended state for this setting is: Disabled.
**Note:** This setting applies only when you configure Automatic Updates to perform scheduled update installations. If you configure the Configure Automatic Updates setting to Disabled, this setting has no effect.</t>
  </si>
  <si>
    <t>The setting No auto-restart with logged on users for scheduled automatic updates installations is set to disabled.</t>
  </si>
  <si>
    <t>The setting No auto-restart with logged on users for scheduled automatic updates installations is not set to disabled.</t>
  </si>
  <si>
    <t>Some security updates require that the computer be restarted to complete an installation. If the computer cannot restart automatically, then the most recent update will not completely install and no new updates will download to the computer until it is restarted. Without the auto-restart functionality, users who are not security-conscious may choose to indefinitely delay the restart, therefore keeping the computer in a less secure state.</t>
  </si>
  <si>
    <t>Set No auto-restart with logged on users for scheduled automatic updates installations to disabled. One method to achieve the recommended configuration via Group Policy is to set the following UI path to Disabled:
Computer Configuration\Policies\Administrative Templates\Windows Components\Windows Update\Legacy Policies\No auto-restart with logged on users for scheduled automatic updates installations.</t>
  </si>
  <si>
    <t>Win11-369</t>
  </si>
  <si>
    <t>This policy setting specifies whether computers in your environment will receive security updates from Windows Update or WSUS. If you configure this policy setting to Enabled, the operating system will recognize when a network connection is available and then use the network connection to search Windows Update or your designated intranet site for updates that apply to them.
After you configure this policy setting to Enabled, select one of the following three options in the Configure Automatic Updates Properties dialog box to specify how the service will work:
- 2 - Notify for download and auto install _(Notify before downloading any updates)_
- 3 - Auto download and notify for install _(Download the updates automatically and notify when they are ready to be installed.) (Default setting)_
- 4 - Auto download and schedule the install _(Automatically download updates and install them on the schedule specified below.))_
- 5 - Allow local admin to choose setting _(Leave decision on above choices up to the local Administrators (Not Recommended))_
The recommended state for this setting is: Enabled.
**Note:** The sub-setting "_Configure automatic updating:_" has 4 possible values – all of them are valid depending on specific organizational needs, however if feasible we suggest using a value of 4 - Auto download and schedule the install. This suggestion is not a scored requirement.
**Note #2:** Organizations that utilize a third--party solution for patching may choose to exempt themselves from this recommendation, and instead configure it to Disabled so that the native Windows Update mechanism does not interfere with the third--party patching process.</t>
  </si>
  <si>
    <t>The setting Configure Automatic Updates is set to enabled.</t>
  </si>
  <si>
    <t>The setting Configure Automatic Updates is not set to enabled.</t>
  </si>
  <si>
    <t>Although each version of Windows is thoroughly tested before release, it is possible that problems will be discovered after the products are shipped. The Configure Automatic Updates setting can help you ensure that the computers in your environment will always have the most recent critical operating system updates and service packs installed.</t>
  </si>
  <si>
    <t>Critical operating system updates and service packs will be installed as necessary.</t>
  </si>
  <si>
    <t>Set Configure Automatic Updates to enabled. One method to achieve the recommended configuration via Group Policy is to set the following UI path to enabled:
Computer Configuration\Policies\Administrative Templates\Windows Components\Windows Update\Manage end user experience\Configure Automatic Updates.</t>
  </si>
  <si>
    <t>Win11-370</t>
  </si>
  <si>
    <t>This policy setting specifies when computers in your environment will receive security updates from Windows Update or WSUS.
The recommended state for this setting is: 0 - Every day.
**Note:** This setting is only applicable if 4 - Auto download and schedule the install is selected in the recommendation _'Configure Automatic Updates'_. It will have no impact if any other option is selected.</t>
  </si>
  <si>
    <t>The setting Configure Automatic Updates: Scheduled install day is set to 0 - Every day</t>
  </si>
  <si>
    <t>The setting Configure Automatic Updates: Scheduled install day is not set to 0 - Every day.</t>
  </si>
  <si>
    <t>If `4 - Auto download and schedule the install` is selected in recommendation _'Configure Automatic Updates'_, critical operating system updates and service packs will automatically download every day (at 3:00 A.M., by default).</t>
  </si>
  <si>
    <t>Set Configure Automatic Updates: Scheduled install day to 0 - Every day. One method to achieve the recommended configuration via Group Policy is to set the following UI path to 0 - Every day:
Computer Configuration\Policies\Administrative Templates\Windows Components\Windows Update\Manage end user experience\Configure Automatic Updates: Scheduled install day.</t>
  </si>
  <si>
    <t>Win11-371</t>
  </si>
  <si>
    <t>This policy removes access to "Pause updates" feature.
The recommended state for this setting is: Enabled.</t>
  </si>
  <si>
    <t>In order to ensure security and system updates are applied, system administrators should control when updates are applied to systems.</t>
  </si>
  <si>
    <t>Users will not be able to select the "Pause updates" option in Windows Update to prevent updates from being installed on a system.</t>
  </si>
  <si>
    <t>Win11-372</t>
  </si>
  <si>
    <t>This policy setting manage which updates that are receive prior to the update being released.
**Dev Channel:** Ideal for highly technical users. Insiders in the Dev Channel will receive builds from our active development branch that is earliest in a development cycle. These builds are not matched to a specific Windows 10 release.
**Beta Channel:** Ideal for feature explorers who want to see upcoming Windows 10 features. Your feedback will be especially important here as it will help our engineers ensure key issues are fixed before a major release.
**Release Preview Channel (default):** Insiders in the Release Preview Channel will have access to the upcoming release of Windows 10 prior to it being released to the world. These builds are supported by Microsoft. The Release Preview Channel is where we recommend companies preview and validate upcoming Windows 10 releases before broad deployment within their organization.
The recommended state for this setting is: Disabled.
**Note:** Preview Build enrollment requires a telemetry level setting of 2 or higher and your domain registered on insider.windows.com. For additional information on Preview Builds, see: [https://aka.ms/wipforbiz](https://aka.ms/wipforbiz)</t>
  </si>
  <si>
    <t>The Manage preview builds is set to disabled.</t>
  </si>
  <si>
    <t>The Manage preview builds is not set to disabled.</t>
  </si>
  <si>
    <t>Preview builds are prevented from installing on the device.</t>
  </si>
  <si>
    <t>Set Manage preview builds to disabled. One method to achieve the recommended configuration via Group Policy is to set the following UI path to Disabled:
Computer Configuration\Policies\Administrative Templates\Windows Components\Windows Update\Manage updates offered from Windows Update\Manage preview builds.</t>
  </si>
  <si>
    <t>Win11-373</t>
  </si>
  <si>
    <t>This policy setting determines when Preview Build or Feature Updates are received.
**Defer Updates** This enables devices to defer taking the next Feature Update available to your channel for up to 14 days for all the pre-release channels and up to 365 days for the Semi-Annual Channel. Or, if the device is updating from the Semi-Annual Channel, a version for the device to move to and/or stay on until the policy is updated or the device reaches end of service can be specified. Note: If you set both policies, the version specified will take precedence and the deferrals will not be in effect. Please see the Windows Release Information page for OS version information.
**Pause Updates** To prevent Feature Updates from being received on their scheduled time, you can temporarily pause Feature Updates. The pause will remain in effect for 35 days from the specified start date or until the field is cleared (Quality Updates will still be offered).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
**Note #3:** Prior to Windows 10 R1703, values above 180 days are not recognized by the OS. Starting with Windows 10 R1703, the maximum number of days you can defer is 365 days.</t>
  </si>
  <si>
    <t>The Select when Feature Updates are received option is set to Enabled: Current Branch for Business, 180 days.</t>
  </si>
  <si>
    <t>The Select when Feature Updates are received option is not set to Enabled: Current Branch for Business, 180 days.</t>
  </si>
  <si>
    <t>In a production environment, it is preferred to only use software and features that are publicly available, after they have gone through rigorous testing in beta.</t>
  </si>
  <si>
    <t>Feature Updates will be delayed until they are publicly released to general public by Microsoft.</t>
  </si>
  <si>
    <t>Set Select when Preview Builds and Feature Updates are received to enabled: Semi-Annual Channel, 180 or more days. One method to achieve the recommended configuration via Group Policy is to set the following UI path to enabled: 180 or more days:
Computer Configuration\Policies\Administrative Templates\Windows Components\Windows Update\Manage updates offered from Windows Update\Select when Preview Builds and Feature Updates are received.</t>
  </si>
  <si>
    <t>Win11-374</t>
  </si>
  <si>
    <t>This settings controls when Quality Updates are received.
The recommended state for this setting is: Enabled: 0 days.
**Note:** If the "Allow Diagnostic Data" (formerly "Allow Telemetry") policy is set to 0, this policy will have no effect.
**Note #2:** Starting with Windows 10 R1607, Microsoft introduced a new Windows Update (WU) client behavior called **Dual Scan**, with an eye to cloud-based update management. In some cases, this Dual Scan feature can interfere with Windows Updates from Windows Server Update Services (WSUS) and/or manual WU updates. If you are using WSUS in your environment, you may need to set the above setting to Not Configured _or_ configure the setting _Do not allow update deferral policies to cause scans against Windows Update_ (added in the Windows 10 Release 1709 Administrative Templates) in order to prevent the Dual Scan feature from interfering. More information on Dual Scan is available at these links:
- [Demystifying “Dual Scan” – WSUS Product Team Blog](https://blogs.technet.microsoft.com/wsus/2017/05/05/demystifying-dual-scan/)
- [Improving Dual Scan on 1607 – WSUS Product Team Blog](https://blogs.technet.microsoft.com/wsus/2017/08/04/improving-dual-scan-on-1607/)</t>
  </si>
  <si>
    <t>The Select when Quality Updates are received option is set to Enabled: 0 days.</t>
  </si>
  <si>
    <t>The Select when Quality Updates are received option is not set to Enabled: 0 days.</t>
  </si>
  <si>
    <t>Quality Updates can contain important bug fixes and/or security patches, and should be installed as soon as possible.</t>
  </si>
  <si>
    <t>Set Select when Quality Updates are received to enabled: 0 days. One method to achieve the recommended configuration via Group Policy is to set the following UI path to enabled:0 days:
Computer Configuration\Policies\Administrative Templates\Windows Components\Windows Update\Manage updates offered from Windows Update\Select when Quality Updates are received.</t>
  </si>
  <si>
    <t>Win11-378</t>
  </si>
  <si>
    <t>This policy setting turns off toast notifications on the lock screen.
The recommended state for this setting is Enabled.</t>
  </si>
  <si>
    <t>The setting turn off toast notifications on the lock screen is set to enabled.</t>
  </si>
  <si>
    <t>The setting turn off toast notifications on the lock screen is not set to enabled.</t>
  </si>
  <si>
    <t>19.5.1</t>
  </si>
  <si>
    <t>19.5.1.1</t>
  </si>
  <si>
    <t>While this feature can be handy for users, applications that provide toast notifications might display sensitive personal or business data while the device is left unattended.</t>
  </si>
  <si>
    <t>Applications will not be able to raise toast notifications on the lock screen.</t>
  </si>
  <si>
    <t>Set Turn off toast notifications on the lock screen to enabled. One method to achieve the recommended configuration via Group Policy is to set the following UI path to enabled:
User Configuration\Policies\Administrative Templates\Start Menu and Taskbar\Notifications\Turn off toast notifications on the lock screen.</t>
  </si>
  <si>
    <t>Win11-379</t>
  </si>
  <si>
    <t>This policy setting allows you to manage whether Windows marks file attachments with information about their zone of origin (such as restricted, Internet, intranet, local). This requires NTFS in order to function correctly, and will fail without notice on FAT32. By not preserving the zone information, Windows cannot make proper risk assessments.
The recommended state for this setting is: Disabled.
**Note:** The Attachment Manager feature warns users when opening or executing files which are marked as being from an untrusted source, unless/until the file's zone information has been removed via the "Unblock" button on the file's properties or via a separate tool such as [Microsoft Sy internals Streams](https://docs.microsoft.com/en-us/sysinternals/downloads/streams).</t>
  </si>
  <si>
    <t>The setting Do not preserve zone information in file attachments is set to disabled.</t>
  </si>
  <si>
    <t>The setting Do not preserve zone information in file attachments is not set to disabled.</t>
  </si>
  <si>
    <t>A file that is downloaded from a computer in the Internet or Restricted Sites zone may be moved to a location that makes it appear safe, like an intranet file share, and executed by an unsuspecting user. The Attachment Manager feature will warn users when opening or executing files which are marked as being from an untrusted source, unless/until the file's zone information has been removed.</t>
  </si>
  <si>
    <t>Set Do not preserve zone information in file attachments to disabled. One method to achieve the recommended configuration via Group Policy is to set the following UI path to Disabled:
User Configuration\Policies\Administrative Templates\Windows Components\Attachment Manager\Do not preserve zone information in file attachments.</t>
  </si>
  <si>
    <t>Win11-380</t>
  </si>
  <si>
    <t>This policy setting manages the behavior for notifying registered antivirus programs. If multiple programs are registered, they will all be notified.
The recommended state for this setting is: Enabled.
**Note:** An updated antivirus program must be installed for this policy setting to function properly.</t>
  </si>
  <si>
    <t>The setting Notify antivirus programs when opening attachments is set to enabled.</t>
  </si>
  <si>
    <t>The setting Notify antivirus programs when opening attachments is not set to enabled.</t>
  </si>
  <si>
    <t>Antivirus programs that do not perform on-access checks may not be able to scan downloaded files.</t>
  </si>
  <si>
    <t>Windows tells the registered antivirus program(s) to scan the file when a user opens a file attachment. If the antivirus program fails, the attachment is blocked from being opened.</t>
  </si>
  <si>
    <t>Set Notify antivirus programs when opening attachments to enabled. One method to achieve the recommended configuration via Group Policy is to set the following UI path to enabled:
User Configuration\Policies\Administrative Templates\Windows Components\Attachment Manager\Notify antivirus programs when opening attachments.</t>
  </si>
  <si>
    <t>Win11-381</t>
  </si>
  <si>
    <t>This policy setting lets you configure Windows Spotlight on the lock screen. 
The recommended state for this setting is: Disabled.
**Note:** [Per Microsoft TechNet](https://technet.microsoft.com/en-us/itpro/windows/manage/group-policies-for-enterprise-and-education-editions), this policy setting only applies to Windows 10 Enterprise and Windows 10 Education editions.</t>
  </si>
  <si>
    <t>The Configure Windows spotlight on lock screen is set to disabled.</t>
  </si>
  <si>
    <t>The Configure Windows spotlight on lock screen is not set to disabled.</t>
  </si>
  <si>
    <t>Enabling this setting will help ensure your data is not shared with any third party. The Windows Spotlight feature collects data and uses that data to display suggested apps as well as images from the internet.</t>
  </si>
  <si>
    <t>Windows Spotlight will be turned off and users will no longer be able to select it as their lock screen.</t>
  </si>
  <si>
    <t>Set Configure Windows spotlight on lock screen to disabled. One method to achieve the recommended configuration via Group Policy is to set the following UI path to Disabled:
User Configuration\Policies\Administrative Templates\Windows Components\Cloud Content\Configure Windows spotlight on lock screen.</t>
  </si>
  <si>
    <t>Win11-382</t>
  </si>
  <si>
    <t>This policy setting determines whether Windows will suggest apps and content from third-party software publishers.
The recommended state for this setting is: Enabled.</t>
  </si>
  <si>
    <t>The setting Prevent users from sharing files within their profile. is set to enabled.</t>
  </si>
  <si>
    <t>The setting Prevent users from sharing files within their profile. Is not set to enabled.</t>
  </si>
  <si>
    <t>Windows Spotlight on lock screen, Windows tips, Microsoft consumer features and other related features will no longer suggest apps and content from third-party software publishers. Users may still see suggestions and tips to make them more productive with Microsoft features and apps.</t>
  </si>
  <si>
    <t>Set Do not suggest third-party content in Windows spotlight to enabled. One method to achieve the recommended configuration via Group Policy is to set the following UI path to enabled:
User Configuration\Policies\Administrative Templates\Windows Components\Cloud Content\Do not suggest third-party content in Windows spotlight.</t>
  </si>
  <si>
    <t>Win11-383</t>
  </si>
  <si>
    <t>This policy setting removes the Spotlight collection setting in Personalization, rendering the user unable to select and subsequently download daily images from Microsoft to the system desktop.
The recommended state for this setting is: Enabled.</t>
  </si>
  <si>
    <t>The setting Turn off Spotlight collection on Desktop is set to enabled.</t>
  </si>
  <si>
    <t>The setting Turn off Spotlight collection on Desktop is not set to enabled.</t>
  </si>
  <si>
    <t>Enabling this setting will help ensure your data is not shared with any third party. The Windows Spotlight feature collects data and uses that data to display images from Microsoft.</t>
  </si>
  <si>
    <t>The `Spotlight collection` feature will not be available as an option in Personalization settings, so users will not be able to download daily images from Microsoft.</t>
  </si>
  <si>
    <t>Set Turn off Spotlight collection on Desktop to enabled. One method to achieve the recommended configuration via Group Policy is to set the following UI path to enabled:
User Configuration\Policies\Administrative Templates\Windows Components\Cloud Content\Turn off Spotlight collection on Desktop.</t>
  </si>
  <si>
    <t>Win11-384</t>
  </si>
  <si>
    <t>This policy setting determines whether users can share files within their profile. By default, users are allowed to share files within their profile to other users on their network after an administrator opts in the computer. An administrator can opt in the computer by using the sharing wizard to share a file within their profile.
The recommended state for this setting is: Enabled.</t>
  </si>
  <si>
    <t>The Prevent users from sharing files within their profile is set to enabled.</t>
  </si>
  <si>
    <t>The Prevent users from sharing files within their profile is not set to enabled.</t>
  </si>
  <si>
    <t>If not properly configured, a user could accidentally share sensitive data with unauthorized users. In an enterprise managed environment, the company should provide a managed location for file sharing, such as a file server or SharePoint, instead of the user sharing files directly from their own user profile.</t>
  </si>
  <si>
    <t>Users cannot share files within their profile using the sharing wizard. Also, the sharing wizard cannot create a share at `%root%\Users` and can only be used to create SMB shares on folders.</t>
  </si>
  <si>
    <t>Set Prevent users from sharing files within their profile. to enabled. One method to achieve the recommended configuration via Group Policy is to set the following UI path to enabled:
User Configuration\Policies\Administrative Templates\Windows Components\Network Sharing\Prevent users from sharing files within their profile.</t>
  </si>
  <si>
    <t>Win11-385</t>
  </si>
  <si>
    <t>Set Always install with elevated privileges to disabled. One method to achieve the recommended configuration via Group Policy is to set the following UI path to Disabled:
User Configuration\Policies\Administrative Templates\Windows Components\Windows Installer\Always install with elevated privileges.</t>
  </si>
  <si>
    <t>Input of test results starting with this row require corresponding Test IDs in Column A. Insert new rows above here.</t>
  </si>
  <si>
    <t>Info</t>
  </si>
  <si>
    <t>Criticality Ratings</t>
  </si>
  <si>
    <t>Change Log</t>
  </si>
  <si>
    <t>Version</t>
  </si>
  <si>
    <t>Date</t>
  </si>
  <si>
    <t>Description of Changes</t>
  </si>
  <si>
    <t>Author</t>
  </si>
  <si>
    <t>Initial release CIS Microsoft Windows 11 Enterprise Benchmark v1.0.0</t>
  </si>
  <si>
    <t xml:space="preserve">Internal Revenue Service </t>
  </si>
  <si>
    <t>Internal changes &amp; updates</t>
  </si>
  <si>
    <t xml:space="preserve">Internal changes &amp; Updated issue code </t>
  </si>
  <si>
    <t>Internal Updates</t>
  </si>
  <si>
    <t>Added CIS Microsoft Windows 11 Enterprise Benchmark v2.0.0, and Updated Issue Code Table</t>
  </si>
  <si>
    <t xml:space="preserve">Test Case Tab </t>
  </si>
  <si>
    <t xml:space="preserve">Date </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</si>
  <si>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</si>
  <si>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</si>
  <si>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</si>
  <si>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</si>
  <si>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</si>
  <si>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</si>
  <si>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</si>
  <si>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</si>
  <si>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</si>
  <si>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</si>
  <si>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</si>
  <si>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HAC7</t>
  </si>
  <si>
    <t>Account management procedures are not in place</t>
  </si>
  <si>
    <t>HAC8</t>
  </si>
  <si>
    <t>Accounts are not reviewed periodically for proper privileges</t>
  </si>
  <si>
    <t>HAC9</t>
  </si>
  <si>
    <t>Accounts have not been created using user roles</t>
  </si>
  <si>
    <t>Accounts do not expire after the correct period of inactivity</t>
  </si>
  <si>
    <t>HAC100</t>
  </si>
  <si>
    <t>User access was not established with concept of least privilege</t>
  </si>
  <si>
    <t>HAC12</t>
  </si>
  <si>
    <t>Separation of duties is not in place</t>
  </si>
  <si>
    <t>Operating system configuration files have incorrect permissions</t>
  </si>
  <si>
    <t>Warning banner is insufficient</t>
  </si>
  <si>
    <t>HAC15</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</si>
  <si>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</si>
  <si>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</si>
  <si>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</si>
  <si>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</si>
  <si>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</si>
  <si>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</si>
  <si>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</si>
  <si>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</si>
  <si>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</si>
  <si>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</si>
  <si>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</si>
  <si>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</si>
  <si>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</si>
  <si>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</si>
  <si>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</si>
  <si>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</si>
  <si>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</si>
  <si>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</si>
  <si>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</si>
  <si>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</si>
  <si>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</si>
  <si>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</si>
  <si>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</si>
  <si>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</si>
  <si>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</si>
  <si>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</si>
  <si>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HAC29</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</si>
  <si>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</si>
  <si>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</si>
  <si>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</si>
  <si>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</si>
  <si>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</si>
  <si>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</si>
  <si>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</si>
  <si>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</si>
  <si>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</si>
  <si>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</si>
  <si>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</si>
  <si>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</si>
  <si>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</si>
  <si>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Agency allows FTI access from unsecured wireless network</t>
  </si>
  <si>
    <t>HAC37</t>
  </si>
  <si>
    <t>Account management procedures are not implemented</t>
  </si>
  <si>
    <t>HAC38</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</si>
  <si>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</si>
  <si>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</si>
  <si>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</si>
  <si>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</si>
  <si>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</si>
  <si>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</si>
  <si>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</si>
  <si>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</si>
  <si>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</si>
  <si>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</si>
  <si>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</si>
  <si>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</si>
  <si>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</si>
  <si>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</si>
  <si>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</si>
  <si>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</si>
  <si>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</si>
  <si>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 xml:space="preserve">Files containing authentication information are not adequately protected </t>
  </si>
  <si>
    <t>HAC48</t>
  </si>
  <si>
    <t>Usernames are not archived and may be re-issued to different users</t>
  </si>
  <si>
    <t>HAC49</t>
  </si>
  <si>
    <t>Use of emergency userIDs is not properly controlled</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</si>
  <si>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</si>
  <si>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</si>
  <si>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</si>
  <si>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</si>
  <si>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</si>
  <si>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</si>
  <si>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</si>
  <si>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</si>
  <si>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</si>
  <si>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</si>
  <si>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</si>
  <si>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</si>
  <si>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</si>
  <si>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</si>
  <si>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</si>
  <si>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</si>
  <si>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</si>
  <si>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The guest account has improper access to data and/or resources</t>
  </si>
  <si>
    <t>HAC60</t>
  </si>
  <si>
    <t xml:space="preserve">Agency does not centrally manage access to third party environments </t>
  </si>
  <si>
    <t>User rights and permissions are not adequately configured</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</si>
  <si>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</si>
  <si>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</si>
  <si>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</si>
  <si>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</si>
  <si>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</si>
  <si>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</si>
  <si>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</si>
  <si>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</si>
  <si>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</si>
  <si>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</si>
  <si>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</si>
  <si>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</si>
  <si>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</si>
  <si>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</si>
  <si>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</si>
  <si>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</si>
  <si>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</si>
  <si>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</si>
  <si>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Adequate device identification and authentication is not employed</t>
  </si>
  <si>
    <t>Standardized naming convention is not enforced</t>
  </si>
  <si>
    <t>HIA3</t>
  </si>
  <si>
    <t>Authentication server is not used for end user authentication</t>
  </si>
  <si>
    <t>HIA4</t>
  </si>
  <si>
    <t>Authentication server is not used for device administration</t>
  </si>
  <si>
    <t>System does not properly control authentication process</t>
  </si>
  <si>
    <t>HIA6</t>
  </si>
  <si>
    <t>Identity proofing as not been implemented</t>
  </si>
  <si>
    <t>HIA7</t>
  </si>
  <si>
    <t>Identity proofing has not been properly implemented</t>
  </si>
  <si>
    <t>HAU1</t>
  </si>
  <si>
    <t>No auditing is being performed at the agency</t>
  </si>
  <si>
    <t>HAU2</t>
  </si>
  <si>
    <t>No auditing is being performed on the system</t>
  </si>
  <si>
    <t>HAU3</t>
  </si>
  <si>
    <t>Audit logs are not being reviewed</t>
  </si>
  <si>
    <t>HAU4</t>
  </si>
  <si>
    <t>System does not audit failed attempts to gain access</t>
  </si>
  <si>
    <t>HAU5</t>
  </si>
  <si>
    <t>Auditing is not performed on all data tables containing FTI</t>
  </si>
  <si>
    <t>System does not audit changes to access control settings</t>
  </si>
  <si>
    <t>HAU7</t>
  </si>
  <si>
    <t>Audit records are not retained per Pub 1075</t>
  </si>
  <si>
    <t>HAU8</t>
  </si>
  <si>
    <t>Logs are not maintained on a centralized log server</t>
  </si>
  <si>
    <t>HAU9</t>
  </si>
  <si>
    <t>No log reduction system exists</t>
  </si>
  <si>
    <t>HAU10</t>
  </si>
  <si>
    <t>Audit logs are not properly protected</t>
  </si>
  <si>
    <t>HAU100</t>
  </si>
  <si>
    <t>HAU11</t>
  </si>
  <si>
    <t>NTP is not properly implemented</t>
  </si>
  <si>
    <t>HAU12</t>
  </si>
  <si>
    <t>Audit records are not timestamped</t>
  </si>
  <si>
    <t>HAU13</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</si>
  <si>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</si>
  <si>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</si>
  <si>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</si>
  <si>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</si>
  <si>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</si>
  <si>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</si>
  <si>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</si>
  <si>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</si>
  <si>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</si>
  <si>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</si>
  <si>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</si>
  <si>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</si>
  <si>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</si>
  <si>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</si>
  <si>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 xml:space="preserve">System does not audit all attempts to gain access </t>
  </si>
  <si>
    <t>Content of audit records is not sufficient</t>
  </si>
  <si>
    <t>Audit storage capacity threshold has not been defined</t>
  </si>
  <si>
    <t>Administrators are not notified when audit storage threshold is reached</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</si>
  <si>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</si>
  <si>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</si>
  <si>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</si>
  <si>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</si>
  <si>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</si>
  <si>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</si>
  <si>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</si>
  <si>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</si>
  <si>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</si>
  <si>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</si>
  <si>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</si>
  <si>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</si>
  <si>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</si>
  <si>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</si>
  <si>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</si>
  <si>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</si>
  <si>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</si>
  <si>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</si>
  <si>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</si>
  <si>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</si>
  <si>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</si>
  <si>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</si>
  <si>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</si>
  <si>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</si>
  <si>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</si>
  <si>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</si>
  <si>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</si>
  <si>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</si>
  <si>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</si>
  <si>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</si>
  <si>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</si>
  <si>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</si>
  <si>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</si>
  <si>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</si>
  <si>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</si>
  <si>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</si>
  <si>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</si>
  <si>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</si>
  <si>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</si>
  <si>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</si>
  <si>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</si>
  <si>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</si>
  <si>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</si>
  <si>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</si>
  <si>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</si>
  <si>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</si>
  <si>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</si>
  <si>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</si>
  <si>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</si>
  <si>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</si>
  <si>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</si>
  <si>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</si>
  <si>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</si>
  <si>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</si>
  <si>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</si>
  <si>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</si>
  <si>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</si>
  <si>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</si>
  <si>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</si>
  <si>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</si>
  <si>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</si>
  <si>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</si>
  <si>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</si>
  <si>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</si>
  <si>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</si>
  <si>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</si>
  <si>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</si>
  <si>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</si>
  <si>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</si>
  <si>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</si>
  <si>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</si>
  <si>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</si>
  <si>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</si>
  <si>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</si>
  <si>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</si>
  <si>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</si>
  <si>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</si>
  <si>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</si>
  <si>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</si>
  <si>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</si>
  <si>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</si>
  <si>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</si>
  <si>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</si>
  <si>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</si>
  <si>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</si>
  <si>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</si>
  <si>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</si>
  <si>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</si>
  <si>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</si>
  <si>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</si>
  <si>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</si>
  <si>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</si>
  <si>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</si>
  <si>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</si>
  <si>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</si>
  <si>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</si>
  <si>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</si>
  <si>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</si>
  <si>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</si>
  <si>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</si>
  <si>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</si>
  <si>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</si>
  <si>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</si>
  <si>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</si>
  <si>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</si>
  <si>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</si>
  <si>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</si>
  <si>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</si>
  <si>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</si>
  <si>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</si>
  <si>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</si>
  <si>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</si>
  <si>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</si>
  <si>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</si>
  <si>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</si>
  <si>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</si>
  <si>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</si>
  <si>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</si>
  <si>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</si>
  <si>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</si>
  <si>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</si>
  <si>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</si>
  <si>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</si>
  <si>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</si>
  <si>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</si>
  <si>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</si>
  <si>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</si>
  <si>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HCM47</t>
  </si>
  <si>
    <t>System error messages display system configuration information</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</si>
  <si>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</si>
  <si>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</si>
  <si>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</si>
  <si>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</si>
  <si>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</si>
  <si>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</si>
  <si>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</si>
  <si>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</si>
  <si>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</si>
  <si>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</si>
  <si>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</si>
  <si>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HCM9</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</si>
  <si>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</si>
  <si>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</si>
  <si>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</si>
  <si>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</si>
  <si>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</si>
  <si>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</si>
  <si>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</si>
  <si>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</si>
  <si>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</si>
  <si>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</si>
  <si>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</si>
  <si>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</si>
  <si>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</si>
  <si>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</si>
  <si>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</si>
  <si>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</si>
  <si>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</si>
  <si>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</si>
  <si>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</si>
  <si>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</si>
  <si>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</si>
  <si>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</si>
  <si>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</si>
  <si>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</si>
  <si>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</si>
  <si>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</si>
  <si>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</si>
  <si>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</si>
  <si>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</si>
  <si>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</si>
  <si>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</si>
  <si>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</si>
  <si>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</si>
  <si>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</si>
  <si>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</si>
  <si>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</si>
  <si>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</si>
  <si>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</si>
  <si>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</si>
  <si>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</si>
  <si>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</si>
  <si>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</si>
  <si>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</si>
  <si>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</si>
  <si>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</si>
  <si>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</si>
  <si>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</si>
  <si>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</si>
  <si>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</si>
  <si>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</si>
  <si>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</si>
  <si>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</si>
  <si>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</si>
  <si>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</si>
  <si>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</si>
  <si>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</si>
  <si>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</si>
  <si>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</si>
  <si>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</si>
  <si>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</si>
  <si>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</si>
  <si>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</si>
  <si>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</si>
  <si>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</si>
  <si>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</si>
  <si>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</si>
  <si>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</si>
  <si>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</si>
  <si>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</si>
  <si>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</si>
  <si>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</si>
  <si>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</si>
  <si>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</si>
  <si>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</si>
  <si>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</si>
  <si>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</si>
  <si>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</si>
  <si>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</si>
  <si>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</si>
  <si>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</si>
  <si>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</si>
  <si>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</si>
  <si>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</si>
  <si>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HPW1</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</si>
  <si>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</si>
  <si>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</si>
  <si>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</si>
  <si>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</si>
  <si>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</si>
  <si>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</si>
  <si>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</si>
  <si>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</si>
  <si>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Passwords are displayed on screen when entered</t>
  </si>
  <si>
    <t>HPW9</t>
  </si>
  <si>
    <t>Password management processes are not documented</t>
  </si>
  <si>
    <t>Passwords are allowed to be stored</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</si>
  <si>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</si>
  <si>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</si>
  <si>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</si>
  <si>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</si>
  <si>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</si>
  <si>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</si>
  <si>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</si>
  <si>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</si>
  <si>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</si>
  <si>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</si>
  <si>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</si>
  <si>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</si>
  <si>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</si>
  <si>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</si>
  <si>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HPW19</t>
  </si>
  <si>
    <t>More than one Publication 1075 password requirement is not met</t>
  </si>
  <si>
    <t>HPW20</t>
  </si>
  <si>
    <t>User is not required to change password upon first use</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</si>
  <si>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</si>
  <si>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</si>
  <si>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</si>
  <si>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</si>
  <si>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</si>
  <si>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</si>
  <si>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</si>
  <si>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</si>
  <si>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</si>
  <si>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</si>
  <si>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</si>
  <si>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</si>
  <si>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</si>
  <si>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</si>
  <si>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</si>
  <si>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</si>
  <si>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</si>
  <si>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</si>
  <si>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</si>
  <si>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</si>
  <si>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</si>
  <si>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</si>
  <si>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</si>
  <si>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</si>
  <si>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</si>
  <si>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</si>
  <si>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</si>
  <si>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</si>
  <si>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</si>
  <si>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</si>
  <si>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</si>
  <si>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</si>
  <si>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</si>
  <si>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</si>
  <si>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</si>
  <si>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</si>
  <si>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</si>
  <si>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</si>
  <si>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</si>
  <si>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</si>
  <si>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</si>
  <si>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</si>
  <si>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</si>
  <si>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</si>
  <si>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</si>
  <si>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</si>
  <si>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</si>
  <si>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</si>
  <si>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</si>
  <si>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</si>
  <si>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</si>
  <si>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</si>
  <si>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</si>
  <si>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</si>
  <si>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</si>
  <si>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</si>
  <si>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</si>
  <si>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</si>
  <si>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The agency does not adequately control remote access to its systems</t>
  </si>
  <si>
    <t>HRM8</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</si>
  <si>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</si>
  <si>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</si>
  <si>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</si>
  <si>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</si>
  <si>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</si>
  <si>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</si>
  <si>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</si>
  <si>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</si>
  <si>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</si>
  <si>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</si>
  <si>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</si>
  <si>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</si>
  <si>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</si>
  <si>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</si>
  <si>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</si>
  <si>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</si>
  <si>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</si>
  <si>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</si>
  <si>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</si>
  <si>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</si>
  <si>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</si>
  <si>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</si>
  <si>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</si>
  <si>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</si>
  <si>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</si>
  <si>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</si>
  <si>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</si>
  <si>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</si>
  <si>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</si>
  <si>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</si>
  <si>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</si>
  <si>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</si>
  <si>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</si>
  <si>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</si>
  <si>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</si>
  <si>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</si>
  <si>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</si>
  <si>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</si>
  <si>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</si>
  <si>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</si>
  <si>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</si>
  <si>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HSC2</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</si>
  <si>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</si>
  <si>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</si>
  <si>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</si>
  <si>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</si>
  <si>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</si>
  <si>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</si>
  <si>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</si>
  <si>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</si>
  <si>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</si>
  <si>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</si>
  <si>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</si>
  <si>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</si>
  <si>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</si>
  <si>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</si>
  <si>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</si>
  <si>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</si>
  <si>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</si>
  <si>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</si>
  <si>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</si>
  <si>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</si>
  <si>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</si>
  <si>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</si>
  <si>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</si>
  <si>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</si>
  <si>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</si>
  <si>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</si>
  <si>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</si>
  <si>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</si>
  <si>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</si>
  <si>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</si>
  <si>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</si>
  <si>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</si>
  <si>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</si>
  <si>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</si>
  <si>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</si>
  <si>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</si>
  <si>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</si>
  <si>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</si>
  <si>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</si>
  <si>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</si>
  <si>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</si>
  <si>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</si>
  <si>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</si>
  <si>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</si>
  <si>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</si>
  <si>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</si>
  <si>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</si>
  <si>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</si>
  <si>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</si>
  <si>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</si>
  <si>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</si>
  <si>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</si>
  <si>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</si>
  <si>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</si>
  <si>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</si>
  <si>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</si>
  <si>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</si>
  <si>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</si>
  <si>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</si>
  <si>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</si>
  <si>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</si>
  <si>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</si>
  <si>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</si>
  <si>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</si>
  <si>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</si>
  <si>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</si>
  <si>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</si>
  <si>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</si>
  <si>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</si>
  <si>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</si>
  <si>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</si>
  <si>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</si>
  <si>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</si>
  <si>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</si>
  <si>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</si>
  <si>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</si>
  <si>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</si>
  <si>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</si>
  <si>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</si>
  <si>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</si>
  <si>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HSC43</t>
  </si>
  <si>
    <t>The version of TLS is not using the latest NIST 800-52 approved protocols</t>
  </si>
  <si>
    <t>HSC44</t>
  </si>
  <si>
    <t>DNSSEC has not been implemented</t>
  </si>
  <si>
    <t>HSC45</t>
  </si>
  <si>
    <t>DNSSEC has not been configured securely</t>
  </si>
  <si>
    <t>System configured to load or run removable media automatically</t>
  </si>
  <si>
    <t>HSI2</t>
  </si>
  <si>
    <t>System patch level is insufficient</t>
  </si>
  <si>
    <t>HSI3</t>
  </si>
  <si>
    <t>System is not monitored for threats</t>
  </si>
  <si>
    <t>HSI4</t>
  </si>
  <si>
    <t>No intrusion detection system exists</t>
  </si>
  <si>
    <t>HSI5</t>
  </si>
  <si>
    <t>OS files are not hashed to detect inappropriate changes</t>
  </si>
  <si>
    <t>HSI6</t>
  </si>
  <si>
    <t>Intrusion detection system not implemented correctly</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</si>
  <si>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</si>
  <si>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</si>
  <si>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</si>
  <si>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</si>
  <si>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</si>
  <si>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</si>
  <si>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</si>
  <si>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</si>
  <si>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</si>
  <si>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</si>
  <si>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</si>
  <si>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</si>
  <si>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</si>
  <si>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</si>
  <si>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The system's automatic update feature is not configured appropriately</t>
  </si>
  <si>
    <t>HSI15</t>
  </si>
  <si>
    <t>Alerts are not acknowledged and/or logged</t>
  </si>
  <si>
    <t>HSI16</t>
  </si>
  <si>
    <t>Agency network not properly protected from spam email</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</si>
  <si>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</si>
  <si>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</si>
  <si>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</si>
  <si>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</si>
  <si>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</si>
  <si>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</si>
  <si>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</si>
  <si>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</si>
  <si>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</si>
  <si>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Data remanence is not properly handled</t>
  </si>
  <si>
    <t>HSI23</t>
  </si>
  <si>
    <t>Agency has not defined an authorized list of software</t>
  </si>
  <si>
    <t>HSI24</t>
  </si>
  <si>
    <t>Agency does not monitor for unauthorized software on the network</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</si>
  <si>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</si>
  <si>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</si>
  <si>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</si>
  <si>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</si>
  <si>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</si>
  <si>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</si>
  <si>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</si>
  <si>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</si>
  <si>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</si>
  <si>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</si>
  <si>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</si>
  <si>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</si>
  <si>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</si>
  <si>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</si>
  <si>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</si>
  <si>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HSI34</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</si>
  <si>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</si>
  <si>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</si>
  <si>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</si>
  <si>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</si>
  <si>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</si>
  <si>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</si>
  <si>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</si>
  <si>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</si>
  <si>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</si>
  <si>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</si>
  <si>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</si>
  <si>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</si>
  <si>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</si>
  <si>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</si>
  <si>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</si>
  <si>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</si>
  <si>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</si>
  <si>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</si>
  <si>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</si>
  <si>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</si>
  <si>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</si>
  <si>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</si>
  <si>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</si>
  <si>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</si>
  <si>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</si>
  <si>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</si>
  <si>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</si>
  <si>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</si>
  <si>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</si>
  <si>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</si>
  <si>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</si>
  <si>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</si>
  <si>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</si>
  <si>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</si>
  <si>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</si>
  <si>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</si>
  <si>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</si>
  <si>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</si>
  <si>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</si>
  <si>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</si>
  <si>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</si>
  <si>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</si>
  <si>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</si>
  <si>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</si>
  <si>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</si>
  <si>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</si>
  <si>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</si>
  <si>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</si>
  <si>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</si>
  <si>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</si>
  <si>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</si>
  <si>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</si>
  <si>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</si>
  <si>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</si>
  <si>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</si>
  <si>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</si>
  <si>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</si>
  <si>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</si>
  <si>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</si>
  <si>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</si>
  <si>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</si>
  <si>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</si>
  <si>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</si>
  <si>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</si>
  <si>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</si>
  <si>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</si>
  <si>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</si>
  <si>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</si>
  <si>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</si>
  <si>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</si>
  <si>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</si>
  <si>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</si>
  <si>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</si>
  <si>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</si>
  <si>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</si>
  <si>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</si>
  <si>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</si>
  <si>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</si>
  <si>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</si>
  <si>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</si>
  <si>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</si>
  <si>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</si>
  <si>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</si>
  <si>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</si>
  <si>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</si>
  <si>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</si>
  <si>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</si>
  <si>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</si>
  <si>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</si>
  <si>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</si>
  <si>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</si>
  <si>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</si>
  <si>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</si>
  <si>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</si>
  <si>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</si>
  <si>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</si>
  <si>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</si>
  <si>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</si>
  <si>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</si>
  <si>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</si>
  <si>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</si>
  <si>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</si>
  <si>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</si>
  <si>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</si>
  <si>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</si>
  <si>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</si>
  <si>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</si>
  <si>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</si>
  <si>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</si>
  <si>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</si>
  <si>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</si>
  <si>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</si>
  <si>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</si>
  <si>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</si>
  <si>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</si>
  <si>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</si>
  <si>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</si>
  <si>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</si>
  <si>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</si>
  <si>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</si>
  <si>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</si>
  <si>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</si>
  <si>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</si>
  <si>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</si>
  <si>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</si>
  <si>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</si>
  <si>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</si>
  <si>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</si>
  <si>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</si>
  <si>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</si>
  <si>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</si>
  <si>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</si>
  <si>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</si>
  <si>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</si>
  <si>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</si>
  <si>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</si>
  <si>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</si>
  <si>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</si>
  <si>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</si>
  <si>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</si>
  <si>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</si>
  <si>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</si>
  <si>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</si>
  <si>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</si>
  <si>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</si>
  <si>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</si>
  <si>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</si>
  <si>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</si>
  <si>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</si>
  <si>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</si>
  <si>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</si>
  <si>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</si>
  <si>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</si>
  <si>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</si>
  <si>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</si>
  <si>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</si>
  <si>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</si>
  <si>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</si>
  <si>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</si>
  <si>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</si>
  <si>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</si>
  <si>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</si>
  <si>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</si>
  <si>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</si>
  <si>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</si>
  <si>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</si>
  <si>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</si>
  <si>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</si>
  <si>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</si>
  <si>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</si>
  <si>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</si>
  <si>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</si>
  <si>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</si>
  <si>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</si>
  <si>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</si>
  <si>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</si>
  <si>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</si>
  <si>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</si>
  <si>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</si>
  <si>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</si>
  <si>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</si>
  <si>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</si>
  <si>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</si>
  <si>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</si>
  <si>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</si>
  <si>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</si>
  <si>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</si>
  <si>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</si>
  <si>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</si>
  <si>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</si>
  <si>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</si>
  <si>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</si>
  <si>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</si>
  <si>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</si>
  <si>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</si>
  <si>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</si>
  <si>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</si>
  <si>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</si>
  <si>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</si>
  <si>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</si>
  <si>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</si>
  <si>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</si>
  <si>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</si>
  <si>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</si>
  <si>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</si>
  <si>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</si>
  <si>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</si>
  <si>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</si>
  <si>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</si>
  <si>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</si>
  <si>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</si>
  <si>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</si>
  <si>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</si>
  <si>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</si>
  <si>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</si>
  <si>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</si>
  <si>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</si>
  <si>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</si>
  <si>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</si>
  <si>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</si>
  <si>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</si>
  <si>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</si>
  <si>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</si>
  <si>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</si>
  <si>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</si>
  <si>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</si>
  <si>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</si>
  <si>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</si>
  <si>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</si>
  <si>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</si>
  <si>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</si>
  <si>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</si>
  <si>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</si>
  <si>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</si>
  <si>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</si>
  <si>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</si>
  <si>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</si>
  <si>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</si>
  <si>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</si>
  <si>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</si>
  <si>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</si>
  <si>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</si>
  <si>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</si>
  <si>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</si>
  <si>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</si>
  <si>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</si>
  <si>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</si>
  <si>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</si>
  <si>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</si>
  <si>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</si>
  <si>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</si>
  <si>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</si>
  <si>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</si>
  <si>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</si>
  <si>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</si>
  <si>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</si>
  <si>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</si>
  <si>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</si>
  <si>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</si>
  <si>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</si>
  <si>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</si>
  <si>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</si>
  <si>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</si>
  <si>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</si>
  <si>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</si>
  <si>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</si>
  <si>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</si>
  <si>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</si>
  <si>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</si>
  <si>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</si>
  <si>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</si>
  <si>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</si>
  <si>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</si>
  <si>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</si>
  <si>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</si>
  <si>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</si>
  <si>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</si>
  <si>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</si>
  <si>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</si>
  <si>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</si>
  <si>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</si>
  <si>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</si>
  <si>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</si>
  <si>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</si>
  <si>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</si>
  <si>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</si>
  <si>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</si>
  <si>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</si>
  <si>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</si>
  <si>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</si>
  <si>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</si>
  <si>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</si>
  <si>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</si>
  <si>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</si>
  <si>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</si>
  <si>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</si>
  <si>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</si>
  <si>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</si>
  <si>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</si>
  <si>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</si>
  <si>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</si>
  <si>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</si>
  <si>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</si>
  <si>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</si>
  <si>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</si>
  <si>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</si>
  <si>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</si>
  <si>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</si>
  <si>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</si>
  <si>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</si>
  <si>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</si>
  <si>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</si>
  <si>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</si>
  <si>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</si>
  <si>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</si>
  <si>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</si>
  <si>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</si>
  <si>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</si>
  <si>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</si>
  <si>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</si>
  <si>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</si>
  <si>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</si>
  <si>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</si>
  <si>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</si>
  <si>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</si>
  <si>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</si>
  <si>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</si>
  <si>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</si>
  <si>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</si>
  <si>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</si>
  <si>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</si>
  <si>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</si>
  <si>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</si>
  <si>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</si>
  <si>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</si>
  <si>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</si>
  <si>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</si>
  <si>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</si>
  <si>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</si>
  <si>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</si>
  <si>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19.7.42.1</t>
  </si>
  <si>
    <t>19.7.42</t>
  </si>
  <si>
    <t>Users will not be able to use Windows Copilot and its icon will not appear on the taskbar.</t>
  </si>
  <si>
    <t>While AI can be an exciting new technology, it also carries its own risks, including the possibility of users accidentally uploading or typing personal or organization-sensitive data into it, with no real way to “undo” or get that data back.</t>
  </si>
  <si>
    <t>19.7.38.1</t>
  </si>
  <si>
    <t>19.7.38</t>
  </si>
  <si>
    <t>19.7.26.1</t>
  </si>
  <si>
    <t>19.7.26</t>
  </si>
  <si>
    <t>19.7.8.5</t>
  </si>
  <si>
    <t>19.7.8</t>
  </si>
  <si>
    <t>19.7.8.2</t>
  </si>
  <si>
    <t>19.7.8.1</t>
  </si>
  <si>
    <t>19.7.5.2</t>
  </si>
  <si>
    <t>19.7.5</t>
  </si>
  <si>
    <t>19.7.5.1</t>
  </si>
  <si>
    <t>New features will not be available on the system until the feature update that includes these features and enhancements is installed.</t>
  </si>
  <si>
    <t>Often, new features or enhancements that are enabled by default (before IT administrators are ready to manage them) can negatively impact the user experience or introduce bugs and security risks.</t>
  </si>
  <si>
    <t>18.10.92.4.4</t>
  </si>
  <si>
    <t>18.10.92.4</t>
  </si>
  <si>
    <t>18.10.92.4.3</t>
  </si>
  <si>
    <t>18.10.92.4.2</t>
  </si>
  <si>
    <t>18.10.92.4.1</t>
  </si>
  <si>
    <t>18.10.92.2.4</t>
  </si>
  <si>
    <t>18.10.92.2.3</t>
  </si>
  <si>
    <t>18.10.92.2.2</t>
  </si>
  <si>
    <t>18.10.92.1.1</t>
  </si>
  <si>
    <t>18.10.92.1</t>
  </si>
  <si>
    <t>18.10.91.2.1</t>
  </si>
  <si>
    <t>18.10.90.2</t>
  </si>
  <si>
    <t>18.10.90</t>
  </si>
  <si>
    <t>18.10.90.1</t>
  </si>
  <si>
    <t>18.10.88.2.4</t>
  </si>
  <si>
    <t>18.10.88.2</t>
  </si>
  <si>
    <t>18.10.88.2.3</t>
  </si>
  <si>
    <t>18.10.88.2.1</t>
  </si>
  <si>
    <t>18.10.88.1.3</t>
  </si>
  <si>
    <t>18.10.88.1</t>
  </si>
  <si>
    <t>18.10.88.1.2</t>
  </si>
  <si>
    <t>18.10.88.1.1</t>
  </si>
  <si>
    <t>18.10.80.1</t>
  </si>
  <si>
    <t>18.10.79.2</t>
  </si>
  <si>
    <t>18.10.77.1</t>
  </si>
  <si>
    <t>18.10.77</t>
  </si>
  <si>
    <t>18.10.75.2.1</t>
  </si>
  <si>
    <t>18.10.75.2</t>
  </si>
  <si>
    <t>18.10.75.1.5</t>
  </si>
  <si>
    <t>18.10.75.1</t>
  </si>
  <si>
    <t>18.10.75.1.4</t>
  </si>
  <si>
    <t>18.10.75.1.3</t>
  </si>
  <si>
    <t>18.10.75.1.2</t>
  </si>
  <si>
    <t>Enhanced Phishing Protection may automatically collect additional content for security analysis from a suspicious website or app when users enter their work or school password into a website or app.</t>
  </si>
  <si>
    <t>Collection of this data assists Microsoft Defender SmartScreen in determining whether the user entered their work or school password into a suspicious website or app.</t>
  </si>
  <si>
    <t>18.10.75.1.1</t>
  </si>
  <si>
    <t>18.10.71.1</t>
  </si>
  <si>
    <t>18.10.71</t>
  </si>
  <si>
    <t>18.10.65.4</t>
  </si>
  <si>
    <t>18.10.65</t>
  </si>
  <si>
    <t>18.10.65.3</t>
  </si>
  <si>
    <t>18.10.65.2</t>
  </si>
  <si>
    <t>18.10.58.6</t>
  </si>
  <si>
    <t>18.10.58.5</t>
  </si>
  <si>
    <t>18.10.58.4</t>
  </si>
  <si>
    <t>18.10.58.3</t>
  </si>
  <si>
    <t>18.10.57.1</t>
  </si>
  <si>
    <t>18.10.56.3.11.1</t>
  </si>
  <si>
    <t>18.10.56.3.11</t>
  </si>
  <si>
    <t>18.10.56.3.9.5</t>
  </si>
  <si>
    <t>18.10.56.3.9</t>
  </si>
  <si>
    <t>18.10.56.3.9.4</t>
  </si>
  <si>
    <t>18.10.56.3.9.3</t>
  </si>
  <si>
    <t>18.10.56.3.9.2</t>
  </si>
  <si>
    <t>18.10.56.3.9.1</t>
  </si>
  <si>
    <t>18.10.56.3.3.3</t>
  </si>
  <si>
    <t>18.10.56.3.3</t>
  </si>
  <si>
    <t>18.10.56.2.3</t>
  </si>
  <si>
    <t>18.10.56.2</t>
  </si>
  <si>
    <t>18.10.50.1</t>
  </si>
  <si>
    <t>18.10.50</t>
  </si>
  <si>
    <t>18.10.43.6</t>
  </si>
  <si>
    <t>18.10.43.4</t>
  </si>
  <si>
    <t>18.10.43.3</t>
  </si>
  <si>
    <t>18.10.43.2</t>
  </si>
  <si>
    <t>18.10.43.1</t>
  </si>
  <si>
    <t>18.10.42.13.3</t>
  </si>
  <si>
    <t>18.10.42.13</t>
  </si>
  <si>
    <t>18.10.42.13.2</t>
  </si>
  <si>
    <t>18.10.42.13.1</t>
  </si>
  <si>
    <t>18.10.42.10</t>
  </si>
  <si>
    <t>18.10.42.10.3</t>
  </si>
  <si>
    <t>18.10.42.10.2</t>
  </si>
  <si>
    <t>18.10.42.10.1</t>
  </si>
  <si>
    <t>When running an antivirus solution such as Microsoft Defender Antivirus, it is important to ensure that it is configured to monitor for suspicious and known malicious activity. File hashes are a reliable way of detecting changes to files, and can speed up the scan process by skipping files that have not changed since they were last scanned and determined to be safe. A changed file hash can also be cause for additional scrutiny.</t>
  </si>
  <si>
    <t>18.10.42.7.1</t>
  </si>
  <si>
    <t>18.10.42.7</t>
  </si>
  <si>
    <t>18.10.42.6.3.1</t>
  </si>
  <si>
    <t>18.10.42.6.3</t>
  </si>
  <si>
    <t>18.10.42.6.1.2</t>
  </si>
  <si>
    <t>18.10.42.6.1</t>
  </si>
  <si>
    <t>18.10.42.6.1.1</t>
  </si>
  <si>
    <t>18.10.42.5.1</t>
  </si>
  <si>
    <t>18.10.42.17</t>
  </si>
  <si>
    <t>18.10.42.16</t>
  </si>
  <si>
    <t>18.10.41.1</t>
  </si>
  <si>
    <t>18.10.41</t>
  </si>
  <si>
    <t>18.10.28.5</t>
  </si>
  <si>
    <t>18.10.28</t>
  </si>
  <si>
    <t>18.10.28.4</t>
  </si>
  <si>
    <t>18.10.28.3</t>
  </si>
  <si>
    <t>18.10.25.4.2</t>
  </si>
  <si>
    <t>18.10.25.4</t>
  </si>
  <si>
    <t>18.10.25.4.1</t>
  </si>
  <si>
    <t>18.10.25.3.2</t>
  </si>
  <si>
    <t>18.10.25.3</t>
  </si>
  <si>
    <t>18.10.25.3.1</t>
  </si>
  <si>
    <t>18.10.25.2.2</t>
  </si>
  <si>
    <t>18.10.25.2</t>
  </si>
  <si>
    <t>18.10.25.2.1</t>
  </si>
  <si>
    <t>18.10.25.1.2</t>
  </si>
  <si>
    <t>18.10.25.1</t>
  </si>
  <si>
    <t>18.10.25.1.1</t>
  </si>
  <si>
    <t>The configuration of proper time synchronization is critically important in an enterprise managed environment both due to the sensitivity of Kerberos authentication timestamps and also to ensure accurate security logging. This should be done through a known NTP server. Member servers and workstations should not typically be time sources for other clients.</t>
  </si>
  <si>
    <t>18.9.51.1.2</t>
  </si>
  <si>
    <t>18.9.51.1</t>
  </si>
  <si>
    <t>System time will be synced to the configured NTP server(s).</t>
  </si>
  <si>
    <t>A reliable and accurate account of time is important for a number of services and security requirements, including but not limited to distributed applications, authentication services, multi-user databases and logging services. The use of an NTP client (with secure operation) establishes functional accuracy and is a focal point when reviewing security relevant events.</t>
  </si>
  <si>
    <t>18.9.51.1.1</t>
  </si>
  <si>
    <t>18.9.36.2</t>
  </si>
  <si>
    <t>18.9.36</t>
  </si>
  <si>
    <t>18.9.36.1</t>
  </si>
  <si>
    <t>18.9.33.6.6</t>
  </si>
  <si>
    <t>18.9.33.6</t>
  </si>
  <si>
    <t>18.9.33.6.5</t>
  </si>
  <si>
    <t>18.9.33.6.2</t>
  </si>
  <si>
    <t>18.9.33.6.1</t>
  </si>
  <si>
    <t>18.9.28.7</t>
  </si>
  <si>
    <t>18.9.28</t>
  </si>
  <si>
    <t>18.9.28.6</t>
  </si>
  <si>
    <t>18.9.28.5</t>
  </si>
  <si>
    <t>18.9.28.4</t>
  </si>
  <si>
    <t>18.9.28.3</t>
  </si>
  <si>
    <t>18.9.28.2</t>
  </si>
  <si>
    <t>18.9.28.1</t>
  </si>
  <si>
    <t>18.9.26.2</t>
  </si>
  <si>
    <t>18.9.26</t>
  </si>
  <si>
    <t>18.9.26.1</t>
  </si>
  <si>
    <t>After the grace period expires, the Windows LAPS managed account password will be reset and logged off the system or the OS will be restarted.</t>
  </si>
  <si>
    <t>18.9.25.8</t>
  </si>
  <si>
    <t>After 8 hours, the Windows LAPS managed account password will be reset and log off the system.</t>
  </si>
  <si>
    <t>18.9.25.7</t>
  </si>
  <si>
    <t>None - this is the default behavior, unless set to fewer than 30 days.</t>
  </si>
  <si>
    <t>18.9.25.6</t>
  </si>
  <si>
    <t>18.9.25.5</t>
  </si>
  <si>
    <t>18.9.25.4</t>
  </si>
  <si>
    <t>None - this is the default behavior.
If the domain functional level is set at or above Windows Server 2016, the Windows LAPS managed account password is encrypted automatically, if it is set at a lower domain functional level, the Windows LAPS managed account password will not be backed up to the directory.</t>
  </si>
  <si>
    <t>18.9.25.3</t>
  </si>
  <si>
    <t>18.9.19.7</t>
  </si>
  <si>
    <t>18.9.19.6</t>
  </si>
  <si>
    <t>18.4.8</t>
  </si>
  <si>
    <t>Microsoft recommends that installers are built to only extract content from validated portions of signed files. Some installers do not follow this guidance and therefore may be negatively impacted by this setting.</t>
  </si>
  <si>
    <t>5.40</t>
  </si>
  <si>
    <t>The event log will contain information on outgoing NTLM authentication traffic.</t>
  </si>
  <si>
    <t>Auditing and monitoring NTLM traffic can assist in identifying systems using this outdated authentication protocol, so they can be remediated to using a more secure protocol, such as Kerberos. The log information gathered can also assist in forensic investigations after a malicious attack.
NTLM and NTLMv2 authentication is vulnerable to various attacks, including SMB relay, man-in-the-middle, and brute force attacks. Reducing and eliminating NTLM authentication in an environment reduces the risk of an attacker gaining access to systems on the network.</t>
  </si>
  <si>
    <t>2.3.11.12</t>
  </si>
  <si>
    <t>The event log will contain information on incoming NTLM authentication traffic.</t>
  </si>
  <si>
    <t>2.3.11.11</t>
  </si>
  <si>
    <t xml:space="preserve">The Turn on Windows Defender protection against Potentially Unwanted Applications is set to enabled. </t>
  </si>
  <si>
    <t>This setting determines whether hash values are computed for files scanned by Microsoft Defender.
The recommended state for this setting is: Enabled.</t>
  </si>
  <si>
    <t>This setting could cause performance degradation during initial deployment and for users where new executable content is frequently being created (such as software developers), or where applications are frequently installed or updated.
For more information on this setting, please visit Security baseline (FINAL): Windows 10 and Windows Server, version 2004 - Microsoft Tech Community - 1543631.
Note: The impact of this setting should be monitored closely during deployment to ensure user and system performance impact is within acceptable limits.</t>
  </si>
  <si>
    <t>The Enable file hash computation feature is set to Enabled.</t>
  </si>
  <si>
    <t>The Enable file hash computation feature is not set to Enabled.</t>
  </si>
  <si>
    <t>This policy setting determines whether Enhanced Phishing Protection can collect additional information such as content displayed, sounds played, and application memory when users enter their work or school password into a suspicious website or app.
The recommended state for this setting is: Enabled.
Note: Per Microsoft, this information is used only for security purposes and helps SmartScreen determine whether the website or app is malicious.</t>
  </si>
  <si>
    <t>The Automatic Data Collection is set to Enabled.</t>
  </si>
  <si>
    <t>The Automatic Data Collection is not set to Enabled.</t>
  </si>
  <si>
    <t>The Network security: Restrict NTLM: Audit Incoming NTLM Traffic is set to Enable auditing for all accounts</t>
  </si>
  <si>
    <t>The Network security: Restrict NTLM: Audit Incoming NTLM Traffic is not set to Enable auditing for all accounts</t>
  </si>
  <si>
    <t>This policy setting allows the auditing of incoming NTLM traffic. Events for this setting are recorded in the operational event log (e.g. Applications and Services Log\Microsoft\Windows\NTLM).
The recommended state for this setting is: Enable auditing for all accounts.</t>
  </si>
  <si>
    <t>Auditing and monitoring NTLM traffic can assist in identifying systems using this outdated authentication protocol, so they can be remediated to using a more secure protocol, such as Kerberos. The log information gathered can also assist in forensic investigations after a malicious attack.</t>
  </si>
  <si>
    <t>NTLM and NTLMv2 authentication is vulnerable to various attacks, including SMB relay, man-in-the-middle, and brute force attacks. Reducing and eliminating NTLM authentication in an environment reduces the risk of an attacker gaining access to systems on the network.</t>
  </si>
  <si>
    <t>This policy setting allows the auditing of outgoing NTLM traffic. Events for this setting are recorded in the operational event log (e.g. Applications and Services Log\Microsoft\Windows\NTLM).
The recommended state for this setting is: Audit all. Configuring this setting to Deny All also conforms to the benchmark.</t>
  </si>
  <si>
    <t>The Network security: Restrict NTLM: Outgoing NTLM traffic to remote servers is set to Audit all or higher</t>
  </si>
  <si>
    <t>The Network security: Restrict NTLM: Outgoing NTLM traffic to remote servers is not set to Audit all or higher</t>
  </si>
  <si>
    <t>Provides Web connectivity and administration through the Internet Information Services Manager.
The recommended state for this setting is: Disabled or Not Installed.
Note: This service is not installed by default. It is supplied with Windows, but is installed by enabling an optional Windows feature (Internet Information Services - World Wide Web Services).
Note #2: An organization may choose to selectively grant exceptions to web developers to allow IIS (or another web server) on their workstation, in order for them to locally test &amp; develop web pages. However, the organization should track those machines and ensure the security controls and mitigations are kept up to date, to reduce risk of compromise.</t>
  </si>
  <si>
    <t>Hosting a website from a workstation is an increased security risk, as the attack surface of that workstation is then greatly increased. If proper security mitigations are not followed, the chance of successful attack increases significantly.
Note: This security concern applies to any web server application installed on a workstation, not just IIS.</t>
  </si>
  <si>
    <t>The World Wide Web Publishing Service (W3SVC) is not set to Disabled or 'Not Installed'</t>
  </si>
  <si>
    <t>The World Wide Web Publishing Service (W3SVC) is set to Disabled or 'Not Installed'</t>
  </si>
  <si>
    <t>The Enable Certificate Padding is set to Enabled</t>
  </si>
  <si>
    <t>The Enable Certificate Padding is not set to Enabled</t>
  </si>
  <si>
    <t>To establish the recommended configuration via GP, set the following UI path to Enabled: 
Computer Configuration\Policies\Administrative Templates\MS Security Guide\Enable Certificate Padding
Note: This Group Policy path does not exist by default. An additional Group Policy template (SecGuide.admx/adml) is required - it is available from Microsoft at this link.</t>
  </si>
  <si>
    <t>A remote code execution vulnerability exists in the way that the WinVerifyTrust function handles Windows Authenticode signature verification for portable executable (PE) files. 
For more information on this vulnerability, visit CVE-2013-3900 - Security Update Guide - Microsoft - WinVerifyTrust Signature Validation Vulnerability.</t>
  </si>
  <si>
    <t>The Continue experiences on this device' is not set to Disabled</t>
  </si>
  <si>
    <t>The Continue experiences on this device' is set to Disabled</t>
  </si>
  <si>
    <t>The Turn off background refresh of Group Policy' is not set to 'Disabled'</t>
  </si>
  <si>
    <t>The Turn off background refresh of Group Policy' is set to 'Disabled'</t>
  </si>
  <si>
    <t>To establish the recommended configuration via GP, set the following UI path to Disabled: 
Computer Configuration\Policies\Administrative Templates\System\Group Policy\Turn off background refresh of Group Policy
Note: This Group Policy path is provided by the Group Policy template GroupPolicy.admx/adml that is included with all versions of the Microsoft Windows Administrative Templates.</t>
  </si>
  <si>
    <t>The Enable password encryption is not set to Enabled</t>
  </si>
  <si>
    <t>This policy setting controls whether the Windows LAPS managed password is encrypted before being sent to Active Directory.
The recommended state for this setting is: Enabled.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This setting has no effect unless the password has been configured to be backed up to Active Directory, and the Active Directory domain functional level is at Windows Server 2016 or above.
Note #4: This setting has no relevance (but is harmless) when storing Windows LAPS passwords to Entra ID (formerly Azure Active Directory) as it automatically encrypts all Windows LAPS passwords.</t>
  </si>
  <si>
    <t>The Post-authentication actions: Grace period (hours)' is set to 'Enabled: 8 or fewer hours, but not 0</t>
  </si>
  <si>
    <t>The Post-authentication actions: Grace period (hours)' is not set to 'Enabled: 8 or fewer hours, but not 0</t>
  </si>
  <si>
    <t>This policy settings configures post-authentication actions which will be executed after detecting an authentication by the Windows LAPS managed account. The Grace period refers to the amount of time (hours) to wait after an authentication before executing the specified post-authentication actions.
The recommended state for this setting is: Enabled: 8 or fewer hours, but not 0.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If this policy is set to 0 it prevents all post-authentication actions from occurring.</t>
  </si>
  <si>
    <t>The Post-authentication actions: Actions' is set to 'Enabled: Reset the password and logoff the managed account' or higher</t>
  </si>
  <si>
    <t>The Post-authentication actions: Actions' is not set to 'Enabled: Reset the password and logoff the managed account' or higher</t>
  </si>
  <si>
    <t>This policy settings configures post-authentication actions which will be executed after detecting an authentication by the LAPS managed account. The Action refers to actions to take upon expiry of the grace period before executing the specified post-authentication actions.
Post-authentication actions:
•
Reset password: upon expiry of the grace period, the managed account password will be reset.
•
Reset the password and logoff the managed account: upon expiry of the grace period, the managed account password will be reset and any interactive logon sessions using the managed account will terminated.
•
Reset the password and reboot the device: upon expiry of the grace period, the managed account password will be reset and the managed device will be immediately rebooted.
Warning: After an interactive logon session is terminated, other authenticated sessions using the Windows LAPS managed account may still be active. The only way to ensure that the previous password is no longer in use is to reboot the OS.
The recommended state for this setting is: Enabled: Reset the password and logoff the managed account or higher.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</si>
  <si>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The Allow Custom SSPs and APs to be loaded into LSASS is not set to Disabled</t>
  </si>
  <si>
    <t>This policy setting controls the configuration under which the Local Security Authority Subsystem Service (LSASS) will load custom Security Support Provider/Authentication Package (SSP/AP).
The recommended state for this setting is: Disabled.</t>
  </si>
  <si>
    <t>The Enable Windows NTP Client is set to Enabled</t>
  </si>
  <si>
    <t>The Enable Windows NTP Client is not set to Enabled</t>
  </si>
  <si>
    <t>This policy setting specifies whether the Windows NTP Client is enabled. Enabling the Windows NTP Client allows synchronization from a systems computer clock to NTP server(s).
The recommended state for this setting is: Enabled.
Note: If a third-party time provider is used in the environment, an exception to this recommendation will be needed.</t>
  </si>
  <si>
    <t>The Enable Windows NTP Server is set to Disabled</t>
  </si>
  <si>
    <t>The Enable Windows NTP Server is not set to Disabled</t>
  </si>
  <si>
    <t>This policy setting specifies whether the Windows NTP Server is enabled. Disabling this setting prevents the system from acting as a NTP Server (time source) to service NTP requests from other systems (NTP Clients).
The recommended state for this setting is: Disabled.</t>
  </si>
  <si>
    <t>The Enables or disables Windows Game Recording and Broadcasting is set to Disabled</t>
  </si>
  <si>
    <t>The Enables or disables Windows Game Recording and Broadcasting is not set to Disabled</t>
  </si>
  <si>
    <t>The Remove access to Pause updates feature is not set to Enabled</t>
  </si>
  <si>
    <t>The Remove access to Pause updates feature is set to Enabled</t>
  </si>
  <si>
    <t>The Enable optional updates is set to Disabled</t>
  </si>
  <si>
    <t>The Enable optional updates is not set to Disabled</t>
  </si>
  <si>
    <t>This policy setting controls whether devices are able to receive optional updates (including Controlled Feature Rollout (CFRs)). These optional updates can include non-security updates, feature enhancements, and other improvements.
The recommended state for this setting is: Disabled.</t>
  </si>
  <si>
    <t>The Turn off Windows Copilot is set to Enabled</t>
  </si>
  <si>
    <t>The Turn off Windows Copilot is not set to Enabled</t>
  </si>
  <si>
    <t>This policy setting configures the use of Windows Copilot. Windows Copilot is an artificial intelligence (AI) assistant that's integrated in Microsoft Windows workstation OSes, beginning with Windows 11 Release 23H2.
The recommended state for this setting is: Enabled.</t>
  </si>
  <si>
    <t>18.10.42.10.4</t>
  </si>
  <si>
    <t>Windows LAPS-generated passwords will be required to have a length of 14 characters (or more, if selected).</t>
  </si>
  <si>
    <t>This policy setting manages whether or not Microsoft Defender Antivirus scans packed executables. Packed executables are executable files that contain compressed code.
The recommended state for this setting is: Enabled.</t>
  </si>
  <si>
    <t>The setting Scan packed executables is set to Enabled.</t>
  </si>
  <si>
    <t>The setting Scan packed executables is not set to Enabled.</t>
  </si>
  <si>
    <t>Packing executables is a way to compress and create smaller files and can make it difficult to access and analyze the code associated with the executable. This is a common method to obfuscate malicious executables by bad actors.</t>
  </si>
  <si>
    <t>None - This is the default behavior.</t>
  </si>
  <si>
    <t>Set Scan removable drives to enabled. One method to achieve the recommended configuration via Group Policy is to set the following UI path to enabled:
Computer Configuration\Policies\Administrative Templates\Windows Components\Microsoft Defender Antivirus\Scan\Scan packed executables</t>
  </si>
  <si>
    <t>This policy setting manages whether or not to scan for malicious software and unwanted software in the contents of removable drives, such as USB flash drives, when running a full scan.
The recommended state for this setting is: Enabled.</t>
  </si>
  <si>
    <t>Set Scan removable drives to enabled. One method to achieve the recommended configuration via Group Policy is to set the following UI path to enabled:
Computer Configuration\Policies\Administrative Templates\Windows Components\Microsoft Defender Antivirus\Scan\Scan removable drives</t>
  </si>
  <si>
    <t>The Turn on script scanning is not set to enabled.</t>
  </si>
  <si>
    <t>The Turn on script scanning is set to enabled.</t>
  </si>
  <si>
    <t>This policy setting allows script scanning to be turned on/off. Script scanning intercepts scripts then scans them before they are executed on the system.
The recommended state for this setting is: Enabled.</t>
  </si>
  <si>
    <t>`</t>
  </si>
  <si>
    <t>This policy setting configures the Windows LAPS Password Settings policy for password length.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14 or more.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</si>
  <si>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This policy setting configures the Windows LAPS Password Settings policy for password complexity.
Each additional character in a password increases its complexity exponentially. For instance, a seven-character, all lower-case alphabetic password would have 26 to the power of 7 (approximately 8 x 10 to the power of 9 or 8 billion) possible combinations. At 1,000,000 attempts per second (a capability of many password-cracking utilities), it would only take 133 minutes to crack. A seven-character alphabetic password with case sensitivity has 52 to the power of 7 combinations. A seven-character case-sensitive alphanumeric password without punctuation has 627 combinations. An eight-character password has 26 to the power of 8 (or 2 x 10 to the power of 11) possible combinations. Although this might seem to be a large number, at 1,000,000 attempts per second it would take only 59 hours to try all possible passwords. Remember, these times will significantly increase for passwords that use ALT characters and other special keyboard characters such as "!" or "@". Proper use of the password settings can help make it difficult to mount a brute force attack.
The recommended state for this setting is: Enabled: Large letters + small letters + numbers + special characters.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</si>
  <si>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 xml:space="preserve">Complexity requirements for LAPS have been enabled for passwords. </t>
  </si>
  <si>
    <t xml:space="preserve">Complexity requirements for LAPS have not been enabled for passwords. </t>
  </si>
  <si>
    <t>The LAPS Password Settings: Password Length is set to 14 or more character(s).</t>
  </si>
  <si>
    <t>The LAPS Password Settings: Password Length is not set to 14 or more character(s).</t>
  </si>
  <si>
    <t>The LAPS Password Settings: Password Age (Days) is not set to Enabled: 30 or fewer</t>
  </si>
  <si>
    <t>This policy setting configures whether the password age dictated by the Windows LAPS "Password Settings" policy is enforced and cannot be extended manually (only shortened) by an authorized technician.
If an expiration is detected, the password is changed immediately, and password expiration is set according to policy.
The recommended state for this setting is: Enabled.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t>
  </si>
  <si>
    <t>None - this is the default behavior.
Planned password expiration longer than password age dictated by "Password Settings" policy is NOT allowed.</t>
  </si>
  <si>
    <t>Set Configure password backup directory is set to Enabled: Active Directory or Enabled: Azure Active Directory</t>
  </si>
  <si>
    <t>This policy setting configures which directory Windows LAPS will use to back up the local admin account password.
The recommended state for this setting is: 
Enabled: Active Directory or Enabled: Azure Active Directory.
Note: Organizations that utilize third-party commercial software to manage unique &amp; complex local Administrator passwords on domain members may opt to disregard these LAPS recommendations.
Note #2: Windows LAPS does not support standalone computers - they must be joined to an Active Directory domain or Entra ID (formerly Azure Active Directory).
Note #3: Windows LAPS does not support simultaneous storage of the local admin password in both directory types.
Note #4: If the setting is configured and the managed device is not joined to the configured directory type, the local administrator password will not be managed by Windows LAPS.</t>
  </si>
  <si>
    <t>Set Configure password backup directory is not set to Enabled: Active Directory or Enabled: Azure Active Directory</t>
  </si>
  <si>
    <t>HAU11:NTP is not properly implemented</t>
  </si>
  <si>
    <t>HSI33: Memory protection mechanisms are not sufficient</t>
  </si>
  <si>
    <t>Win11-386</t>
  </si>
  <si>
    <t>Maybe downgraded to moderate if mitigation is in place.</t>
  </si>
  <si>
    <t>Win11-387</t>
  </si>
  <si>
    <t>Win11-388</t>
  </si>
  <si>
    <t>Win11-389</t>
  </si>
  <si>
    <t>Win11-390</t>
  </si>
  <si>
    <t>Win11-391</t>
  </si>
  <si>
    <t>Win11-392</t>
  </si>
  <si>
    <t>Win11-393</t>
  </si>
  <si>
    <t>Maybe lowered to moderate based on other controls.</t>
  </si>
  <si>
    <t>Win11-394</t>
  </si>
  <si>
    <t>The Enable password encryption is set to Enabled</t>
  </si>
  <si>
    <t>Win11-395</t>
  </si>
  <si>
    <t>Win11-396</t>
  </si>
  <si>
    <t>Win11-397</t>
  </si>
  <si>
    <t>Win11-398</t>
  </si>
  <si>
    <t>Win11-399</t>
  </si>
  <si>
    <t>Win11-400</t>
  </si>
  <si>
    <t>Win11-401</t>
  </si>
  <si>
    <t>Win11-402</t>
  </si>
  <si>
    <t>Win11-403</t>
  </si>
  <si>
    <t>Win11-404</t>
  </si>
  <si>
    <t>Win11-405</t>
  </si>
  <si>
    <t>Win11-406</t>
  </si>
  <si>
    <t>Win11-407</t>
  </si>
  <si>
    <t>Win11-408</t>
  </si>
  <si>
    <t>Set Network security: Restrict NTLM: Audit Incoming NTLM Traffic to Enable auditing for all accounts. One method to achieve the recommended configuration via Group Policy is to set the following UI path to Enable auditing for all accounts: 
Computer Configuration\Policies\Windows Settings\Security Settings\Local Policies\Security Options\Network security: Restrict NTLM: Audit Incoming NTLM Traffic</t>
  </si>
  <si>
    <t>5.30</t>
  </si>
  <si>
    <t>Set Enable Certificate Padding to Enabled. One method to achieve the recommended configuration via Group Policy is to set the following UI path Enabled.
Computer Configuration\Policies\Administrative Templates\MS Security Guide\Enable Certificate Padding</t>
  </si>
  <si>
    <t>Set Turn off background refresh of Group Policy to disabled. One method to achieve the recommended configuration via Group Policy is to set the following UI path to Disabled:
Computer Configuration\Policies\Administrative Templates\System\Group Policy\Continue experiences on this device</t>
  </si>
  <si>
    <t>"Set Turn off background refresh of Group Policy to Disabled. One method to achieve the recommended configuration via Group Policy is to set the following UI path to Disabled:
Computer Configuration\Policies\Administrative Templates\System\Group Policy\Turn off background refresh of Group Policy</t>
  </si>
  <si>
    <t>The passwords managed by Windows LAPS will only be retrievable from the configured directory type.</t>
  </si>
  <si>
    <t>Set Configure password backup directory is Enabled: Active Directory or Enabled: Azure Active Directory. One method to achieve the recommended configuration via Group Policy is to set the following UI path to Enabled: Active Directory or Enabled: Azure Active Directory:
Computer Configuration\Policies\Administrative Templates\System\LAPS\Configure password backup directory</t>
  </si>
  <si>
    <t>Set Do not allow password expiration time longer than required by policy to enabled. One method to achieve the recommended configuration via Group Policy is to set the following UI path to enabled.
Computer Configuration\Policies\Administrative Templates\System\LAPS\Do not allow password expiration time longer than required by policy</t>
  </si>
  <si>
    <t>Set Enable password encryption to Enabled. One method to achieve the recommended configuration via Group Policy is to set the following UI path to Enabled: 
Computer Configuration\Policies\Administrative Templates\System\LAPS\Enable password encryption</t>
  </si>
  <si>
    <t>Set Password Settings: Password Complexity to enabled: Large letters + small letters + numbers + special characters. One method to achieve the recommended configuration via Group Policy is to set the following UI path to Enabled, and configure the Password Complexity option to Large letters + small letters + numbers + special characters: 
Computer Configuration\Policies\Administrative Templates\System\LAPS\Password Settings
Note: This Group Policy path may not exist by default. It is provided by the Group Policy template LAPS.admx/adml that is included with the Microsoft Windows 11 Release 22H2 Administrative Templates v3.0 (or newer).</t>
  </si>
  <si>
    <t>Set Password Settings: Password Length to Enabled: 14 or more. One method to achieve the recommended configuration via Group Policy is to set the following UI path to Enabled, and configure the Password Length option to 15 or more: 
Computer Configuration\Policies\Administrative Templates\System\LAPS\Password Settings</t>
  </si>
  <si>
    <t>Set Password Settings: Password Age (Days) to Enabled: 30 or fewer. One method to achieve the recommended configuration via Group Policy is to set the following UI path to Enabled, and configure the Password Age (Days) option to 30 or fewer: 
Computer Configuration\Policies\Administrative Templates\System\LAPS\Password Settings</t>
  </si>
  <si>
    <t>Set Post-authentication actions: Grace period (hours)' to 'Enabled: 8 or fewer hours, but not 0. One method to achieve the recommended configuration via Group Policy is to set the following UI path to Enabled: 8 or fewer hours, but not 0: 
Computer Configuration\Policies\Administrative Templates\System\LAPS\Post-authentication actions: Grace period (hours)</t>
  </si>
  <si>
    <t>Set Post-authentication actions: Actions to Enabled: Reset the password and logoff the managed account or higher. One method to achieve the recommended configuration via Group Policy is to set the following UI path to Enabled: Reset the password and logoff the managed account or higher: 
Computer Configuration\Policies\Administrative Templates\System\LAPS\Post-authentication actions: Actions</t>
  </si>
  <si>
    <t>Set Enable Windows NTP Client to Enabled. One method to achieve the recommended configuration via Group Policy is to set the following UI path to Enabled: 
Computer Configuration\Policies\Administrative Templates\System\Windows Time Service\Time Providers\Enable Windows NTP Client</t>
  </si>
  <si>
    <t>Set Enable Windows NTP Server to Disabled. One method to achieve the recommended configuration via Group Policy is to set the following UI path to Disabled: 
Computer Configuration\Policies\Administrative Templates\System\Windows Time Service\Time Providers\Enable Windows NTP Server</t>
  </si>
  <si>
    <t>Set Enable file hash computation feature is Enabled. One method to achieve the recommended configuration via Group Policy is to set the following UI path to Enabled: 
Computer Configuration\Policies\Administrative Templates\Windows Components\Microsoft Defender Antivirus\MpEngine\Enable file hash computation feature</t>
  </si>
  <si>
    <t>Set Turn on script scanning to enabled. One method to achieve the recommended configuration via Group Policy is to set the following UI path to Enabled: 
Computer Configuration\Policies\Administrative Templates\Windows Components\Microsoft Defender Antivirus\Real-Time Protection\Turn on script scanning</t>
  </si>
  <si>
    <t>Set Automatic Data Collection to Enabled. One method to achieve the recommended configuration via Group Policy is to set the following UI path to Enabled: 
Computer Configuration\Policies\Administrative Templates\Windows Components\Windows Defender SmartScreen\Enhanced Phishing Protection\Automatic Data Collection</t>
  </si>
  <si>
    <t>Set Enables or disables Windows Game Recording and Broadcasting to Disabled. One method to achieve the recommended configuration via Group Policy is to set the following UI path to Disabled: 
Computer Configuration\Policies\Administrative Templates\Windows Components\Windows Game Recording and Broadcasting\Enables or disables Windows Game Recording and Broadcasting</t>
  </si>
  <si>
    <t>Set Remove access to Pause updates feature to Enabled. One method to achieve the recommended configuration via Group Policy is to set the following UI path to Enabled: 
Computer Configuration\Policies\Administrative Templates\Windows Components\Windows Update\Manage end user experience\Remove access to “Pause updates” feature</t>
  </si>
  <si>
    <t>Set Enable optional updates to Disabled. One method to achieve the recommended configuration via Group Policy is to set the following UI path to Disabled: 
Computer Configuration\Policies\Administrative Templates\Windows Components\Windows Update\Manage updates offered from Windows Update\Enable optional updates</t>
  </si>
  <si>
    <t>Set Turn off Windows Copilot to Enabled. One method to achieve the recommended configuration via Group Policy is to set the following UI path to Enabled: 
User Configuration\Policies\Administrative Templates\Windows Components\Windows Copilot\Turn off Windows Copilot</t>
  </si>
  <si>
    <t>3.0</t>
  </si>
  <si>
    <t>Win11-145</t>
  </si>
  <si>
    <t>Removed to realign with CIS Benchmark v3.0</t>
  </si>
  <si>
    <t>Win11-153</t>
  </si>
  <si>
    <t>Win11-60</t>
  </si>
  <si>
    <t>Win11-117</t>
  </si>
  <si>
    <t>Win11-137</t>
  </si>
  <si>
    <t>Win11-191</t>
  </si>
  <si>
    <t>Win11-192</t>
  </si>
  <si>
    <t>Win11-193</t>
  </si>
  <si>
    <t>Win11-194</t>
  </si>
  <si>
    <t>Win11-195</t>
  </si>
  <si>
    <t>Win11-196</t>
  </si>
  <si>
    <t>Win11-349</t>
  </si>
  <si>
    <t>Win11-357</t>
  </si>
  <si>
    <t>Win11-358</t>
  </si>
  <si>
    <t>Win11-375</t>
  </si>
  <si>
    <t>Win11-376</t>
  </si>
  <si>
    <t>Win11-377</t>
  </si>
  <si>
    <t>CIS Recommendation Reference Changed for realignment with CIS Benchmark v3.0</t>
  </si>
  <si>
    <t>Added to assess compliance against interim guidance</t>
  </si>
  <si>
    <t>Added new test based on CIS Benchmark v3.0</t>
  </si>
  <si>
    <t>Commonly-used, expected, or compromised passwords</t>
  </si>
  <si>
    <t>The agency employs mechanisms to ensure passwords aren’t used that are commonly-used, expected, or compromised passwords.</t>
  </si>
  <si>
    <t>The agency maintains a list of compromised or weak passwords and a solution is implemented to identify and prevent use compromised or weak passwords.</t>
  </si>
  <si>
    <t>The agency does not conduct checks to ensure passwords aren’t on an annually-updated list of commonly-used, expected, or compromised passwords.</t>
  </si>
  <si>
    <t>HPW19: More than one Publication 1075 password requirement is not met</t>
  </si>
  <si>
    <t>Interim Publication 1075 authentication guidance was issued in January, 2024 requiring controls to prevent the use of commonly-used, expected, or compromised has changed.
Safeguards is issuing this guidance on authentication requirements to align itself with best practices in NIST SP 800-63B: Digital Identity Guidelines: Authentication and Lifecycle Management.</t>
  </si>
  <si>
    <t>Maintain a list of compromise or weak passwords and/or implement a solution maintains the list and prevents the use of commonly-used, expected, or compromised passwords.</t>
  </si>
  <si>
    <t>To close this finding, please provide a screenshot showing use of a solution employed for preventing the use of commonly-used, expected, or compromised passwords with the agency's CAP.</t>
  </si>
  <si>
    <t xml:space="preserve"> ▪ SCSEM Version: 3.0</t>
  </si>
  <si>
    <t xml:space="preserve">This test case is N/A, if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</si>
  <si>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SI-4(5)</t>
  </si>
  <si>
    <t>IA-5(1)</t>
  </si>
  <si>
    <t>SC-13</t>
  </si>
  <si>
    <t>IA-8(2)</t>
  </si>
  <si>
    <t>SC-45</t>
  </si>
  <si>
    <t>SC-20</t>
  </si>
  <si>
    <t>IA-11</t>
  </si>
  <si>
    <t>Authenticator Management | Password-based Authentication</t>
  </si>
  <si>
    <t>Ensure 'Enable features introduced via servicing that are off by default' is set to 'Disabled'</t>
  </si>
  <si>
    <t>This policy settings configures whether or not features and enhancements that are introduced through monthly cumulative updates (servicing), are enabled on the system.
The recommended state for this setting is: Disabled.</t>
  </si>
  <si>
    <t>The 'Enable features introduced via servicing that are off by default' is set to 'Disabled'</t>
  </si>
  <si>
    <t>The 'Enable features introduced via servicing that are off by default' is not set to 'Disabled'</t>
  </si>
  <si>
    <t>The Enable features introduced via servicing that are off by default is set to Disabled. One method to achieve the recommended configuration via Group Policy is to set the following UI path to enabled:
Computer Configuration\Policies\Administrative Templates\\Windows Components\Windows Update\Manage end user experience\Enable features introduced via servicing that are off by default</t>
  </si>
  <si>
    <t>Set MSS: (ScreenSaverGracePeriod) The time in seconds before the screen saver grace period expires (0 recommended) to enabled: 5 or fewer seconds. One method to achieve the recommended configuration via Group Policy is to set the following UI path to Enabled: 5 or fewer seconds:
Computer Configuration\Policies\Administrative Templates\MSS (Legacy)\MSS: (ScreenSaverGracePeriod) The time in seconds before the screen saver grace period expires (0 recommended).</t>
  </si>
  <si>
    <t>Set Hardened UNC Paths to enabled, with Require Mutual Authentication and Require Integrity set for all NETLOGON and SYSVOL shares. One method to achieve the recommended configuration via Group Policy is to set the following UI path to Enabled with the following paths configured, at a minimum:
\\*\NETLOGON RequireMutualAuthentication=1, Require Integrity=1
\\*\SYSVOL RequireMutualAuthentication=1, Require Integrity=1
Computer Configuration\Policies\Administrative Templates\Network\Network Provider\Hardened UNC Paths.</t>
  </si>
  <si>
    <t>Re-authentication</t>
  </si>
  <si>
    <t>System Monitoring | System-generated Alerts</t>
  </si>
  <si>
    <t>Identification and Authentication (non-organizational Users) | Acceptance of External Authenticators</t>
  </si>
  <si>
    <t>Cryptographic Protection</t>
  </si>
  <si>
    <t>Secure Name/Address Resolution Service</t>
  </si>
  <si>
    <t>System Time Synchronization</t>
  </si>
  <si>
    <t>NIST ID Changed to realign references</t>
  </si>
  <si>
    <t>To establish the recommended configuration via GP, set the following UI path to `24 or more password(s)`:
```
Computer Configuration\Policies\Windows Settings\Security Settings\Account Policies\Password Policy\Enforce password history
```</t>
  </si>
  <si>
    <t>To establish the recommended configuration via GP, set the following UI path to `365 or fewer days, but not 0`:
```
Computer Configuration\Policies\Windows Settings\Security Settings\Account Policies\Password Policy\Maximum password age
```</t>
  </si>
  <si>
    <t>To establish the recommended configuration via GP, set the following UI path to `1 or more day(s)`:
```
Computer Configuration\Policies\Windows Settings\Security Settings\Account Policies\Password Policy\Minimum password age
```</t>
  </si>
  <si>
    <t>To establish the recommended configuration via GP, set the following UI path to `14 or more character(s)`:
 ```
Computer Configuration\Policies\Windows Settings\Security Settings\Account Policies\Password Policy\Minimum password length
```</t>
  </si>
  <si>
    <t>To establish the recommended configuration via GP, set the following UI path to `Enabled`:
 ```
Computer Configuration\Policies\Windows Settings\Security Settings\Account Policies\Password Policy\Password must meet complexity requirements
```</t>
  </si>
  <si>
    <t>To establish the recommended configuration via GP, set the following UI path to `Enabled`:
```
Computer Configuration\Policies\Windows Settings\Security Settings\Account Policies\Password Policy\Relax minimum password length limits
```
**Note:** This setting is only available within the built-in OS security template of Windows 10 Release 2004 and Server 2022 (or newer), and is not available via older versions of the OS, or via downloadable Administrative Templates (ADMX/ADML). Therefore, you _must_ use a Windows 10 Release 2004 or Server 2022 system (or newer) to view or edit this setting with the Group Policy Management Console (GPMC) or Group Policy Management Editor (GPME).</t>
  </si>
  <si>
    <t>Navigate to the UI Path articulated in the Remediation section and confirm it is set as prescribed. This group policy setting is backed by the following registry location with a `REG_DWORD` value of `1`.
```
HKLM\System\CurrentControlSet\Control\SAM:RelaxMinimumPasswordLengthLimits
```</t>
  </si>
  <si>
    <t>To establish the recommended configuration via GP, set the following UI path to `Disabled`:
 ```
Computer Configuration\Policies\Windows Settings\Security Settings\Account Policies\Password Policy\Store passwords using reversible encryption
```</t>
  </si>
  <si>
    <t>To establish the recommended configuration via GP, set the following UI path to `15 or more minute(s)`:
 ```
Computer Configuration\Policies\Windows Settings\Security Settings\Account Policies\Account Lockout Policy\Account lockout duration
```</t>
  </si>
  <si>
    <t>To establish the recommended configuration via GP, set the following UI path to `Enabled`:
```
Computer Configuration\Policies\Windows Settings\Security Settings\Account Policies\Account Lockout Policies\Allow Administrator account lockout
```</t>
  </si>
  <si>
    <t>To establish the recommended configuration via GP, set the following UI path to `15 or more minute(s)`:
 ```
Computer Configuration\Policies\Windows Settings\Security Settings\Account Policies\Account Lockout Policy\Reset account lockout counter after
```</t>
  </si>
  <si>
    <t>To establish the recommended configuration via GP, set the following UI path to `No One`:
 ```
Computer Configuration\Policies\Windows Settings\Security Settings\Local Policies\User Rights Assignment\Access Credential Manager as a trusted caller
```</t>
  </si>
  <si>
    <t>To establish the recommended configuration via GP, set the following UI path to `Administrators, Remote Desktop Users`:
 ```
Computer Configuration\Policies\Windows Settings\Security Settings\Local Policies\User Rights Assignment\Access this computer from the network
```</t>
  </si>
  <si>
    <t>To establish the recommended configuration via GP, set the following UI path to `No One`:
 ```
Computer Configuration\Policies\Windows Settings\Security Settings\Local Policies\User Rights Assignment\Act as part of the operating system
```</t>
  </si>
  <si>
    <t>To establish the recommended configuration via GP, set the following UI path to `Administrators, LOCAL SERVICE, NETWORK SERVICE`:
 ```
Computer Configuration\Policies\Windows Settings\Security Settings\Local Policies\User Rights Assignment\Adjust memory quotas for a process
```</t>
  </si>
  <si>
    <t>To establish the recommended configuration via GP, set the following UI path to `Administrators, Users`:
 ```
Computer Configuration\Policies\Windows Settings\Security Settings\Local Policies\User Rights Assignment\Allow log on locally
```</t>
  </si>
  <si>
    <t>To establish the recommended configuration via GP, set the following UI path to `Administrators, Remote Desktop Users`:
 ```
Computer Configuration\Policies\Windows Settings\Security Settings\Local Policies\User Rights Assignment\Allow log on through Remote Desktop Services
```</t>
  </si>
  <si>
    <t>To establish the recommended configuration via GP, set the following UI path to `Administrators, LOCAL SERVICE`:
 ```
Computer Configuration\Policies\Windows Settings\Security Settings\Local Policies\User Rights Assignment\Change the system time
```</t>
  </si>
  <si>
    <t>To establish the recommended configuration via GP, set the following UI path to `Administrators, LOCAL SERVICE, Users`:
```
Computer Configuration\Policies\Windows Settings\Security Settings\Local Policies\User Rights Assignment\Change the time zone
```</t>
  </si>
  <si>
    <t>To establish the recommended configuration via GP, set the following UI path to `Administrators`:
 ```
Computer Configuration\Policies\Windows Settings\Security Settings\Local Policies\User Rights Assignment\Create a pagefile
```</t>
  </si>
  <si>
    <t>To establish the recommended configuration via GP, set the following UI path to `No One`:
 ```
Computer Configuration\Policies\Windows Settings\Security Settings\Local Policies\User Rights Assignment\Create a token object
```</t>
  </si>
  <si>
    <t>To establish the recommended configuration via GP, set the following UI path to `Administrators, LOCAL SERVICE, NETWORK SERVICE, SERVICE`:
 ```
Computer Configuration\Policies\Windows Settings\Security Settings\Local Policies\User Rights Assignment\Create global objects
```</t>
  </si>
  <si>
    <t>To establish the recommended configuration via GP, set the following UI path to `No One`:
 ```
Computer Configuration\Policies\Windows Settings\Security Settings\Local Policies\User Rights Assignment\Create permanent shared objects
```</t>
  </si>
  <si>
    <t>To implement the recommended configuration state, configure the following UI path:
 ```
Computer Configuration\Policies\Windows Settings\Security Settings\Local Policies\User Rights Assignment\Create symbolic links
```</t>
  </si>
  <si>
    <t>To establish the recommended configuration via GP, set the following UI path to `Administrators`:
 ```
Computer Configuration\Policies\Windows Settings\Security Settings\Local Policies\User Rights Assignment\Debug programs
```</t>
  </si>
  <si>
    <t>To establish the recommended configuration via GP, set the following UI path to include `Guests, Local account`:
 ```
Computer Configuration\Policies\Windows Settings\Security Settings\Local Policies\User Rights Assignment\Deny access to this computer from the network
```</t>
  </si>
  <si>
    <t>To establish the recommended configuration via GP, set the following UI path to include `Guests`:
 ```
Computer Configuration\Policies\Windows Settings\Security Settings\Local Policies\User Rights Assignment\Deny log on as a batch job
```</t>
  </si>
  <si>
    <t>To establish the recommended configuration via GP, set the following UI path to include `Guests`:
 ```
Computer Configuration\Policies\Windows Settings\Security Settings\Local Policies\User Rights Assignment\Deny log on as a service
```</t>
  </si>
  <si>
    <t>To establish the recommended configuration via GP, set the following UI path to include `Guests`:
```
Computer Configuration\Policies\Windows Settings\Security Settings\Local Policies\User Rights Assignment\Deny log on locally
```</t>
  </si>
  <si>
    <t>To establish the recommended configuration via GP, set the following UI path to `No One`:
 ```
Computer Configuration\Policies\Windows Settings\Security Settings\Local Policies\User Rights Assignment\Enable computer and user accounts to be trusted for delegation
```</t>
  </si>
  <si>
    <t>To establish the recommended configuration via GP, set the following UI path to `Administrators`:
```
Computer Configuration\Policies\Windows Settings\Security Settings\Local Policies\User Rights Assignment\Force shutdown from a remote system
```</t>
  </si>
  <si>
    <t>To establish the recommended configuration via GP, set the following UI path to `LOCAL SERVICE, NETWORK SERVICE`:
 ```
Computer Configuration\Policies\Windows Settings\Security Settings\Local Policies\User Rights Assignment\Generate security audits
```</t>
  </si>
  <si>
    <t>To establish the recommended configuration via GP, set the following UI path to ``Administrators, LOCAL SERVICE, NETWORK SERVICE, SERVICE``:
 ```
Computer Configuration\Policies\Windows Settings\Security Settings\Local Policies\User Rights Assignment\Impersonate a client after authentication
```</t>
  </si>
  <si>
    <t>To establish the recommended configuration via GP, set the following UI path to `Administrators, Window Manager\Window Manager Group`:
 ```
Computer Configuration\Policies\Windows Settings\Security Settings\Local Policies\User Rights Assignment\Increase scheduling priority
```</t>
  </si>
  <si>
    <t>To establish the recommended configuration via GP, set the following UI path to `Administrators`:
 ```
Computer Configuration\Policies\Windows Settings\Security Settings\Local Policies\User Rights Assignment\Load and unload device drivers
```</t>
  </si>
  <si>
    <t>To establish the recommended configuration via GP, set the following UI path to `No One`:
 ```
Computer Configuration\Policies\Windows Settings\Security Settings\Local Policies\User Rights Assignment\Lock pages in memory
```</t>
  </si>
  <si>
    <t>To establish the recommended configuration via GP, set the following UI path to `Administrators`:
 ```
Computer Configuration\Policies\Windows Settings\Security Settings\Local Policies\User Rights Assignment\Manage auditing and security log
```</t>
  </si>
  <si>
    <t>To establish the recommended configuration via GP, set the following UI path to `No One`:
 ```
Computer Configuration\Policies\Windows Settings\Security Settings\Local Policies\User Rights Assignment\Modify an object label
```</t>
  </si>
  <si>
    <t>To establish the recommended configuration via GP, set the following UI path to `Administrators`:
 ```
Computer Configuration\Policies\Windows Settings\Security Settings\Local Policies\User Rights Assignment\Modify firmware environment values
```</t>
  </si>
  <si>
    <t>To establish the recommended configuration via GP, set the following UI path to `Administrators`:
 ```
Computer Configuration\Policies\Windows Settings\Security Settings\Local Policies\User Rights Assignment\Perform volume maintenance tasks
```</t>
  </si>
  <si>
    <t>To establish the recommended configuration via GP, set the following UI path to `Administrators`:
```
Computer Configuration\Policies\Windows Settings\Security Settings\Local Policies\User Rights Assignment\Profile single process
```</t>
  </si>
  <si>
    <t>To establish the recommended configuration via GP, set the following UI path to ``Administrators, NT SERVICE\WdiServiceHost``:
 ```
Computer Configuration\Policies\Windows Settings\Security Settings\Local Policies\User Rights Assignment\Profile system performance
```</t>
  </si>
  <si>
    <t>To establish the recommended configuration via GP, set the following UI path to ``LOCAL SERVICE, NETWORK SERVICE``:
 ```
Computer Configuration\Policies\Windows Settings\Security Settings\Local Policies\User Rights Assignment\Replace a process level token
```</t>
  </si>
  <si>
    <t>To establish the recommended configuration via GP, set the following UI path to `Administrators`:
 ```
Computer Configuration\Policies\Windows Settings\Security Settings\Local Policies\User Rights Assignment\Restore files and directories
```</t>
  </si>
  <si>
    <t>To establish the recommended configuration via GP, set the following UI path to `Administrators, Users`:
 ```
Computer Configuration\Policies\Windows Settings\Security Settings\Local Policies\User Rights Assignment\Shut down the system
```</t>
  </si>
  <si>
    <t>To establish the recommended configuration via GP, set the following UI path to `Administrators`:
 ```
Computer Configuration\Policies\Windows Settings\Security Settings\Local Policies\User Rights Assignment\Take ownership of files or other objects
```</t>
  </si>
  <si>
    <t>To establish the recommended configuration via GP, set the following UI path to `Users can't add or log on with Microsoft accounts`:
 ```
Computer Configuration\Policies\Windows Settings\Security Settings\Local Policies\Security Options\Accounts: Block Microsoft accounts
```</t>
  </si>
  <si>
    <t>Navigate to the UI Path articulated in the Remediation section and confirm it is set as prescribed. This group policy setting is backed by the following registry location with a `REG_DWORD` value of `3`.
```
HKLM\SOFTWARE\Microsoft\Windows\CurrentVersion\Policies\System:NoConnectedUser
```</t>
  </si>
  <si>
    <t>To establish the recommended configuration via GP, set the following UI path to `Disabled`:
 ```
Computer Configuration\Policies\Windows Settings\Security Settings\Local Policies\Security Options\Accounts: Guest account status
```</t>
  </si>
  <si>
    <t>To establish the recommended configuration via GP, set the following UI path to `Enabled`:
 ```
Computer Configuration\Policies\Windows Settings\Security Settings\Local Policies\Security Options\Accounts: Limit local account use of blank passwords to console logon only
```</t>
  </si>
  <si>
    <t>Navigate to the UI Path articulated in the Remediation section and confirm it is set as prescribed. This group policy setting is backed by the following registry location with a `REG_DWORD` value of `1`.
 ```
HKLM\SYSTEM\CurrentControlSet\Control\Lsa:LimitBlankPasswordUse
```</t>
  </si>
  <si>
    <t>To establish the recommended configuration via GP, configure the following UI path:
 ```
Computer Configuration\Policies\Windows Settings\Security Settings\Local Policies\Security Options\Accounts: Rename administrator account
```</t>
  </si>
  <si>
    <t>To establish the recommended configuration via GP, configure the following UI path:
 ```
Computer Configuration\Policies\Windows Settings\Security Settings\Local Policies\Security Options\Accounts: Rename guest account
```</t>
  </si>
  <si>
    <t>To establish the recommended configuration via GP, set the following UI path to `Enabled`:
```
Computer Configuration\Policies\Windows Settings\Security Settings\Local Policies\Security Options\Audit: Force audit policy subcategory settings (Windows Vista or later) to override audit policy category settings
```</t>
  </si>
  <si>
    <t>Navigate to the UI Path articulated in the Remediation section and confirm it is set as prescribed. This group policy setting is backed by the following registry location with a `REG_DWORD` value of `1`.
```
HKLM\SYSTEM\CurrentControlSet\Control\Lsa:SCENoApplyLegacyAuditPolicy
```</t>
  </si>
  <si>
    <t>To establish the recommended configuration via GP, set the following UI path to `Disabled`:
 ```
Computer Configuration\Policies\Windows Settings\Security Settings\Local Policies\Security Options\Audit: Shut down system immediately if unable to log security audits
```</t>
  </si>
  <si>
    <t>Navigate to the UI Path articulated in the Remediation section and confirm it is set as prescribed. This group policy setting is backed by the following registry location with a `REG_DWORD` value of `0`.
 ```
HKLM\SYSTEM\CurrentControlSet\Control\Lsa:CrashOnAuditFail
```</t>
  </si>
  <si>
    <t>To establish the recommended configuration via GP, set the following UI path to `Enabled`:
 ```
Computer Configuration\Policies\Windows Settings\Security Settings\Local Policies\Security Options\Domain member: Digitally encrypt or sign secure channel data (always)
```</t>
  </si>
  <si>
    <t>Navigate to the UI Path articulated in the Remediation section and confirm it is set as prescribed. This group policy setting is backed by the following registry location with a `REG_DWORD` value of `1`.
 ```
HKLM\SYSTEM\CurrentControlSet\Services\Netlogon\Parameters:RequireSignOrSeal
```</t>
  </si>
  <si>
    <t>To establish the recommended configuration via GP, set the following UI path to `Enabled`:
 ```
Computer Configuration\Policies\Windows Settings\Security Settings\Local Policies\Security Options\Domain member: Digitally encrypt secure channel data (when possible)
```</t>
  </si>
  <si>
    <t>Navigate to the UI Path articulated in the Remediation section and confirm it is set as prescribed. This group policy setting is backed by the following registry location with a `REG_DWORD` value of `1`.
 ```
HKLM\SYSTEM\CurrentControlSet\Services\Netlogon\Parameters:SealSecureChannel
```</t>
  </si>
  <si>
    <t>To establish the recommended configuration via GP, set the following UI path to `Enabled`:
 ```
Computer Configuration\Policies\Windows Settings\Security Settings\Local Policies\Security Options\Domain member: Digitally sign secure channel data (when possible)
```</t>
  </si>
  <si>
    <t>Navigate to the UI Path articulated in the Remediation section and confirm it is set as prescribed. This group policy setting is backed by the following registry location with a `REG_DWORD` value of `1`.
 ```
HKLM\SYSTEM\CurrentControlSet\Services\Netlogon\Parameters:SignSecureChannel
```</t>
  </si>
  <si>
    <t>To establish the recommended configuration via GP, set the following UI path to `Disabled`:
 ```
Computer Configuration\Policies\Windows Settings\Security Settings\Local Policies\Security Options\Domain member: Disable machine account password changes
```</t>
  </si>
  <si>
    <t>Navigate to the UI Path articulated in the Remediation section and confirm it is set as prescribed. This group policy setting is backed by the following registry location with a `REG_DWORD` value of `0`.
 ```
HKLM\SYSTEM\CurrentControlSet\Services\Netlogon\Parameters:DisablePasswordChange
```</t>
  </si>
  <si>
    <t>To establish the recommended configuration via GP, set the following UI path to `30 or fewer days, but not 0`:
 ```
Computer Configuration\Policies\Windows Settings\Security Settings\Local Policies\Security Options\Domain member: Maximum machine account password age
```</t>
  </si>
  <si>
    <t>Navigate to the UI Path articulated in the Remediation section and confirm it is set as prescribed. This group policy setting is backed by the following registry location with a `REG_DWORD` value of `0`.
 ```
HKLM\System\CurrentControlSet\Services\Netlogon\Parameters:MaximumPasswordAge
```</t>
  </si>
  <si>
    <t>To establish the recommended configuration via GP, set the following UI path to `Enabled`:
 ```
Computer Configuration\Policies\Windows Settings\Security Settings\Local Policies\Security Options\Domain member: Require strong (Windows 2000 or later) session key
```</t>
  </si>
  <si>
    <t>Navigate to the UI Path articulated in the Remediation section and confirm it is set as prescribed. This group policy setting is backed by the following registry location with a `REG_DWORD` value of `1`.
 ```
HKLM\SYSTEM\CurrentControlSet\Services\Netlogon\Parameters:RequireStrongKey
```</t>
  </si>
  <si>
    <t>To establish the recommended configuration via GP, set the following UI path to `Disabled`:
 ```
Computer Configuration\Policies\Windows Settings\Security Settings\Local Policies\Security Options\Interactive logon: Do not require CTRL+ALT+DEL
```</t>
  </si>
  <si>
    <t>Navigate to the UI Path articulated in the Remediation section and confirm it is set as prescribed. This group policy setting is backed by the following registry location with a `REG_DWORD` value of `0.
 ```
HKLM\SOFTWARE\Microsoft\Windows\CurrentVersion\Policies\System:DisableCAD
```</t>
  </si>
  <si>
    <t>To establish the recommended configuration via GP, set the following UI path to `Enabled`:
```
Computer Configuration\Policies\Windows Settings\Security Settings\Local Policies\Security Options\Interactive logon: Don't display last signed-in
```
**Note:** In older versions of Microsoft Windows, this setting was named _Interactive logon: Do not display last user name_, but it was renamed starting with Windows 10 Release 1703.</t>
  </si>
  <si>
    <t>Navigate to the UI Path articulated in the Remediation section and confirm it is set as prescribed. This group policy setting is backed by the following registry location with a `REG_DWORD` value of `1`.
```
HKLM\SOFTWARE\Microsoft\Windows\CurrentVersion\Policies\System:DontDisplayLastUserName
```</t>
  </si>
  <si>
    <t>To establish the recommended configuration via GP, set the following UI path to `900 or fewer seconds, but not 0`:
 ```
Computer Configuration\Policies\Windows Settings\Security Settings\Local Policies\Security Options\Interactive logon: Machine inactivity limit
```</t>
  </si>
  <si>
    <t>Navigate to the UI Path articulated in the Remediation section and confirm it is set as prescribed. This group policy setting is backed by the following registry location with a `REG_DWORD` value of `900` or less, but not `0`.
```
HKLM\SOFTWARE\Microsoft\Windows\CurrentVersion\Policies\System:InactivityTimeoutSecs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</si>
  <si>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text for users attempting to log on
```</t>
  </si>
  <si>
    <t>Navigate to the UI Path articulated in the Remediation section and confirm it is set as prescribed. This group policy setting is backed by the following registry location with a `REG_SZ` value of `text`.
 ```
HKLM\SOFTWARE\Microsoft\Windows\CurrentVersion\Policies\System:LegalNoticeText
```</t>
  </si>
  <si>
    <t>To establish the recommended configuration via GP, configure the following UI path to a value that is consistent with the security and operational requirements of your organization:
 ```
Computer Configuration\Policies\Windows Settings\Security Settings\Local Policies\Security Options\Interactive logon: Message title for users attempting to log on
```</t>
  </si>
  <si>
    <t>Navigate to the UI Path articulated in the Remediation section and confirm it is set as prescribed. This group policy setting is backed by the following registry location with a `REG_SZ` value of `text`.
 ```
HKLM\SOFTWARE\Microsoft\Windows\CurrentVersion\Policies\System:LegalNoticeCaption
```</t>
  </si>
  <si>
    <t>To establish the recommended configuration via GP, set the following UI path to `Lock Workstation` (or, if applicable for your environment, `Force Logoff` or `Disconnect if a Remote Desktop Services session`):
 ```
Computer Configuration\Policies\Windows Settings\Security Settings\Local Policies\Security Options\Interactive logon: Smart card removal behavior
```</t>
  </si>
  <si>
    <t>Navigate to the UI Path articulated in the Remediation section and confirm it is set as prescribed. This group policy setting is backed by the following registry location with a `REG_SZ` value of `1`, `2` or `3`.
```
HKLM\SOFTWARE\Microsoft\Windows NT\CurrentVersion\Winlogon:ScRemoveOption
```</t>
  </si>
  <si>
    <t>To establish the recommended configuration via GP, set the following UI path to `Enabled`:
 ```
Computer Configuration\Policies\Windows Settings\Security Settings\Local Policies\Security Options\Microsoft network client: Digitally sign communications (always)
```</t>
  </si>
  <si>
    <t>Navigate to the UI Path articulated in the Remediation section and confirm it is set as prescribed. This group policy setting is backed by the following registry location with a `REG_DWORD` value of `1`.
 ```
HKLM\SYSTEM\CurrentControlSet\Services\LanmanWorkstation\Parameters:RequireSecuritySignature
```</t>
  </si>
  <si>
    <t>To establish the recommended configuration via GP, set the following UI path to `Enabled`:
 ```
Computer Configuration\Policies\Windows Settings\Security Settings\Local Policies\Security Options\Microsoft network client: Digitally sign communications (if server agrees)
```</t>
  </si>
  <si>
    <t>Navigate to the UI Path articulated in the Remediation section and confirm it is set as prescribed. This group policy setting is backed by the following registry location with a `REG_DWORD` value of `1`.
```
HKLM\SYSTEM\CurrentControlSet\Services\LanmanWorkstation\Parameters:EnableSecuritySignature
```</t>
  </si>
  <si>
    <t>To establish the recommended configuration via GP, set the following UI path to `Disabled`:
 ```
Computer Configuration\Policies\Windows Settings\Security Settings\Local Policies\Security Options\Microsoft network client: Send unencrypted password to third-party SMB servers
```</t>
  </si>
  <si>
    <t>Navigate to the UI Path articulated in the Remediation section and confirm it is set as prescribed. This group policy setting is backed by the following registry location with a `REG_DWORD` value of `0`.
 ```
HKLM\SYSTEM\CurrentControlSet\Services\LanmanWorkstation\Parameters:EnablePlainTextPassword
```</t>
  </si>
  <si>
    <t>To establish the recommended configuration via GP, set the following UI path to `Enabled`:
 ```
Computer Configuration\Policies\Windows Settings\Security Settings\Local Policies\Security Options\Microsoft network server: Digitally sign communications (always)
```</t>
  </si>
  <si>
    <t>Navigate to the UI Path articulated in the Remediation section and confirm it is set as prescribed. This group policy setting is backed by the following registry location with a `REG_DWORD` value of `1`.
 ```
HKLM\SYSTEM\CurrentControlSet\Services\LanManServer\Parameters:RequireSecuritySignature
```</t>
  </si>
  <si>
    <t>To establish the recommended configuration via GP, set the following UI path to `Enabled`:
 ```
Computer Configuration\Policies\Windows Settings\Security Settings\Local Policies\Security Options\Microsoft network server: Digitally sign communications (if client agrees)
```</t>
  </si>
  <si>
    <t>Navigate to the UI Path articulated in the Remediation section and confirm it is set as prescribed. This group policy setting is backed by the following registry location with a `REG_DWORD` value of `1`.
 ```
HKLM\SYSTEM\CurrentControlSet\Services\LanManServer\Parameters:EnableSecuritySignature
```</t>
  </si>
  <si>
    <t>To establish the recommended configuration via GP, set the following UI path to `Enabled`:
 ```
Computer Configuration\Policies\Windows Settings\Security Settings\Local Policies\Security Options\Microsoft network server: Disconnect clients when logon hours expire
```</t>
  </si>
  <si>
    <t>Navigate to the UI Path articulated in the Remediation section and confirm it is set as prescribed. This group policy setting is backed by the following registry location with a `REG_DWORD` value of `1`.
 ```
HKLM\SYSTEM\CurrentControlSet\Services\LanManServer\Parameters:enableforcedlogoff
```</t>
  </si>
  <si>
    <t>To establish the recommended configuration via GP, set the following UI path to `Accept if provided by client` (configuring to `Required from client` also conforms to the benchmark):
 ```
Computer Configuration\Policies\Windows Settings\Security Settings\Local Policies\Security Options\Microsoft network server: Server SPN target name validation level
```</t>
  </si>
  <si>
    <t>Navigate to the UI Path articulated in the Remediation section and confirm it is set as prescribed. This group policy setting is backed by the following registry location with a `REG_DWORD` value of `1`.
 ```
HKLM\SYSTEM\CurrentControlSet\Services\LanManServer\Parameters:SMBServerNameHardeningLevel
```</t>
  </si>
  <si>
    <t>To establish the recommended configuration via GP, set the following UI path to `Disabled`:
 ```
Computer Configuration\Policies\Windows Settings\Security Settings\Local Policies\Security Options\Network access: Allow anonymous SID/Name translation
```</t>
  </si>
  <si>
    <t>To establish the recommended configuration via GP, set the following UI path to `Enabled`:
 ```
Computer Configuration\Policies\Windows Settings\Security Settings\Local Policies\Security Options\Network access: Do not allow anonymous enumeration of SAM accounts
```</t>
  </si>
  <si>
    <t>Navigate to the UI Path articulated in the Remediation section and confirm it is set as prescribed. This group policy setting is backed by the following registry location with a `REG_DWORD` value of `1`.
 ```
HKLM\SYSTEM\CurrentControlSet\Control\Lsa:RestrictAnonymousSAM
```</t>
  </si>
  <si>
    <t>To establish the recommended configuration via GP, set the following UI path to `Enabled`:
 ```
Computer Configuration\Policies\Windows Settings\Security Settings\Local Policies\Security Options\Network access: Do not allow anonymous enumeration of SAM accounts and shares
```</t>
  </si>
  <si>
    <t>Navigate to the UI Path articulated in the Remediation section and confirm it is set as prescribed. This group policy setting is backed by the following registry location with a `REG_DWORD` value of `1`.
 ```
HKLM\SYSTEM\CurrentControlSet\Control\Lsa:RestrictAnonymous
```</t>
  </si>
  <si>
    <t>To establish the recommended configuration via GP, set the following UI path to `Enabled`:
 ```
Computer Configuration\Policies\Windows Settings\Security Settings\Local Policies\Security Options\Network access: Do not allow storage of passwords and credentials for network authentication
```</t>
  </si>
  <si>
    <t>Navigate to the UI Path articulated in the Remediation section and confirm it is set as prescribed. This group policy setting is backed by the following registry location with a `REG_DWORD` value of `1`.
 ```
HKLM\SYSTEM\CurrentControlSet\Control\Lsa:DisableDomainCreds
```</t>
  </si>
  <si>
    <t>To establish the recommended configuration via GP, set the following UI path to `Disabled`:
 ```
Computer Configuration\Policies\Windows Settings\Security Settings\Local Policies\Security Options\Network access: Let Everyone permissions apply to anonymous users
```</t>
  </si>
  <si>
    <t>Navigate to the UI Path articulated in the Remediation section and confirm it is set as prescribed. This group policy setting is backed by the following registry location with a `REG_DWORD` value of `0`.
 ```
HKLM\SYSTEM\CurrentControlSet\Control\Lsa:EveryoneIncludesAnonymous
```</t>
  </si>
  <si>
    <t>To establish the recommended configuration via GP, set the following UI path to `&lt;blank&gt;` (i.e. None):
 ```
Computer Configuration\Policies\Windows Settings\Security Settings\Local Policies\Security Options\Network access: Named Pipes that can be accessed anonymously
```</t>
  </si>
  <si>
    <t>Navigate to the UI Path articulated in the Remediation section and confirm it is set as prescribed. This group policy setting is backed by the following registry location with a `REG_MULTI_SZ` value that is `blank` i.e. no value in key.
 ```
HKLM\SYSTEM\CurrentControlSet\Services\LanManServer\Parameters:NullSessionPipes
```</t>
  </si>
  <si>
    <t>To establish the recommended configuration via GP, set the following UI path to: `System\CurrentControlSet\Control\ProductOptions
System\CurrentControlSet\Control\Server Applications
SOFTWARE\Microsoft\Windows NT\CurrentVersion`
```
Computer Configuration\Policies\Windows Settings\Security Settings\Local Policies\Security Options\Network access: Remotely accessible registry paths
```</t>
  </si>
  <si>
    <t>Navigate to the UI Path articulated in the Remediation section and confirm it is set as prescribed. This group policy setting is backed by the following registry location with a `REG_MULTI_SZ` value of `System\CurrentControlSet\Control\ProductOptions`, `System\CurrentControlSet\Control\Server Applications` and `Software\Microsoft\Windows NT\CurrentVersion`.
```
HKLM\SYSTEM\CurrentControlSet\Control\SecurePipeServers\Winreg\AllowedExactPaths:Machine
```</t>
  </si>
  <si>
    <t>To establish the recommended configuration via GP, set the following UI path to: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System\CurrentControlSet\Services\SysmonLog`
```
Computer Configuration\Policies\Windows Settings\Security Settings\Local Policies\Security Options\Network access: Remotely accessible registry paths and sub-paths
```</t>
  </si>
  <si>
    <t>Navigate to the UI Path articulated in the Remediation section and confirm it is set as prescribed. This group policy setting is backed by the following registry location with a `REG_DWORD` value of `System\CurrentControlSet\Control\Print\Printers`, `System\CurrentControlSet\Services\Eventlog`, `Software\Microsoft\OLAP Server`, `Software\Microsoft\Windows NT\CurrentVersion\Print`, `Software\Microsoft\Windows NT\CurrentVersion\Windows`, `System\CurrentControlSet\Control\ContentIndex`, `System\CurrentControlSet\Control\Terminal Server`, `System\CurrentControlSet\Control\Terminal Server\UserConfig`, `System\CurrentControlSet\Control\Terminal Server\DefaultUserConfiguration`, `Software\Microsoft\Windows NT\CurrentVersion\Perflib` and `System\CurrentControlSet\Services\SysmonLog`.
```
HKLM\SYSTEM\CurrentControlSet\Control\SecurePipeServers\Winreg\AllowedPaths:Machine
```</t>
  </si>
  <si>
    <t>To establish the recommended configuration via GP, set the following UI path to `Enabled`:
 ```
Computer Configuration\Policies\Windows Settings\Security Settings\Local Policies\Security Options\Network access: Restrict anonymous access to Named Pipes and Shares
```</t>
  </si>
  <si>
    <t>Navigate to the UI Path articulated in the Remediation section and confirm it is set as prescribed. This group policy setting is backed by the following registry location with a `REG_DWORD` value of `1`.
 ```
HKLM\SYSTEM\CurrentControlSet\Services\LanManServer\Parameters:RestrictNullSessAccess
```</t>
  </si>
  <si>
    <t>To establish the recommended configuration via GP, set the following UI path to `Administrators: Remote Access: Allow`:
 ```
Computer Configuration\Policies\Windows Settings\Security Settings\Local Policies\Security Options\Network access: Restrict clients allowed to make remote calls to SAM
```</t>
  </si>
  <si>
    <t>Navigate to the UI Path articulated in the Remediation section and confirm it is set as prescribed. This group policy setting is backed by the following registry location with a `REG_SZ` value of `O:BAG:BAD:(A;;RC;;;BA)`.
```
HKLM\SYSTEM\CurrentControlSet\Control\Lsa:restrictremotesam
```
O:BAG:BAD:(A;;RC;;;BA)</t>
  </si>
  <si>
    <t>To establish the recommended configuration via GP, set the following UI path to `&lt;blank&gt;` (i.e. None):
 ```
Computer Configuration\Policies\Windows Settings\Security Settings\Local Policies\Security Options\Network access: Shares that can be accessed anonymously
```</t>
  </si>
  <si>
    <t>Navigate to the UI Path articulated in the Remediation section and confirm it is set as prescribed. This group policy setting is backed by the following registry location with a `REG_MULTI_SZ` value that is `blank` i.e. no value in key.
 ```
HKLM\SYSTEM\CurrentControlSet\Services\LanManServer\Parameters:NullSessionShares
```</t>
  </si>
  <si>
    <t>To establish the recommended configuration via GP, set the following UI path to `Classic - local users authenticate as themselves`:
 ```
Computer Configuration\Policies\Windows Settings\Security Settings\Local Policies\Security Options\Network access: Sharing and security model for local accounts
```</t>
  </si>
  <si>
    <t>Navigate to the UI Path articulated in the Remediation section and confirm it is set as prescribed. This group policy setting is backed by the following registry location with a `REG_DWORD` value of `0`.
 ```
HKLM\SYSTEM\CurrentControlSet\Control\Lsa:ForceGuest
```</t>
  </si>
  <si>
    <t>To establish the recommended configuration via GP, set the following UI path to `Enabled`:
 ```
Computer Configuration\Policies\Windows Settings\Security Settings\Local Policies\Security Options\Network security: Allow Local System to use computer identity for NTLM
```</t>
  </si>
  <si>
    <t>Navigate to the UI Path articulated in the Remediation section and confirm it is set as prescribed. This group policy setting is backed by the following registry location with a `REG_DWORD` value of `1`.
 ```
HKLM\SYSTEM\CurrentControlSet\Control\Lsa:UseMachineId
```</t>
  </si>
  <si>
    <t>To establish the recommended configuration via GP, set the following UI path to `Disabled`:
 ```
Computer Configuration\Policies\Windows Settings\Security Settings\Local Policies\Security Options\Network security: Allow LocalSystem NULL session fallback
```</t>
  </si>
  <si>
    <t>Navigate to the UI Path articulated in the Remediation section and confirm it is set as prescribed. This group policy setting is backed by the following registry location with a `REG_DWORD` value of `0`.
 ```
HKLM\SYSTEM\CurrentControlSet\Control\Lsa\MSV1_0:AllowNullSessionFallback
```</t>
  </si>
  <si>
    <t>To establish the recommended configuration via GP, set the following UI path to `Disabled`:
 ```
Computer Configuration\Policies\Windows Settings\Security Settings\Local Policies\Security Options\Network Security: Allow PKU2U authentication requests to this computer to use online identities
```</t>
  </si>
  <si>
    <t>Navigate to the UI Path articulated in the Remediation section and confirm it is set as prescribed. This group policy setting is backed by the following registry location with a `REG_DWORD` value of `0`.
 ```
HKLM\SYSTEM\CurrentControlSet\Control\Lsa\pku2u:AllowOnlineID
```</t>
  </si>
  <si>
    <t>To establish the recommended configuration via GP, set the following UI path to `AES128_HMAC_SHA1, AES256_HMAC_SHA1, Future encryption types`:
 ```
Computer Configuration\Policies\Windows Settings\Security Settings\Local Policies\Security Options\Network security: Configure encryption types allowed for Kerberos
```</t>
  </si>
  <si>
    <t>Navigate to the UI Path articulated in the Remediation section and confirm it is set as prescribed. This group policy setting is backed by the following registry location with a `REG_DWORD` value of `2147483640`.
```
HKLM\SOFTWARE\Microsoft\Windows\CurrentVersion\Policies\System\Kerberos\Parameters:SupportedEncryptionTypes
```</t>
  </si>
  <si>
    <t>To establish the recommended configuration via GP, set the following UI path to `Enabled`:
 ```
Computer Configuration\Policies\Windows Settings\Security Settings\Local Policies\Security Options\Network security: Do not store LAN Manager hash value on next password change
```</t>
  </si>
  <si>
    <t>Navigate to the UI Path articulated in the Remediation section and confirm it is set as prescribed. This group policy setting is backed by the following registry location with a `REG_DWORD` value of `1`.
 ```
HKLM\SYSTEM\CurrentControlSet\Control\Lsa:NoLMHash
```</t>
  </si>
  <si>
    <t>To establish the recommended configuration via GP, set the following UI path to `Enabled`.
 ```
Computer Configuration\Policies\Windows Settings\Security Settings\Local Policies\Security Options\Network security: Force logoff when logon hours expire
```</t>
  </si>
  <si>
    <t>To establish the recommended configuration via GP, set the following UI path to: `Send NTLMv2 response only. Refuse LM &amp; NTLM`:
 ```
Computer Configuration\Policies\Windows Settings\Security Settings\Local Policies\Security Options\Network security: LAN Manager authentication level
```</t>
  </si>
  <si>
    <t>Navigate to the UI Path articulated in the Remediation section and confirm it is set as prescribed. This group policy setting is backed by the following registry location with a `REG_DWORD` value of `5`.
 ```
HKLM\SYSTEM\CurrentControlSet\Control\Lsa:LmCompatibilityLevel
```</t>
  </si>
  <si>
    <t>To establish the recommended configuration via GP, set the following UI path to `Negotiate signing` (configuring to `Require signing` also conforms to the benchmark):
 ```
Computer Configuration\Policies\Windows Settings\Security Settings\Local Policies\Security Options\Network security: LDAP client signing requirements
```</t>
  </si>
  <si>
    <t>Navigate to the UI Path articulated in the Remediation section and confirm it is set as prescribed. This group policy setting is backed by the following registry location with a `REG_DWORD` value of `1`.
 ```
HKLM\SYSTEM\CurrentControlSet\Services\LDAP:LDAPClientIntegrity
```</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</si>
  <si>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clients
```</t>
  </si>
  <si>
    <t>Navigate to the UI Path articulated in the Remediation section and confirm it is set as prescribed. This group policy setting is backed by the following registry location with a `REG_DWORD` value of `537395200`.
 ```
HKLM\SYSTEM\CurrentControlSet\Control\Lsa\MSV1_0:NTLMMinClientSec
```</t>
  </si>
  <si>
    <t>To establish the recommended configuration via GP, set the following UI path to `Require NTLMv2 session security, Require 128-bit encryption`:
 ```
Computer Configuration\Policies\Windows Settings\Security Settings\Local Policies\Security Options\Network security: Minimum session security for NTLM SSP based (including secure RPC) servers
```</t>
  </si>
  <si>
    <t>Navigate to the UI Path articulated in the Remediation section and confirm it is set as prescribed. This group policy setting is backed by the following registry location with a `REG_DWORD` value of `537395200`.
 ```
HKLM\SYSTEM\CurrentControlSet\Control\Lsa\MSV1_0:NTLMMinServerSec
```</t>
  </si>
  <si>
    <t>To establish the recommended configuration via GP, set the following UI path to `Enable auditing for all accounts`:
```
Computer Configuration\Policies\Windows Settings\Security Settings\Local Policies\Security Options\Network security: Restrict NTLM: Audit Incoming NTLM Traffic
```</t>
  </si>
  <si>
    <t>Navigate to the UI Path articulated in the Remediation section and confirm it is set as prescribed. This group policy setting is backed by the following registry location with a `REG_DWORD` value of `2`.
```
HKLM\SYSTEM\CurrentControlSet\Control\Lsa\MSV1_0:AuditReceivingNTLMTraffic
```</t>
  </si>
  <si>
    <t>To establish the recommended configuration via GP, set the following UI path to `Audit all` or higher:
```
Computer Configuration\Policies\Windows Settings\Security Settings\Local Policies\Security Options\Restrict NTLM: Outgoing NTLM traffic to remote servers
```</t>
  </si>
  <si>
    <t>Navigate to the UI Path articulated in the Remediation section and confirm it is set as prescribed. This group policy setting is backed by the following registry location with a `REG_DWORD` value of `1`.
```
HKLM\SYSTEM\CurrentControlSet\Control\Lsa\MSV1_0:RestrictSendingNTLMTraffic
```</t>
  </si>
  <si>
    <t>To establish the recommended configuration via GP, set the following UI path to `Enabled`:
 ```
Computer Configuration\Policies\Windows Settings\Security Settings\Local Policies\Security Options\System objects: Require case insensitivity for non-Windows subsystems
```</t>
  </si>
  <si>
    <t>Navigate to the UI Path articulated in the Remediation section and confirm it is set as prescribed. This group policy setting is backed by the following registry location with a `REG_DWORD` value of `1`.
 ```
HKLM\SYSTEM\CurrentControlSet\Control\Session Manager\Kernel:ObCaseInsensitive
```</t>
  </si>
  <si>
    <t>To establish the recommended configuration via GP, set the following UI path to `Enabled`:
 ```
Computer Configuration\Policies\Windows Settings\Security Settings\Local Policies\Security Options\System objects: Strengthen default permissions of internal system objects (e.g. Symbolic Links)
```</t>
  </si>
  <si>
    <t>Navigate to the UI Path articulated in the Remediation section and confirm it is set as prescribed. This group policy setting is backed by the following registry location with a `REG_DWORD` value of `1`.
 ```
HKLM\SYSTEM\CurrentControlSet\Control\Session Manager:ProtectionMode
```</t>
  </si>
  <si>
    <t>To establish the recommended configuration via GP, set the following UI path to `Enabled`:
 ```
Computer Configuration\Policies\Windows Settings\Security Settings\Local Policies\Security Options\User Account Control: Admin Approval Mode for the Built-in Administrator account
```</t>
  </si>
  <si>
    <t>Navigate to the UI Path articulated in the Remediation section and confirm it is set as prescribed. This group policy setting is backed by the following registry location with a `REG_DWORD` value of `1`.
 ```
HKLM\SOFTWARE\Microsoft\Windows\CurrentVersion\Policies\System:FilterAdministratorToken
```</t>
  </si>
  <si>
    <t>To establish the recommended configuration via GP, set the following UI path to `Prompt for consent on the secure desktop` or `Prompt for credentials on the secure desktop`:
 ```
Computer Configuration\Policies\Windows Settings\Security Settings\Local Policies\Security Options\User Account Control: Behavior of the elevation prompt for administrators in Admin Approval Mode
```</t>
  </si>
  <si>
    <t>Navigate to the UI Path articulated in the Remediation section and confirm it is set as prescribed. This group policy setting is backed by the following registry location with a `REG_DWORD` value of `1` or `2`.
 ```
HKLM\SOFTWARE\Microsoft\Windows\CurrentVersion\Policies\System:ConsentPromptBehaviorAdmin
```</t>
  </si>
  <si>
    <t>To establish the recommended configuration via GP, set the following UI path to `Automatically deny elevation requests:`
 ```
Computer Configuration\Policies\Windows Settings\Security Settings\Local Policies\Security Options\User Account Control: Behavior of the elevation prompt for standard users
```</t>
  </si>
  <si>
    <t>Navigate to the UI Path articulated in the Remediation section and confirm it is set as prescribed. This group policy setting is backed by the following registry location with a `REG_DWORD` value of `0`.
 ```
HKLM\SOFTWARE\Microsoft\Windows\CurrentVersion\Policies\System:ConsentPromptBehaviorUser
```</t>
  </si>
  <si>
    <t>To establish the recommended configuration via GP, set the following UI path to `Enabled`:
 ```
Computer Configuration\Policies\Windows Settings\Security Settings\Local Policies\Security Options\User Account Control: Detect application installations and prompt for elevation
```</t>
  </si>
  <si>
    <t>Navigate to the UI Path articulated in the Remediation section and confirm it is set as prescribed. This group policy setting is backed by the following registry location with a `REG_DWORD` value of `1`.
 ```
HKLM\SOFTWARE\Microsoft\Windows\CurrentVersion\Policies\System:EnableInstallerDetection
```</t>
  </si>
  <si>
    <t>To establish the recommended configuration via GP, set the following UI path to `Enabled`:
 ```
Computer Configuration\Policies\Windows Settings\Security Settings\Local Policies\Security Options\User Account Control: Only elevate UIAccess applications that are installed in secure locations
```</t>
  </si>
  <si>
    <t>Navigate to the UI Path articulated in the Remediation section and confirm it is set as prescribed. This group policy setting is backed by the following registry location with a `REG_DWORD` value of `1`.
 ```
HKLM\SOFTWARE\Microsoft\Windows\CurrentVersion\Policies\System:EnableSecureUIAPaths
```</t>
  </si>
  <si>
    <t>To establish the recommended configuration via GP, set the following UI path to `Enabled`:
 ```
Computer Configuration\Policies\Windows Settings\Security Settings\Local Policies\Security Options\User Account Control: Run all administrators in Admin Approval Mode
```</t>
  </si>
  <si>
    <t>Navigate to the UI Path articulated in the Remediation section and confirm it is set as prescribed. This group policy setting is backed by the following registry location with a `REG_DWORD` value of `1`.
 ```
HKLM\SOFTWARE\Microsoft\Windows\CurrentVersion\Policies\System:EnableLUA
```</t>
  </si>
  <si>
    <t>To establish the recommended configuration via GP, set the following UI path to `Enabled`:
 ```
Computer Configuration\Policies\Windows Settings\Security Settings\Local Policies\Security Options\User Account Control: Switch to the secure desktop when prompting for elevation
```</t>
  </si>
  <si>
    <t>Navigate to the UI Path articulated in the Remediation section and confirm it is set as prescribed. This group policy setting is backed by the following registry location with a `REG_DWORD` value of `1`.
 ```
HKLM\SOFTWARE\Microsoft\Windows\CurrentVersion\Policies\System:PromptOnSecureDesktop
```</t>
  </si>
  <si>
    <t>To establish the recommended configuration via GP, set the following UI path to `Enabled`:
 ```
Computer Configuration\Policies\Windows Settings\Security Settings\Local Policies\Security Options\User Account Control: Virtualize file and registry write failures to per-user locations
```</t>
  </si>
  <si>
    <t>Navigate to the UI Path articulated in the Remediation section and confirm it is set as prescribed. This group policy setting is backed by the following registry location with a `REG_DWORD` value of `1`.
 ```
HKLM\SOFTWARE\Microsoft\Windows\CurrentVersion\Policies\System:EnableVirtualization
```</t>
  </si>
  <si>
    <t>To establish the recommended configuration via GP, set the following UI path to: `Disabled` or ensure the service is not installed.
```
Computer Configuration\Policies\Windows Settings\Security Settings\System Services\Computer Browser
```</t>
  </si>
  <si>
    <t>Navigate to the UI Path articulated in the Remediation section and confirm it is set as prescribed. This group policy setting is backed by the following registry location with a `REG_DWORD` value of `4` or that the key does not exist.
```
HKLM\SYSTEM\CurrentControlSet\Services\Browser:Start
```</t>
  </si>
  <si>
    <t>To establish the recommended configuration via GP, set the following UI path to: `Disabled` or ensure the service is not installed.
```
Computer Configuration\Policies\Windows Settings\Security Settings\System Services\IIS Admin Service
```</t>
  </si>
  <si>
    <t>Navigate to the UI Path articulated in the Remediation section and confirm it is set as prescribed. This group policy setting is backed by the following registry location with a `REG_DWORD` value of `4` or that the key does not exist.
```
HKLM\SYSTEM\CurrentControlSet\Services\IISADMIN:Start
```</t>
  </si>
  <si>
    <t>To establish the recommended configuration via GP, set the following UI path to: `Disabled` or ensure the service is not installed.
```
Computer Configuration\Policies\Windows Settings\Security Settings\System Services\Infrared monitor service
```</t>
  </si>
  <si>
    <t>Navigate to the UI Path articulated in the Remediation section and confirm it is set as prescribed. This group policy setting is backed by the following registry location with a `REG_DWORD` value of `4` or that the key does not exist.
```
HKLM\SYSTEM\CurrentControlSet\Services\irmon:Start
```</t>
  </si>
  <si>
    <t>To establish the recommended configuration via GP, set the following UI path to: `Disabled` or ensure the service is not installed.
```
Computer Configuration\Policies\Windows Settings\Security Settings\System Services\LxssManager
```</t>
  </si>
  <si>
    <t>Navigate to the UI Path articulated in the Remediation section and confirm it is set as prescribed. This group policy setting is backed by the following registry location with a `REG_DWORD` value of `4` or that the key does not exist.
```
HKLM\SYSTEM\CurrentControlSet\Services\LxssManager:Start
```</t>
  </si>
  <si>
    <t>To establish the recommended configuration via GP, set the following UI path to: `Disabled` or ensure the service is not installed.
```
Computer Configuration\Policies\Windows Settings\Security Settings\System Services\Microsoft FTP Service
```</t>
  </si>
  <si>
    <t>Navigate to the UI Path articulated in the Remediation section and confirm it is set as prescribed. This group policy setting is backed by the following registry location with a `REG_DWORD` value of `4` or that the key does not exist.
```
HKLM\SYSTEM\CurrentControlSet\Services\FTPSVC:Start
```</t>
  </si>
  <si>
    <t>To establish the recommended configuration via GP, set the following UI path to: `Disabled` or ensure the service is not installed.
```
Computer Configuration\Policies\Windows Settings\Security Settings\System Services\OpenSSH SSH Server
```</t>
  </si>
  <si>
    <t>Navigate to the UI Path articulated in the Remediation section and confirm it is set as prescribed. This group policy setting is backed by the following registry location with a `REG_DWORD` value of `4` or that the key does not exist.
```
HKLM\SYSTEM\CurrentControlSet\Services\sshd:Start
```</t>
  </si>
  <si>
    <t>To establish the recommended configuration via GP, set the following UI path to: `Disabled`.
```
Computer Configuration\Policies\Windows Settings\Security Settings\System Services\Remote Procedure Call (RPC) Locator</t>
  </si>
  <si>
    <t>Navigate to the UI Path articulated in the Remediation section and confirm it is set as prescribed. This group policy setting is backed by the following registry location with a `REG_DWORD` value of `4`.
```
HKLM\SYSTEM\CurrentControlSet\Services\RpcLocator:Start
```</t>
  </si>
  <si>
    <t>To establish the recommended configuration via GP, set the following UI path to: `Disabled`.
```
Computer Configuration\Policies\Windows Settings\Security Settings\System Services\Routing and Remote Access
```</t>
  </si>
  <si>
    <t>Navigate to the UI Path articulated in the Remediation section and confirm it is set as prescribed. This group policy setting is backed by the following registry location with a `REG_DWORD` value of `4`.
```
HKLM\SYSTEM\CurrentControlSet\Services\RemoteAccess:Start
```</t>
  </si>
  <si>
    <t>To establish the recommended configuration via GP, set the following UI path to: `Disabled` or ensure the service is not installed.
```
Computer Configuration\Policies\Windows Settings\Security Settings\System Services\Simple TCP/IP Services
```</t>
  </si>
  <si>
    <t>Navigate to the UI Path articulated in the Remediation section and confirm it is set as prescribed. This group policy setting is backed by the following registry location with a `REG_DWORD` value of `4` or that the key does not exist.
```
HKLM\SYSTEM\CurrentControlSet\Services\simptcp:Start
```</t>
  </si>
  <si>
    <t>To establish the recommended configuration via GP, set the following UI path to: `Disabled`.
```
Computer Configuration\Policies\Windows Settings\Security Settings\System Services\SSDP Discovery
```</t>
  </si>
  <si>
    <t>Navigate to the UI Path articulated in the Remediation section and confirm it is set as prescribed. This group policy setting is backed by the following registry location with a `REG_DWORD` value of `4`.
```
HKLM\SYSTEM\CurrentControlSet\Services\SSDPSRV:Start
```</t>
  </si>
  <si>
    <t>To establish the recommended configuration via GP, set the following UI path to: `Disabled`.
```
Computer Configuration\Policies\Windows Settings\Security Settings\System Services\UPnP Device Host
```</t>
  </si>
  <si>
    <t>Navigate to the UI Path articulated in the Remediation section and confirm it is set as prescribed. This group policy setting is backed by the following registry location with a `REG_DWORD` value of `4`.
```
HKLM\SYSTEM\CurrentControlSet\Services\upnphost:Start
```</t>
  </si>
  <si>
    <t>To establish the recommended configuration via GP, set the following UI path to: `Disabled` or ensure the service is not installed.
```
Computer Configuration\Policies\Windows Settings\Security Settings\System Services\Web Management Service
```</t>
  </si>
  <si>
    <t>Navigate to the UI Path articulated in the Remediation section and confirm it is set as prescribed. This group policy setting is backed by the following registry location with a `REG_DWORD` value of `4` or that the key does not exist.
```
HKLM\SYSTEM\CurrentControlSet\Services\WMSvc:Start
```</t>
  </si>
  <si>
    <t>To establish the recommended configuration via GP, set the following UI path to: `Disabled` or ensure the service is not installed.
```
Computer Configuration\Policies\Windows Settings\Security Settings\System Services\Windows Media Player Network Sharing Service
```</t>
  </si>
  <si>
    <t>Navigate to the UI Path articulated in the Remediation section and confirm it is set as prescribed. This group policy setting is backed by the following registry location with a `REG_DWORD` value of `4` or that the key does not exist.
```
HKLM\SYSTEM\CurrentControlSet\Services\WMPNetworkSvc:Start
```</t>
  </si>
  <si>
    <t>To establish the recommended configuration via GP, set the following UI path to: `Disabled`.
```
Computer Configuration\Policies\Windows Settings\Security Settings\System Services\Windows Mobile Hotspot Service
```</t>
  </si>
  <si>
    <t>Navigate to the UI Path articulated in the Remediation section and confirm it is set as prescribed. This group policy setting is backed by the following registry location with a `REG_DWORD` value of `4`.
```
HKLM\SYSTEM\CurrentControlSet\Services\icssvc:Start
```</t>
  </si>
  <si>
    <t>To establish the recommended configuration via GP, set the following UI path to: `Disabled` or ensure the service is not installed.
```
Computer Configuration\Policies\Windows Settings\Security Settings\System Services\World Wide Web Publishing Service
```</t>
  </si>
  <si>
    <t>Navigate to the UI Path articulated in the Remediation section and confirm it is set as prescribed. This group policy setting is backed by the following registry location with a `REG_DWORD` value of `4` or that the key does not exist.
```
HKLM\SYSTEM\CurrentControlSet\Services\W3SVC:Start
```</t>
  </si>
  <si>
    <t>To establish the recommended configuration via GP, set the following UI path to: `Disabled`.
```
Computer Configuration\Policies\Windows Settings\Security Settings\System Services\Xbox Accessory Management Service
```</t>
  </si>
  <si>
    <t>Navigate to the UI Path articulated in the Remediation section and confirm it is set as prescribed. This group policy setting is backed by the following registry location with a `REG_DWORD` value of `4`.
```
HKLM\SYSTEM\CurrentControlSet\Services\XboxGipSvc:Start
```</t>
  </si>
  <si>
    <t>To establish the recommended configuration via GP, set the following UI path to: `Disabled`.
```
Computer Configuration\Policies\Windows Settings\Security Settings\System Services\Xbox Live Auth Manager
```</t>
  </si>
  <si>
    <t>Navigate to the UI Path articulated in the Remediation section and confirm it is set as prescribed. This group policy setting is backed by the following registry location with a `REG_DWORD` value of `4`.
```
HKLM\SYSTEM\CurrentControlSet\Services\XblAuthManager:Start
```</t>
  </si>
  <si>
    <t>To establish the recommended configuration via GP, set the following UI path to: `Disabled`.
```
Computer Configuration\Policies\Windows Settings\Security Settings\System Services\Xbox Live Game Save
```</t>
  </si>
  <si>
    <t>Navigate to the UI Path articulated in the Remediation section and confirm it is set as prescribed. This group policy setting is backed by the following registry location with a `REG_DWORD` value of `4`.
```
HKLM\SYSTEM\CurrentControlSet\Services\XblGameSave:Start
```</t>
  </si>
  <si>
    <t>To establish the recommended configuration via GP, set the following UI path to: `Disabled`.
```
Computer Configuration\Policies\Windows Settings\Security Settings\System Services\Xbox Live Networking Service</t>
  </si>
  <si>
    <t>Navigate to the UI Path articulated in the Remediation section and confirm it is set as prescribed. This group policy setting is backed by the following registry location with a `REG_DWORD` value of `4`.
```
HKLM\SYSTEM\CurrentControlSet\Services\XboxNetApiSvc:Start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</si>
  <si>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Properties\Domain Profile\Firewall state
```</t>
  </si>
  <si>
    <t>Navigate to the UI Path articulated in the Remediation section and confirm it is set as prescribed. This group policy setting is backed by the following registry location with a `REG_DWORD` value of `1`.
```
HKLM\SOFTWARE\Policies\Microsoft\WindowsFirewall\DomainProfile:EnableFirewall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</si>
  <si>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Properties\Domain Profile\Inbound connections
```</t>
  </si>
  <si>
    <t>Navigate to the UI Path articulated in the Remediation section and confirm it is set as prescribed. This group policy setting is backed by the following registry location with a `REG_DWORD` value of `1`.
```
HKLM\SOFTWARE\Policies\Microsoft\WindowsFirewall\DomainProfile:DefaultInboundAction
```</t>
  </si>
  <si>
    <t>To establish the recommended configuration via GP, set the following UI path to `No`:
 ```
Computer Configuration\Policies\Windows Settings\Security Settings\Windows Defender Firewall with Advanced Security\Windows Defender Firewall with Advanced Security\Windows Firewall Properties\Domain Profile\Settings Customize\Display a notification
```</t>
  </si>
  <si>
    <t>Navigate to the UI Path articulated in the Remediation section and confirm it is set as prescribed. This group policy setting is backed by the following registry location with a `REG_DWORD` value of `1`.
 ```
HKLM\SOFTWARE\Policies\Microsoft\WindowsFirewall\DomainProfile:DisableNotifications
```</t>
  </si>
  <si>
    <t>To establish the recommended configuration via GP, set the following UI path to `%SystemRoot%\System32\logfiles\firewall\domainfw.log`:
```
Computer Configuration\Policies\Windows Settings\Security Settings\Windows Defender Firewall with Advanced Security\Windows Defender Firewall with Advanced Security\Windows Firewall Properties\Domain Profile\Logging Customize\Name
```</t>
  </si>
  <si>
    <t>Navigate to the UI Path articulated in the Remediation section and confirm it is set as prescribed. This group policy setting is backed by the following registry location with a `REG_SZ` value of `%SystemRoot%\System32\logfiles\firewall\domainfw.log`.
```
HKLM\SOFTWARE\Policies\Microsoft\WindowsFirewall\DomainProfile\Logging:LogFilePath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</si>
  <si>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Properties\Domain Profile\Logging Customize\Size limit (KB)
```</t>
  </si>
  <si>
    <t>Navigate to the UI Path articulated in the Remediation section and confirm it is set as prescribed. This group policy setting is backed by the following registry location with a `REG_DWORD` value of `16384`.
 ```
HKLM\SOFTWARE\Policies\Microsoft\WindowsFirewall\DomainProfile\Logging:LogFileSize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</si>
  <si>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Properties\Domain Profile\Logging Customize\Log dropped packets
```</t>
  </si>
  <si>
    <t>Navigate to the UI Path articulated in the Remediation section and confirm it is set as prescribed. This group policy setting is backed by the following registry location with a `REG_DWORD` value of `1`.
 ```
HKLM\SOFTWARE\Policies\Microsoft\WindowsFirewall\DomainProfile\Logging:LogDroppedPackets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</si>
  <si>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Properties\Domain Profile\Logging Customize\Log successful connections
```</t>
  </si>
  <si>
    <t>Navigate to the UI Path articulated in the Remediation section and confirm it is set as prescribed. This group policy setting is backed by the following registry location with a `REG_DWORD` value of `1`.
 ```
HKLM\SOFTWARE\Policies\Microsoft\WindowsFirewall\DomainProfile\Logging:LogSuccessfulConnections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</si>
  <si>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Properties\Private Profile\Firewall state
```</t>
  </si>
  <si>
    <t>Navigate to the UI Path articulated in the Remediation section and confirm it is set as prescribed. This group policy setting is backed by the following registry location with a `REG_DWORD` value of `1`.
 ```
HKLM\SOFTWARE\Policies\Microsoft\WindowsFirewall\PrivateProfile:EnableFirewall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</si>
  <si>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Properties\Private Profile\Inbound connections
```</t>
  </si>
  <si>
    <t>Navigate to the UI Path articulated in the Remediation section and confirm it is set as prescribed. This group policy setting is backed by the following registry location with a `REG_DWORD` value of `1`.
 ```
HKLM\SOFTWARE\Policies\Microsoft\WindowsFirewall\PrivateProfile:DefaultInboundAction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</si>
  <si>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Properties\Private Profile\Settings Customize\Display a notification
```</t>
  </si>
  <si>
    <t>Navigate to the UI Path articulated in the Remediation section and confirm it is set as prescribed. This group policy setting is backed by the following registry location with a `REG_DWORD` value of `1`.
 ```
HKLM\SOFTWARE\Policies\Microsoft\WindowsFirewall\PrivateProfile:DisableNotifications
```</t>
  </si>
  <si>
    <t>To establish the recommended configuration via GP, set the following UI path to `%SystemRoot%\System32\logfiles\firewall\privatefw.log`:
```
Computer Configuration\Policies\Windows Settings\Security Settings\Windows Defender Firewall with Advanced Security\Windows Defender Firewall with Advanced Security\Windows Firewall Properties\Private Profile\Logging Customize\Name
```</t>
  </si>
  <si>
    <t>Navigate to the UI Path articulated in the Remediation section and confirm it is set as prescribed. This group policy setting is backed by the following registry location with a `REG_SZ` value of `%SystemRoot%\System32\logfiles\firewall\privatefw.log`.
```
HKLM\SOFTWARE\Policies\Microsoft\WindowsFirewall\PrivateProfile\Logging:LogFilePath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</si>
  <si>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Properties\Private Profile\Logging Customize\Size limit (KB)
```</t>
  </si>
  <si>
    <t>Navigate to the UI Path articulated in the Remediation section and confirm it is set as prescribed. This group policy setting is backed by the following registry location with a `REG_DWORD` value of `16384`.
 ```
HKLM\SOFTWARE\Policies\Microsoft\WindowsFirewall\PrivateProfile\Logging:LogFileSize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</si>
  <si>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Properties\Private Profile\Logging Customize\Log dropped packets
```</t>
  </si>
  <si>
    <t>Navigate to the UI Path articulated in the Remediation section and confirm it is set as prescribed. This group policy setting is backed by the following registry location with a `REG_DWORD` value of `1`.
 ```
HKLM\SOFTWARE\Policies\Microsoft\WindowsFirewall\PrivateProfile\Logging:LogDroppedPackets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</si>
  <si>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Properties\Private Profile\Logging Customize\Log successful connections
```</t>
  </si>
  <si>
    <t>Navigate to the UI Path articulated in the Remediation section and confirm it is set as prescribed. This group policy setting is backed by the following registry location with a `REG_DWORD` value of `1`.
 ```
HKLM\SOFTWARE\Policies\Microsoft\WindowsFirewall\PrivateProfile\Logging:LogSuccessfulConnections
```</t>
  </si>
  <si>
    <t>To establish the recommended configuration via GP, set the following UI path to `On (recommended):`
 ```
Computer Configuration\Policies\Windows Settings\Security Settings\Windows Defender Firewall with Advanced Security\Windows Defender Firewall with Advanced Security\Windows Firewall Properties\Public Profile\Firewall state
```</t>
  </si>
  <si>
    <t>Navigate to the UI Path articulated in the Remediation section and confirm it is set as prescribed. This group policy setting is backed by the following registry location with a `REG_DWORD` value of `1`.
 ```
HKLM\SOFTWARE\Policies\Microsoft\WindowsFirewall\PublicProfile:EnableFirewall
```</t>
  </si>
  <si>
    <t>To establish the recommended configuration via GP, set the following UI path to ``Block (default)``:
 ```
Computer Configuration\Policies\Windows Settings\Security Settings\Windows Defender Firewall with Advanced Security\Windows Defender Firewall with Advanced Security\Windows Firewall Properties\Public Profile\Inbound connections
```</t>
  </si>
  <si>
    <t>Navigate to the UI Path articulated in the Remediation section and confirm it is set as prescribed. This group policy setting is backed by the following registry location with a `REG_DWORD` value of `1`.
 ```
HKLM\SOFTWARE\Policies\Microsoft\WindowsFirewall\PublicProfile:DefaultInboundAction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</si>
  <si>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Customize\Display a notification
```</t>
  </si>
  <si>
    <t>Navigate to the UI Path articulated in the Remediation section and confirm it is set as prescribed. This group policy setting is backed by the following registry location with a `REG_DWORD` value of `1`.
 ```
HKLM\SOFTWARE\Policies\Microsoft\WindowsFirewall\PublicProfile:DisableNotifications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</si>
  <si>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Customize\Apply local firewall rules
```</t>
  </si>
  <si>
    <t>Navigate to the UI Path articulated in the Remediation section and confirm it is set as prescribed. This group policy setting is backed by the following registry location with a `REG_DWORD` value of `0`.
 ```
HKLM\SOFTWARE\Policies\Microsoft\WindowsFirewall\PublicProfile:AllowLocalPolicyMerge
```</t>
  </si>
  <si>
    <t>To establish the recommended configuration via GP, set the following UI path to `No`:
 ```
Computer Configuration\Policies\Windows Settings\Security Settings\Windows Defender Firewall with Advanced Security\Windows Defender Firewall with Advanced Security\Windows Firewall Properties\Public Profile\Settings Customize\Apply local connection security rules
```</t>
  </si>
  <si>
    <t>Navigate to the UI Path articulated in the Remediation section and confirm it is set as prescribed. This group policy setting is backed by the following registry location with a `REG_DWORD` value of `0`.
 ```
HKLM\SOFTWARE\Policies\Microsoft\WindowsFirewall\PublicProfile:AllowLocalIPsecPolicyMerge
```</t>
  </si>
  <si>
    <t>To establish the recommended configuration via GP, set the following UI path to `%SystemRoot%\System32\logfiles\firewall\publicfw.log`:
```
Computer Configuration\Policies\Windows Settings\Security Settings\Windows Defender Firewall with Advanced Security\Windows Defender Firewall with Advanced Security\Windows Firewall Properties\Public Profile\Logging Customize\Name
```</t>
  </si>
  <si>
    <t>Navigate to the UI Path articulated in the Remediation section and confirm it is set as prescribed. This group policy setting is backed by the following registry location with a `REG_SZ` value of `%SystemRoot%\System32\logfiles\firewall\publicfw.log`.
```
HKLM\SOFTWARE\Policies\Microsoft\WindowsFirewall\PublicProfile\Logging:LogFilePath
```</t>
  </si>
  <si>
    <t>To establish the recommended configuration via GP, set the following UI path to `16,384 KB or greater`:
 ```
Computer Configuration\Policies\Windows Settings\Security Settings\Windows Defender Firewall with Advanced Security\Windows Defender Firewall with Advanced Security\Windows Firewall Properties\Public Profile\Logging Customize\Size limit (KB)
```</t>
  </si>
  <si>
    <t>Navigate to the UI Path articulated in the Remediation section and confirm it is set as prescribed. This group policy setting is backed by the following registry location with a `REG_DWORD` value of `16384`.
 ```
HKLM\SOFTWARE\Policies\Microsoft\WindowsFirewall\PublicProfile\Logging:LogFileSize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</si>
  <si>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Properties\Public Profile\Logging Customize\Log dropped packets
```</t>
  </si>
  <si>
    <t>Navigate to the UI Path articulated in the Remediation section and confirm it is set as prescribed. This group policy setting is backed by the following registry location with a `REG_DWORD` value of `1`.
 ```
HKLM\SOFTWARE\Policies\Microsoft\WindowsFirewall\PublicProfile\Logging:LogDroppedPackets
```</t>
  </si>
  <si>
    <t>To establish the recommended configuration via GP, set the following UI path to `Yes`.
 ```
Computer Configuration\Policies\Windows Settings\Security Settings\Windows Defender Firewall with Advanced Security\Windows Defender Firewall with Advanced Security\Windows Firewall Properties\Public Profile\Logging Customize\Log successful connections
```</t>
  </si>
  <si>
    <t>Navigate to the UI Path articulated in the Remediation section and confirm it is set as prescribed. This group policy setting is backed by the following registry location with a `REG_DWORD` value of `1`.
 ```
HKLM\SOFTWARE\Policies\Microsoft\WindowsFirewall\PublicProfile\Logging:LogSuccessfulConnections
```</t>
  </si>
  <si>
    <t>To establish the recommended configuration via GP, set the following UI path to `Success and Failure`:
 ```
Computer Configuration\Policies\Windows Settings\Security Settings\Advanced Audit Policy Configuration\Audit Policies\Account Logon\Audit Credential Validation
```</t>
  </si>
  <si>
    <t>Navigate to the UI Path articulated in the Remediation section and confirm it is set as prescribed.
_OR_ 
To audit the system using `auditpol.exe`, perform the following and confirm it is set as prescribed:
```
auditpol /get /subcategory:"Credential Validation"
```</t>
  </si>
  <si>
    <t>To establish the recommended configuration via GP, set the following UI path to `Success and Failure`:
 ```
Computer Configuration\Policies\Windows Settings\Security Settings\Advanced Audit Policy Configuration\Audit Policies\Account Management\Audit Application Group Management
```</t>
  </si>
  <si>
    <t>Navigate to the UI Path articulated in the Remediation section and confirm it is set as prescribed.
_OR_
To audit the system using `auditpol.exe`, perform the following and confirm it is set as prescribed:
```
auditpol /get /subcategory:"Application Group Management"
```</t>
  </si>
  <si>
    <t>To establish the recommended configuration via GP, set the following UI path to include `Success:`
 ```
Computer Configuration\Policies\Windows Settings\Security Settings\Advanced Audit Policy Configuration\Audit Policies\Account Management\Audit Security Group Management
```</t>
  </si>
  <si>
    <t>Navigate to the UI Path articulated in the Remediation section and confirm it is set as prescribed.
_OR_
To audit the system using `auditpol.exe`, perform the following and confirm it is set as prescribed:
```
auditpol /get /subcategory:"Security Group Management"
```</t>
  </si>
  <si>
    <t>To establish the recommended configuration via GP, set the following UI path to `Success and Failure`:
 ```
Computer Configuration\Policies\Windows Settings\Security Settings\Advanced Audit Policy Configuration\Audit Policies\Account Management\Audit User Account Management
```</t>
  </si>
  <si>
    <t>Navigate to the UI Path articulated in the Remediation section and confirm it is set as prescribed.
_OR_
To audit the system using `auditpol.exe`, perform the following and confirm it is set as prescribed:
```
auditpol /get /subcategory:"User Account Management"
```</t>
  </si>
  <si>
    <t>To establish the recommended configuration via GP, set the following UI path to include `Success`:
 ```
Computer Configuration\Policies\Windows Settings\Security Settings\Advanced Audit Policy Configuration\Audit Policies\Detailed Tracking\Audit PNP Activity
```</t>
  </si>
  <si>
    <t>Navigate to the UI Path articulated in the Remediation section and confirm it is set as prescribed.
_OR_
To audit the system using `auditpol.exe`, perform the following and confirm it is set as prescribed:
```
auditpol /get /subcategory:"PNP Activity"
```</t>
  </si>
  <si>
    <t>To establish the recommended configuration via GP, set the following UI path to include `Success`:
 ```
Computer Configuration\Policies\Windows Settings\Security Settings\Advanced Audit Policy Configuration\Audit Policies\Detailed Tracking\Audit Process Creation
```</t>
  </si>
  <si>
    <t>Navigate to the UI Path articulated in the Remediation section and confirm it is set as prescribed.
_OR_
To audit the system using `auditpol.exe`, perform the following and confirm it is set as prescribed:
```
auditpol /get /subcategory:"Process Creation"
```</t>
  </si>
  <si>
    <t>To establish the recommended configuration via GP, set the following UI path to include `Failure`:
 ```
Computer Configuration\Policies\Windows Settings\Security Settings\Advanced Audit Policy Configuration\Audit Policies\Logon/Logoff\Audit Account Lockout
```</t>
  </si>
  <si>
    <t>Navigate to the UI Path articulated in the Remediation section and confirm it is set as prescribed.
_OR_
To audit the system using `auditpol.exe`, perform the following and confirm it is set as prescribed:
```
auditpol /get /subcategory:"Account Lockout"
```</t>
  </si>
  <si>
    <t>To establish the recommended configuration via GP, set the following UI path to include `Success`:
 ```
Computer Configuration\Policies\Windows Settings\Security Settings\Advanced Audit Policy Configuration\Audit Policies\Logon/Logoff\Audit Group Membership
```</t>
  </si>
  <si>
    <t>Navigate to the UI Path articulated in the Remediation section and confirm it is set as prescribed.
_OR_
To audit the system using `auditpol.exe`, perform the following and confirm it is set as prescribed:
```
auditpol /get /subcategory:"Group Membership"
```</t>
  </si>
  <si>
    <t>To establish the recommended configuration via GP, set the following UI path to include `Success`:
 ```
Computer Configuration\Policies\Windows Settings\Security Settings\Advanced Audit Policy Configuration\Audit Policies\Logon/Logoff\Audit Logoff
```</t>
  </si>
  <si>
    <t>Navigate to the UI Path articulated in the Remediation section and confirm it is set as prescribed.
_OR_
To audit the system using `auditpol.exe`, perform the following and confirm it is set as prescribed:
```
auditpol /get /subcategory:"Logoff"
```</t>
  </si>
  <si>
    <t>To establish the recommended configuration via GP, set the following UI path to `Success and Failure`:
 ```
Computer Configuration\Policies\Windows Settings\Security Settings\Advanced Audit Policy Configuration\Audit Policies\Logon/Logoff\Audit Logon
```</t>
  </si>
  <si>
    <t>Navigate to the UI Path articulated in the Remediation section and confirm it is set as prescribed.
_OR_
To audit the system using `auditpol.exe`, perform the following and confirm it is set as prescribed:
```
auditpol /get /subcategory:"Logon"
```</t>
  </si>
  <si>
    <t>To establish the recommended configuration via GP, set the following UI path to `Success and Failure`:
 ```
Computer Configuration\Policies\Windows Settings\Security Settings\Advanced Audit Policy Configuration\Audit Policies\Logon/Logoff\Audit Other Logon/Logoff Events
```</t>
  </si>
  <si>
    <t>Navigate to the UI Path articulated in the Remediation section and confirm it is set as prescribed.
_OR_
To audit the system using `auditpol.exe`, perform the following and confirm it is set as prescribed:
```
auditpol /get /subcategory:"Other Logon/Logoff Events"
```</t>
  </si>
  <si>
    <t>To establish the recommended configuration via GP, set the following UI path to include `Success`:
 ```
Computer Configuration\Policies\Windows Settings\Security Settings\Advanced Audit Policy Configuration\Audit Policies\Logon/Logoff\Audit Special Logon
```</t>
  </si>
  <si>
    <t>Navigate to the UI Path articulated in the Remediation section and confirm it is set as prescribed.
_OR_
To audit the system using `auditpol.exe`, perform the following and confirm it is set as prescribed:
```
auditpol /get /subcategory:"Special Logon"
```</t>
  </si>
  <si>
    <t>To establish the recommended configuration via GP, set the following UI path to include `Failure`:
```
Computer Configuration\Policies\Windows Settings\Security Settings\Advanced Audit Policy Configuration\Audit Policies\Object Access\Audit Detailed File Share
```</t>
  </si>
  <si>
    <t>Navigate to the UI Path articulated in the Remediation section and confirm it is set as prescribed.
_OR_
To audit the system using `auditpol.exe`, perform the following and confirm it is set as prescribed:
```
auditpol /get /subcategory:"Detailed File Share"
```</t>
  </si>
  <si>
    <t>To establish the recommended configuration via GP, set the following UI path to `Success and Failure`:
 ```
Computer Configuration\Policies\Windows Settings\Security Settings\Advanced Audit Policy Configuration\Audit Policies\Object Access\Audit File Share
```</t>
  </si>
  <si>
    <t>Navigate to the UI Path articulated in the Remediation section and confirm it is set as prescribed.
_OR_
To audit the system using `auditpol.exe`, perform the following and confirm it is set as prescribed:
```
auditpol /get /subcategory:"File Share"
```</t>
  </si>
  <si>
    <t>To establish the recommended configuration via GP, set the following UI path to `Success and Failure`:
```
Computer Configuration\Policies\Windows Settings\Security Settings\Advanced Audit Policy Configuration\Audit Policies\Object Access\Audit Other Object Access Events
```</t>
  </si>
  <si>
    <t>Navigate to the UI Path articulated in the Remediation section and confirm it is set as prescribed.
_OR_
To audit the system using `auditpol.exe`, perform the following and confirm it is set as prescribed:
```
auditpol /get /subcategory:"Audit Other Object Access Events"
```</t>
  </si>
  <si>
    <t>To establish the recommended configuration via GP, set the following UI path to `Success and Failure`:
 ```
Computer Configuration\Policies\Windows Settings\Security Settings\Advanced Audit Policy Configuration\Audit Policies\Object Access\Audit Removable Storage
```</t>
  </si>
  <si>
    <t>Navigate to the UI Path articulated in the Remediation section and confirm it is set as prescribed.
_OR_
To audit the system using `auditpol.exe`, perform the following and confirm it is set as prescribed:
```
auditpol /get /subcategory:"Removable Storage"
```</t>
  </si>
  <si>
    <t>Navigate to the UI Path articulated in the Remediation section and confirm it is set as prescribed.
_OR_
To audit the system using `auditpol.exe`, perform the following and confirm it is set as prescribed:
```
auditpol /get /subcategory:"Audit Policy Change"
```</t>
  </si>
  <si>
    <t>To establish the recommended configuration via GP, set the following UI path to include `Success`:
 ```
Computer Configuration\Policies\Windows Settings\Security Settings\Advanced Audit Policy Configuration\Audit Policies\Policy Change\Audit Authentication Policy Change
```</t>
  </si>
  <si>
    <t>Navigate to the UI Path articulated in the Remediation section and confirm it is set as prescribed.
_OR_
To audit the system using `auditpol.exe`, perform the following and confirm it is set as prescribed:
```
auditpol /get /subcategory:"Authentication Policy Change"
```</t>
  </si>
  <si>
    <t>To establish the recommended configuration via GP, set the following UI path to include `Success`:
 ```
Computer Configuration\Policies\Windows Settings\Security Settings\Advanced Audit Policy Configuration\Audit Policies\Policy Change\Audit Authorization Policy Change
```</t>
  </si>
  <si>
    <t>Navigate to the UI Path articulated in the Remediation section and confirm it is set as prescribed.
_OR_
To audit the system using `auditpol.exe`, perform the following and confirm it is set as prescribed:
```
auditpol /get /subcategory:"Authorization Policy Change"
```</t>
  </si>
  <si>
    <t>To establish the recommended configuration via GP, set the following UI path to `Success and Failure`:
```
Computer Configuration\Policies\Windows Settings\Security Settings\Advanced Audit Policy Configuration\Audit Policies\Policy Change\Audit MPSSVC Rule-Level Policy Change
```</t>
  </si>
  <si>
    <t>Navigate to the UI Path articulated in the Remediation section and confirm it is set as prescribed.
_OR_
To audit the system using `auditpol.exe`, perform the following and confirm it is set as prescribed:
```
auditpol /get /subcategory:"MPSSVC Rule-Level Policy Change"
```</t>
  </si>
  <si>
    <t>To establish the recommended configuration via GP, set the following UI path to include `Failure`:
```
Computer Configuration\Policies\Windows Settings\Security Settings\Advanced Audit Policy Configuration\Audit Policies\Policy Change\Audit Other Policy Change Events
```</t>
  </si>
  <si>
    <t>Navigate to the UI Path articulated in the Remediation section and confirm it is set as prescribed.
_OR_
To audit the system using `auditpol.exe`, perform the following and confirm it is set as prescribed:
```
auditpol /get /subcategory:"Other Policy Change Events"
```</t>
  </si>
  <si>
    <t>To establish the recommended configuration via GP, set the following UI path to `Success and Failure`:
 ```
Computer Configuration\Policies\Windows Settings\Security Settings\Advanced Audit Policy Configuration\Audit Policies\Privilege Use\Audit Sensitive Privilege Use
```</t>
  </si>
  <si>
    <t>Navigate to the UI Path articulated in the Remediation section and confirm it is set as prescribed.
_OR_
To audit the system using `auditpol.exe`, perform the following and confirm it is set as prescribed:
```
auditpol /get /subcategory:"Sensitive Privilege Use"
```</t>
  </si>
  <si>
    <t>To establish the recommended configuration via GP, set the following UI path to `Success and Failure`:
 ```
Computer Configuration\Policies\Windows Settings\Security Settings\Advanced Audit Policy Configuration\Audit Policies\System\Audit IPsec Driver
```</t>
  </si>
  <si>
    <t>Navigate to the UI Path articulated in the Remediation section and confirm it is set as prescribed.
_OR_
To audit the system using `auditpol.exe`, perform the following and confirm it is set as prescribed:
```
auditpol /get /subcategory:"IPsec Driver"
```</t>
  </si>
  <si>
    <t>To establish the recommended configuration via GP, set the following UI path to `Success and Failure`:
 ```
Computer Configuration\Policies\Windows Settings\Security Settings\Advanced Audit Policy Configuration\Audit Policies\System\Audit Other System Events
```</t>
  </si>
  <si>
    <t>Navigate to the UI Path articulated in the Remediation section and confirm it is set as prescribed.
_OR_
To audit the system using `auditpol.exe`, perform the following and confirm it is set as prescribed:
```
auditpol /get /subcategory:"Other System Events"
```</t>
  </si>
  <si>
    <t>To establish the recommended configuration via GP, set the following UI path to include `Success`:
 ```
Computer Configuration\Policies\Windows Settings\Security Settings\Advanced Audit Policy Configuration\Audit Policies\System\Audit Security State Change
```</t>
  </si>
  <si>
    <t>Navigate to the UI Path articulated in the Remediation section and confirm it is set as prescribed.
_OR_
To audit the system using `auditpol.exe`, perform the following and confirm it is set as prescribed:
```
auditpol /get /subcategory:"Security State Change"
```</t>
  </si>
  <si>
    <t>To establish the recommended configuration via GP, set the following UI path to include `Success`:
 ```
Computer Configuration\Policies\Windows Settings\Security Settings\Advanced Audit Policy Configuration\Audit Policies\System\Audit Security System Extension
```</t>
  </si>
  <si>
    <t>Navigate to the UI Path articulated in the Remediation section and confirm it is set as prescribed.
_OR_
To audit the system using `auditpol.exe`, perform the following and confirm it is set as prescribed:
```
auditpol /get /subcategory:"Security System Extension"
```</t>
  </si>
  <si>
    <t>To establish the recommended configuration via GP, set the following UI path to `Success and Failure:`
 ```
Computer Configuration\Policies\Windows Settings\Security Settings\Advanced Audit Policy Configuration\Audit Policies\System\Audit System Integrity
```</t>
  </si>
  <si>
    <t>Navigate to the UI Path articulated in the Remediation section and confirm it is set as prescribed.
_OR_
To audit the system using `auditpol.exe`, perform the following and confirm it is set as prescribed:
```
auditpol /get /subcategory:"System Integrity"
```</t>
  </si>
  <si>
    <t>To establish the recommended configuration via GP, set the following UI path to `Enabled`:
```
Computer Configuration\Policies\Administrative Templates\Control Panel\Personalization\Prevent enabling lock screen camera
```
**Note:** This Group Policy path is provided by the Group Policy template `ControlPanelDisplay.admx/adml`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</si>
  <si>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HKLM\SOFTWARE\Policies\Microsoft\Windows\Personalization:NoLockScreenCamera
```</t>
  </si>
  <si>
    <t>To establish the recommended configuration via GP, set the following UI path to `Enabled:`
```
Computer Configuration\Policies\Administrative Templates\Control Panel\Personalization\Prevent enabling lock screen slide show
```
**Note:** This Group Policy path is provided by the Group Policy template `ControlPanelDisplay.admx/adml` that is included with the Microsoft Windows 8.1 &amp; 2012 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</si>
  <si>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HKLM\SOFTWARE\Policies\Microsoft\Windows\Personalization:NoLockScreenSlideshow
```</t>
  </si>
  <si>
    <t>To establish the recommended configuration via GP, set the following UI path to `Disabled`:
```
Computer Configuration\Policies\Administrative Templates\Control Panel\Regional and Language Options\Allow users to enable online speech recognition services
```
**Note:** This Group Policy path is provided by the Group Policy template `Globalization.admx/adml` that is included with the Microsoft Windows 10 RTM (Release 1507) Administrative Templates (or newer).
**Note #2:** In older Microsoft Windows Administrative Templates, this setting was initially named _Allow input personalization_, but it was renamed to _Allow users to enable online speech recognition services_ starting with the Windows 10 R1809 &amp; Server 2019 Administrative Templates.</t>
  </si>
  <si>
    <t>Navigate to the UI Path articulated in the Remediation section and confirm it is set as prescribed. This group policy setting is backed by the following registry location with a `REG_DWORD` value of `0`.
 ```
HKLM\SOFTWARE\Policies\Microsoft\InputPersonalization:AllowInputPersonalization
```</t>
  </si>
  <si>
    <t>To establish the recommended configuration via GP, set the following UI path to `Enabled`:
```
Computer Configuration\Policies\Administrative Templates\MS Security Guide\Apply UAC restrictions to local accounts on network logons
```
**Note:** This Group Policy path does not exist by default. An additional Group Policy template (`SecGuide.admx/adml`) is required - it is available from Microsoft at [this link](https://www.microsoft.com/en-us/download/details.aspx?id=55319).</t>
  </si>
  <si>
    <t>Navigate to the UI Path articulated in the Remediation section and confirm it is set as prescribed. This group policy setting is backed by the following registry location with a `REG_DWORD` value of `0`.
```
HKLM\SOFTWARE\Microsoft\Windows\CurrentVersion\Policies\System:LocalAccountTokenFilterPolicy
```</t>
  </si>
  <si>
    <t>To establish the recommended configuration via GP, set the following UI path to `Enabled`:
```
Computer Configuration\Policies\Administrative Templates\MS Security Guide\Configure RPC packet level privacy setting for incoming connections
```
**Note:** This Group Policy path does not exist by default. An additional Group Policy template (`SecGuide.admx/adml`) is required - it is available from Microsoft at [this link](https://www.microsoft.com/en-us/download/details.aspx?id=55319).</t>
  </si>
  <si>
    <t>Navigate to the UI Path articulated in the Remediation section and confirm it is set as prescribed. This group policy setting is backed by the following registry location with a `REG_DWORD` value of `1`.
```
HKLM\SYSTEM\CurrentControlSet\Control\Print:RpcAuthnLevelPrivacyEnabled
```</t>
  </si>
  <si>
    <t>To establish the recommended configuration via GP, set the following UI path to `Enabled: Disable driver (recommended)`:
```
Computer Configuration\Policies\Administrative Templates\MS Security Guide\Configure SMB v1 client driver
```
**Note:** This Group Policy path does not exist by default. An additional Group Policy template (`SecGuide.admx/adml`) is required - it is available from Microsoft at [this link](https://www.microsoft.com/en-us/download/details.aspx?id=55319).</t>
  </si>
  <si>
    <t>Navigate to the UI Path articulated in the Remediation section and confirm it is set as prescribed. This group policy setting is backed by the following registry location with a `REG_DWORD` value of `4`.
```
HKLM\SYSTEM\CurrentControlSet\Services\mrxsmb10:Start
```</t>
  </si>
  <si>
    <t>To establish the recommended configuration via GP, set the following UI path to `Disabled`:
```
Computer Configuration\Policies\Administrative Templates\MS Security Guide\Configure SMB v1 server
```
**Note:** This Group Policy path does not exist by default. An additional Group Policy template (`SecGuide.admx/adml`) is required - it is available from Microsoft at [this link](https://www.microsoft.com/en-us/download/details.aspx?id=55319).</t>
  </si>
  <si>
    <t>Navigate to the UI Path articulated in the Remediation section and confirm it is set as prescribed. This group policy setting is backed by the following registry location with a `REG_DWORD` value of `0`.
 ```
HKLM\SYSTEM\CurrentControlSet\Services\LanmanServer\Parameters:SMB1
```</t>
  </si>
  <si>
    <t>To establish the recommended configuration via GP, set the following UI path to `Enabled`:
```
Computer Configuration\Policies\Administrative Templates\MS Security Guide\Enable Certificate Padding
```
**Note:** This Group Policy path does not exist by default. An additional Group Policy template (`SecGuide.admx/adml`) is required - it is available from Microsoft at [this link](https://www.microsoft.com/en-us/download/details.aspx?id=55319).</t>
  </si>
  <si>
    <t>Navigate to the UI Path articulated in the Remediation section and confirm it is set as prescribed. 
This group policy setting is backed by the following registry location with a `REG_DWORD` value of `1`.
```
HKLM\SOFTWARE\Microsoft\Cryptography\Wintrust\Config:EnableCertPaddingCheck
```</t>
  </si>
  <si>
    <t>To establish the recommended configuration via GP, set the following UI path to `Enabled`:
```
Computer Configuration\Policies\Administrative Templates\MS Security Guide\Enable Structured Exception Handling Overwrite Protection (SEHOP)
```
**Note:** This Group Policy path does not exist by default. An additional Group Policy template (`SecGuide.admx/adml`) is required - it is available from Microsoft at [this link](https://www.microsoft.com/en-us/download/details.aspx?id=55319).
More information is available at [MSKB 956607: How to enable Structured Exception Handling Overwrite Protection (SEHOP) in Windows operating systems](https://support.microsoft.com/en-us/help/956607/how-to-enable-structured-exception-handling-overwrite-protection-sehop)</t>
  </si>
  <si>
    <t>Navigate to the UI Path articulated in the Remediation section and confirm it is set as prescribed. This group policy setting is backed by the following registry location with a `REG_DWORD` value of `0`.
```
HKLM\SYSTEM\CurrentControlSet\Control\Session Manager\kernel:DisableExceptionChainValidation
```</t>
  </si>
  <si>
    <t>To establish the recommended configuration via GP, set the following UI path to `Enabled: P-node (recommended)`:
```
Computer Configuration\Policies\Administrative Templates\MS Security Guide\NetBT NodeType configuration
```
**Note:** This change does not take effect until the computer has been restarted.
**Note #2:** **Note:** This Group Policy path does not exist by default. An additional Group Policy template (`SecGuide.admx/adml`) is required - it is available from Microsoft at [this link](https://www.microsoft.com/en-us/download/details.aspx?id=55319). Please note that this setting is **only** available in the _Security baseline (FINAL) for Windows 10 v1903 and Windows Server v1903_ (or newer) release of `SecGuide.admx/adml`, so if you previously downloaded this template, you may need to update it from a newer Microsoft baseline to get this new _NetBT NodeType configuration_ setting.</t>
  </si>
  <si>
    <t>Navigate to the UI Path articulated in the Remediation section and confirm it is set as prescribed. This group policy setting is backed by the following registry location with a `REG_DWORD` value of `2`.
```
HKLM\SYSTEM\CurrentControlSet\Services\NetBT\Parameters:NodeType
```</t>
  </si>
  <si>
    <t>To establish the recommended configuration via GP, set the following UI path to `Disabled`:
```
Computer Configuration\Policies\Administrative Templates\MS Security Guide\WDigest Authentication (disabling may require KB2871997)
```
**Note:** This Group Policy path does not exist by default. An additional Group Policy template (`SecGuide.admx/adml`) is required - it is available from Microsoft at [this link](https://www.microsoft.com/en-us/download/details.aspx?id=55319).</t>
  </si>
  <si>
    <t>Navigate to the UI Path articulated in the Remediation section and confirm it is set as prescribed. This group policy setting is backed by the following registry location with a `REG_DWORD` value of `0`.
```
HKLM\SYSTEM\CurrentControlSet\Control\SecurityProviders\WDigest:UseLogonCredential
```</t>
  </si>
  <si>
    <t>To establish the recommended configuration via GP, set the following UI path to `Disabled`:
 ```
Computer Configuration\Policies\Administrative Templates\MSS (Legacy)\MSS: (AutoAdminLogon) Enable Automatic Logon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</si>
  <si>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Navigate to the UI Path articulated in the Remediation section and confirm it is set as prescribed. This group policy setting is backed by the following registry location with a `REG_DWORD` value of `0`.
 ```
HKLM\SOFTWARE\Microsoft\Windows NT\CurrentVersion\Winlogon:AutoAdminLogon
```</t>
  </si>
  <si>
    <t>To establish the recommended configuration via GP, set the following UI path to `Enabled: Highest protection, source routing is completely disabled`:
 ```
Computer Configuration\Policies\Administrative Templates\MSS (Legacy)\MSS: (DisableIPSourceRouting IPv6)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</si>
  <si>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Navigate to the UI Path articulated in the Remediation section and confirm it is set as prescribed. This group policy setting is backed by the following registry location with a `REG_DWORD` value of `2`.
 ```
HKLM\SYSTEM\CurrentControlSet\Services\Tcpip6\Parameters:DisableIPSourceRouting
```</t>
  </si>
  <si>
    <t>To establish the recommended configuration via GP, set the following UI path to `Enabled: Highest protection, source routing is completely disabled`:
 ```
Computer Configuration\Policies\Administrative Templates\MSS (Legacy)\MSS: (DisableIPSourceRouting) IP source routing protection level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</si>
  <si>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Navigate to the UI Path articulated in the Remediation section and confirm it is set as prescribed. This group policy setting is backed by the following registry location with a `REG_DWORD` value of `2`.
 ```
HKLM\SYSTEM\CurrentControlSet\Services\Tcpip\Parameters:DisableIPSourceRouting
```</t>
  </si>
  <si>
    <t>To establish the recommended configuration via GP, set the following UI path to ```Disabled```:
 ```
Computer Configuration\Policies\Administrative Templates\MSS (Legacy)\MSS: (EnableICMPRedirect) Allow ICMP redirects to override OSPF generated routes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</si>
  <si>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Navigate to the UI Path articulated in the Remediation section and confirm it is set as prescribed. This group policy setting is backed by the following registry location with a `REG_DWORD` value of `0`.
 ```
HKLM\SYSTEM\CurrentControlSet\Services\Tcpip\Parameters:EnableICMPRedirect
```</t>
  </si>
  <si>
    <t>To establish the recommended configuration via GP, set the following UI path to `Enabled`:
 ```
Computer Configuration\Policies\Administrative Templates\MSS (Legacy)\MSS: (NoNameReleaseOnDemand) Allow the computer to ignore NetBIOS name release requests except from WINS servers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</si>
  <si>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Navigate to the UI Path articulated in the Remediation section and confirm it is set as prescribed. This group policy setting is backed by the following registry location with a `REG_DWORD` value of `1`.
 ```
HKLM\SYSTEM\CurrentControlSet\Services\NetBT\Parameters:NoNameReleaseOnDemand
```</t>
  </si>
  <si>
    <t>To establish the recommended configuration via GP, set the following UI path to `Enabled`:
 ```
Computer Configuration\Policies\Administrative Templates\MSS (Legacy)\MSS: (SafeDllSearchMode) Enable Safe DLL search mode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</si>
  <si>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Navigate to the UI Path articulated in the Remediation section and confirm it is set as prescribed. This group policy setting is backed by the following registry location with a `REG_DWORD` value of `1`.
 ```
HKLM\SYSTEM\CurrentControlSet\Control\Session Manager:SafeDllSearchMode
```</t>
  </si>
  <si>
    <t>To establish the recommended configuration via GP, set the following UI path to `Enabled: 5 or fewer seconds`:
 ```
Computer Configuration\Policies\Administrative Templates\MSS (Legacy)\MSS: (ScreenSaverGracePeriod) The time in seconds before the screen saver grace period expires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</si>
  <si>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Navigate to the UI Path articulated in the Remediation section and confirm it is set as prescribed. This group policy setting is backed by the following registry location with a `REG_DWORD` value of `5`.
 ```
HKLM\SOFTWARE\Microsoft\Windows NT\CurrentVersion\Winlogon:ScreenSaverGracePeriod
```</t>
  </si>
  <si>
    <t>To establish the recommended configuration via GP, set the following UI path to `Enabled: 90% or less`:
 ```
Computer Configuration\Policies\Administrative Templates\MSS (Legacy)\MSS: (WarningLevel) Percentage threshold for the security event log at which the system will generate a warning
```
**Note:** This Group Policy path does not exist by default. An additional Group Policy template (`MSS-legacy.admx/adml`) is required - it is available from this TechNet blog post: [The MSS settings – Microsoft Security Guidance blog](https://blogs.technet.microsoft.com/secguide/2016/10/02/the-mss-settings/)</t>
  </si>
  <si>
    <t>Navigate to the UI Path articulated in the Remediation section and confirm it is set as prescribed. This group policy setting is backed by the following registry location with a `REG_DWORD` value of `90`.
 ```
HKLM\SYSTEM\CurrentControlSet\Services\Eventlog\Security:WarningLevel
```</t>
  </si>
  <si>
    <t>To establish the recommended configuration via GP, set the following UI path to `Enabled: Allow DoH` (configuring to `Enabled: Require DoH` also conforms to the benchmark):
```
Computer Configuration\Policies\Administrative Templates\Network\DNS Client\Configure DNS over HTTPS (DoH) name resolution
```
**Note:** This Group Policy path is provided by the Group Policy template `DnsClient.admx/adml`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</si>
  <si>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`2` or `3`.
```
HKLM\SOFTWARE\Policies\Microsoft\Windows NT\DNSClient:DoHPolicy
```</t>
  </si>
  <si>
    <t>To establish the recommended configuration via GP, set the following UI path to `Enabled: Disable NetBIOS name resolution on public networks`:
```
Computer Configuration\Policies\Administrative Templates\Network\DNS Client\Configure NetBIOS settings
```
**Note:** This Group Policy path is provided by the Group Policy template `DnsClient.admx/adml`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</si>
  <si>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or `2`.
```
HKLM\SOFTWARE\Policies\Microsoft\Windows NT\DNSClient:EnableNetbios
```</t>
  </si>
  <si>
    <t>To establish the recommended configuration via GP, set the following UI path to `Enabled`:
```
Computer Configuration\Policies\Administrative Templates\Network\DNS Client\Turn off multicast name resolution
```
**Note:** This Group Policy path is provided by the Group Policy template `DnsClient.admx/adml`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</si>
  <si>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NT\DNSClient:EnableMulticast
```</t>
  </si>
  <si>
    <t>To establish the recommended configuration via GP, set the following UI path to `Disabled:`
```
Computer Configuration\Policies\Administrative Templates\Network\Lanman Workstation\Enable insecure guest logons
```
**Note:** This Group Policy path is provided by the Group Policy template `LanmanWorkstation.admx/adml` that is included with the Microsoft Windows 10 Release 1511 Administrative Templates (or newer).</t>
  </si>
  <si>
    <t>Navigate to the UI Path articulated in the Remediation section and confirm it is set as prescribed. This group policy setting is backed by the following registry location with a `REG_DWORD` value of `0`.
```
HKLM\SOFTWARE\Policies\Microsoft\Windows\LanmanWorkstation:AllowInsecureGuestAuth
```</t>
  </si>
  <si>
    <t>To establish the recommended configuration via GP, set the following UI path to `Enabled`:
```
Computer Configuration\Policies\Administrative Templates\Network\Network Connections\Prohibit installation and configuration of Network Bridge on your DNS domain network
```
**Note:** This Group Policy path is provided by the Group Policy template `NetworkConnections.admx/adml`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</si>
  <si>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HKLM\SOFTWARE\Policies\Microsoft\Windows\Network Connections:NC_AllowNetBridge_NLA
```</t>
  </si>
  <si>
    <t>To establish the recommended configuration via GP, set the following UI path to `Enabled`:
```
Computer Configuration\Policies\Administrative Templates\Network\Network Connections\Prohibit use of Internet Connection Sharing on your DNS domain network
```
**Note:** This Group Policy path is provided by the Group Policy template `NetworkConnections.admx/adml`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</si>
  <si>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HKLM\SOFTWARE\Policies\Microsoft\Windows\Network Connections:NC_ShowSharedAccessUI
```</t>
  </si>
  <si>
    <t>To establish the recommended configuration via GP, set the following UI path to `Enabled`:
```
Computer Configuration\Policies\Administrative Templates\Network\Network Connections\Require domain users to elevate when setting a network's location
```
**Note:** This Group Policy path is provided by the Group Policy template `NetworkConnections.admx/adml` that is included with the Microsoft Windows 7 &amp; Server 2008 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</si>
  <si>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HKLM\SOFTWARE\Policies\Microsoft\Windows\Network Connections:NC_StdDomainUserSetLocation
```</t>
  </si>
  <si>
    <t>To establish the recommended configuration via GP, set the following UI path to `Enabled` with the following paths configured, at a minimum:
`\\*\NETLOGON RequireMutualAuthentication=1, RequireIntegrity=1, RequirePrivacy=1`
`\\*\SYSVOL RequireMutualAuthentication=1, RequireIntegrity=1, RequirePrivacy=1`
```
Computer Configuration\Policies\Administrative Templates\Network\Network Provider\Hardened UNC Paths
```
**Note:** This Group Policy path does not exist by default. An additional Group Policy template (`NetworkProvider.admx/adml`) is required - it is included with the [MS15-011](https://technet.microsoft.com/library/security/MS15-011) / [MSKB 3000483](https://support.microsoft.com/en-us/kb/3000483) security update or with the Microsoft Windows 10 RTM (Release 1507) Administrative Templates (or newer).</t>
  </si>
  <si>
    <t>Navigate to the UI Path articulated in the Remediation section and confirm it is set as prescribed. This group policy setting is backed by the following registry locations with a `REG_SZ` value of `RequireMutualAuthentication=1, RequireIntegrity=1, RequirePrivacy=1`.
```
HKLM\SOFTWARE\Policies\Microsoft\Windows\NetworkProvider\HardenedPaths:\\*\NETLOGON
HKLM\SOFTWARE\Policies\Microsoft\Windows\NetworkProvider\HardenedPaths:\\*\SYSVOL
```</t>
  </si>
  <si>
    <t>To establish the recommended configuration via GP, set the following UI path to `Enabled: 3 = Prevent Wi-Fi when on Ethernet`:
```
Computer Configuration\Policies\Administrative Templates\Network\Windows Connection Manager\Minimize the number of simultaneous connections to the Internet or a Windows Domain
```
**Note:** This Group Policy path is provided by the Group Policy template `WCM.admx/adml` that is included with the Microsoft Windows 8.0 &amp; Server 2012 (non-R2) Administrative Templates. It was updated with a new _Minimize Policy Options_ sub-setting starting with the Windows 10 Release 1903 Administrative Templates.</t>
  </si>
  <si>
    <t>Navigate to the UI Path articulated in the Remediation section and confirm it is set as prescribed. This group policy setting is backed by the following registry location with a `REG_DWORD` value of `3`.
 ```
HKLM\SOFTWARE\Policies\Microsoft\Windows\WcmSvc\GroupPolicy:fMinimizeConnections
```</t>
  </si>
  <si>
    <t>To establish the recommended configuration via GP, set the following UI path to `Enabled`:
```
Computer Configuration\Policies\Administrative Templates\Network\Windows Connection Manager\Prohibit connection to non-domain networks when connected to domain authenticated network
```
**Note:** This Group Policy path is provided by the Group Policy template `WCM.admx/adml`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</si>
  <si>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HKLM\SOFTWARE\Policies\Microsoft\Windows\WcmSvc\GroupPolicy:fBlockNonDomain
```</t>
  </si>
  <si>
    <t>To establish the recommended configuration via GP, set the following UI path to `Disabled`:
```
Computer Configuration\Policies\Administrative Templates\Network\WLAN Service\WLAN Settings\Allow Windows to automatically connect to suggested open hotspots, to networks shared by contacts, and to hotspots offering paid services
```
**Note:** This Group Policy path is provided by the Group Policy template `wlansvc.admx/adml` that is included with the Microsoft Windows 10 Release 1511 Administrative Templates (or newer).</t>
  </si>
  <si>
    <t>Navigate to the UI Path articulated in the Remediation section and confirm it is set as prescribed. This group policy setting is backed by the following registry location with a `REG_DWORD` value of `0`.
 ```
HKLM\SOFTWARE\Microsoft\WcmSvc\wifinetworkmanager\config:AutoConnectAllowedOEM
```</t>
  </si>
  <si>
    <t>To establish the recommended configuration via GP, set the following UI path to `Disabled`:
```
Computer Configuration\Policies\Administrative Templates\Printers\Allow Print Spooler to accept client connections
```
**Note:** This Group Policy path is provided by the Group Policy template `printing2.admx/adml`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</si>
  <si>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`2`.
```
HKLM\Software\Policies\Microsoft\Windows NT\Printers:RegisterSpoolerRemoteRpcEndPoint
```</t>
  </si>
  <si>
    <t>To establish the recommended configuration via GP, set the following UI path to `Enabled: Redirection Guard Enabled`:
```
Computer Configuration\Policies\Administrative Templates\Printers\Configure Redirection Guard
```
**Note:** This Group Policy path is provided by the Group Policy template `Printing.admx/adml`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</si>
  <si>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`1`.
```
HKLM\SOFTWARE\Policies\Microsoft\Windows NT\Printers:RedirectionguardPolicy
```</t>
  </si>
  <si>
    <t>To establish the recommended configuration via GP, set the following UI path to `Enabled: RPC over TCP`:
```
Computer Configuration\Policies\Administrative Templates\Printers\Configure RPC connection settings: Protocol to use for outgoing RPC connections
```
**Note:** This Group Policy path is provided by the Group Policy template `Printing.admx/adml`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</si>
  <si>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
HKLM\SOFTWARE\Policies\Microsoft\Windows NT\Printers\RPC:RpcUseNamedPipeProtocol
```</t>
  </si>
  <si>
    <t>To establish the recommended configuration via GP, set the following UI path to `Enabled: Default`:
```
Computer Configuration\Policies\Administrative Templates\Printers\Configure RPC connection settings: Use authentication for outgoing RPC connections
```
**Note:** This Group Policy path is provided by the Group Policy template `Printing.admx/adml`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</si>
  <si>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
HKLM\SOFTWARE\Policies\Microsoft\Windows NT\Printers\RPC:RpcAuthentication
```</t>
  </si>
  <si>
    <t>To establish the recommended configuration via GP, set the following UI path to `Enabled: RCP over TCP`: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</si>
  <si>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`5`.
```
HKLM\SOFTWARE\Policies\Microsoft\Windows NT\Printers\RPC:RpcProtocols
```</t>
  </si>
  <si>
    <t>To establish the recommended configuration via GP, set the following UI path to `Enabled: Negotiate` or higher:
```
Computer Configuration\Policies\Administrative Templates\Printers\Configure RPC listener settings: Configure protocol options for incoming RPC connections
```
**Note:** This Group Policy path is provided by the Group Policy template `Printing.admx/adml`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</si>
  <si>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or `1`.
```
HKLM\SOFTWARE\Policies\Microsoft\Windows NT\Printers\RPC:ForceKerberosForRpc
```</t>
  </si>
  <si>
    <t>To establish the recommended configuration via GP, set the following UI path to `Enabled: 0`:
```
Computer Configuration\Policies\Administrative Templates\Printers\Configure RPC over TCP port
```
**Note:** This Group Policy path is provided by the Group Policy template `Printing.admx/adml`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</si>
  <si>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
HKLM\SOFTWARE\Policies\Microsoft\Windows NT\Printers\RPC:RpcTcpPort
```</t>
  </si>
  <si>
    <t>To establish the recommended configuration via GP, set the following UI path to `Enabled`.
```
Computer Configuration\Policies\Administrative Templates\Printers\Limits print driver installation to Administrators
```
**Note:** This Group Policy path is provided by the Group Policy template `Printing.admx/adml` that is included with the Microsoft Windows 10 Release 21H2 Administrative Templates (or newer).</t>
  </si>
  <si>
    <t>Navigate to the UI Path articulated in the Remediation section and confirm it is set as prescribed. This group policy setting is backed by the following registry location with a `REG_DWORD` value of `1`.
```
HKLM\SOFTWARE\Policies\Microsoft\Windows NT\Printers\PointAndPrint:RestrictDriverInstallationToAdministrators 
```</t>
  </si>
  <si>
    <t>To establish the recommended configuration via GP, set the following UI path to `Enabled: Limit Queue-specific files to Color profiles`:
```
Computer Configuration\Policies\Administrative Templates\Printers\Manage processing of Queue-specific files
```
**Note:** This Group Policy path is provided by the Group Policy template `Printing.admx/adml`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</si>
  <si>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`1`.
```
HKLM\SOFTWARE\Policies\Microsoft\Windows NT\Printers:CopyFilesPolicy
```</t>
  </si>
  <si>
    <t>To establish the recommended configuration via GP, set the following UI path to `Enabled: Show warning and elevation prompt`:
```
Computer Configuration\Policies\Administrative Templates\Printers\Point and Print Restrictions: When installing drivers for a new connection 
```
**Note:** This Group Policy path is provided by the Group Policy template `Printing.admx/adml`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</si>
  <si>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 NT\Printers\PointAndPrint:NoWarningNoElevationOnInstall
```</t>
  </si>
  <si>
    <t>To establish the recommended configuration via GP, set the following UI path to `Enabled: Show warning and elevation prompt`:
```
Computer Configuration\Policies\Administrative Templates\Printers\Point and Print Restrictions: When updating drivers for an existing connection 
```
**Note:** This Group Policy path is provided by the Group Policy template `Printing.admx/adml`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</si>
  <si>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 NT\Printers\PointAndPrint:UpdatePromptSettings
```</t>
  </si>
  <si>
    <t>To establish the recommended configuration via GP, set the following UI path to `Enabled`:
```
Computer Configuration\Policies\Administrative Templates\System\Audit Process Creation\Include command line in process creation events
```
**Note:** This Group Policy path is provided by the Group Policy template `AuditSettings.admx/adml`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</si>
  <si>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`1`.
 ```
HKLM\SOFTWARE\Microsoft\Windows\CurrentVersion\Policies\System\Audit:ProcessCreationIncludeCmdLine_Enabled
```</t>
  </si>
  <si>
    <t>To establish the recommended configuration via GP, set the following UI path to `Enabled: Force Updated Clients`:
```
Computer Configuration\Policies\Administrative Templates\System\Credentials Delegation\Encryption Oracle Remediation
```
**Note:** This Group Policy path is provided by the Group Policy template `CredSsp.admx/adml` that is included with the Microsoft Windows 10 Release 1803 Administrative Templates (or newer).</t>
  </si>
  <si>
    <t>Navigate to the UI Path articulated in the Remediation section and confirm it is set as prescribed. This group policy setting is backed by the following registry location with a `REG_DWORD` value of `0`.
```
HKLM\SOFTWARE\Microsoft\Windows\CurrentVersion\Policies\System\CredSSP\Parameters:AllowEncryptionOracle
```</t>
  </si>
  <si>
    <t>To establish the recommended configuration via GP, set the following UI path to `Enabled`:
```
Computer Configuration\Policies\Administrative Templates\System\Credentials Delegation\Remote host allows delegation of non-exportable credentials
```
**Note:** This Group Policy path is provided by the Group Policy template `CredSsp.admx/adml` that is included with the Microsoft Windows 10 Release 1703 Administrative Templates (or newer).</t>
  </si>
  <si>
    <t>Navigate to the UI Path articulated in the Remediation section and confirm it is set as prescribed. This group policy setting is backed by the following registry location with a `REG_DWORD` value of `1`.
```
HKLM\SOFTWARE\Policies\Microsoft\Windows\CredentialsDelegation:AllowProtectedCreds
```</t>
  </si>
  <si>
    <t>To establish the recommended configuration via GP, set the following UI path to `Enabled`:
```
Computer Configuration\Policies\Administrative Templates\System\Device Guard\Turn On Virtualization Based Security
```
**Note:** This Group Policy path is provided by the Group Policy template `DeviceGuard.admx/adml` that is included with the Microsoft Windows 10 RTM (Release 1507) Administrative Templates (or newer).</t>
  </si>
  <si>
    <t>Navigate to the UI Path articulated in the Remediation section and confirm it is set as prescribed. This group policy setting is backed by the following registry location with a `REG_DWORD` value of `1`.
```
HKLM\SOFTWARE\Policies\Microsoft\Windows\DeviceGuard:EnableVirtualizationBasedSecurity
```</t>
  </si>
  <si>
    <t>To establish the recommended configuration via GP, set the following UI path to `Secure Boot` or `Secure Boot and DMA Protection`:
```
Computer Configuration\Policies\Administrative Templates\System\Device Guard\Turn On Virtualization Based Security: Select Platform Security Level
```
**Note:** This Group Policy path is provided by the Group Policy template `DeviceGuard.admx/adml` that is included with the Microsoft Windows 10 RTM (Release 1507) Administrative Templates (or newer).</t>
  </si>
  <si>
    <t>Navigate to the UI Path articulated in the Remediation section and confirm it is set as prescribed. This group policy setting is backed by the following registry location with a `REG_DWORD` value of `1` or `3`.
```
HKLM\SOFTWARE\Policies\Microsoft\Windows\DeviceGuard:RequirePlatformSecurityFeatures
```</t>
  </si>
  <si>
    <t>To establish the recommended configuration via GP, set the following UI path to `Enabled with UEFI lock`:
```
Computer Configuration\Policies\Administrative Templates\System\Device Guard\Turn On Virtualization Based Security: Virtualization Based Protection of Code Integrity
```
**Note:** This Group Policy path is provided by the Group Policy template `DeviceGuard.admx/adml` that is included with the Microsoft Windows 10 RTM (Release 1507) Administrative Templates (or newer).</t>
  </si>
  <si>
    <t>Navigate to the UI Path articulated in the Remediation section and confirm it is set as prescribed. This group policy setting is backed by the following registry location with a `REG_DWORD` value of `1`.
```
HKLM\SOFTWARE\Policies\Microsoft\Windows\DeviceGuard:HypervisorEnforcedCodeIntegrity
```</t>
  </si>
  <si>
    <t>To establish the recommended configuration via GP, set the following UI path to `TRUE`:
```
Computer Configuration\Policies\Administrative Templates\System\Device Guard\Turn On Virtualization Based Security: Require UEFI Memory Attributes Table
```
**Note:** This Group Policy path is provided by the Group Policy template `DeviceGuard.admx/adml` that is included with the Microsoft Windows 10 Release 1703 Administrative Templates (or newer).</t>
  </si>
  <si>
    <t>Navigate to the UI Path articulated in the Remediation section and confirm it is set as prescribed. This group policy setting is backed by the following registry location with a `REG_DWORD` value of `1`.
```
HKLM\SOFTWARE\Policies\Microsoft\Windows\DeviceGuard:HVCIMATRequired
```</t>
  </si>
  <si>
    <t>To establish the recommended configuration via GP, set the following UI path to `Enabled with UEFI lock`:
```
Computer Configuration\Policies\Administrative Templates\System\Device Guard\Turn On Virtualization Based Security: Credential Guard Configuration
```
**Note:** This Group Policy path is provided by the Group Policy template `DeviceGuard.admx/adml` that is included with the Microsoft Windows 10 Release 1511 Administrative Templates (or newer).</t>
  </si>
  <si>
    <t>Navigate to the UI Path articulated in the Remediation section and confirm it is set as prescribed. This group policy setting is backed by the following registry location with a `REG_DWORD` value of `1`.
```
HKLM\SOFTWARE\Policies\Microsoft\Windows\DeviceGuard:LsaCfgFlags
```</t>
  </si>
  <si>
    <t>To establish the recommended configuration via GP, set the following UI path to `Enabled`:
```
Computer Configuration\Policies\Administrative Templates\System\Device Guard\Turn On Virtualization Based Security: Secure Launch Configuration
```
**Note:** This Group Policy path is provided by the Group Policy template `DeviceGuard.admx/adml` that is included with the Microsoft Windows 10 Release 1809 &amp; Server 2019 Administrative Templates (or newer).</t>
  </si>
  <si>
    <t>Navigate to the UI Path articulated in the Remediation section and confirm it is set as prescribed. This group policy setting is backed by the following registry location with a `REG_DWORD` value of `1`.
```
HKLM\SOFTWARE\Policies\Microsoft\Windows\DeviceGuard:ConfigureSystemGuardLaunch
```</t>
  </si>
  <si>
    <t>To establish the recommended configuration via GP, set the following UI path to `Enabled: Enabled in enforcement mode`
```
Computer Configuration\Policies\Administrative Templates\System\Device Guard\Turn On Virtualization Based Security: Kernel-mode Hardware-enforced Stack Protection
```
**Note:** This Group Policy path is provided by the Group Policy template `DeviceGuard.admx/adml`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</si>
  <si>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`1`.
```
HKLM\SOFTWARE\Policies\Microsoft\Windows\DeviceGuard:ConfigureKernelShadowStacksLaunch
```</t>
  </si>
  <si>
    <t>To establish the recommended configuration via GP, set the following UI path to `Enabled`:
```
Computer Configuration\Policies\Administrative Templates\System\Device Installation\Prevent device metadata retrieval from the Internet
```
**Note:** This Group Policy path is provided by the Group Policy template `DeviceInstallation.admx/adml` that is included with the Microsoft Windows 7 &amp; Server 2008 R2 Administrative Templates, or with the Group Policy template `DeviceSetup.admx/adml`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</si>
  <si>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HKLM\SOFTWARE\Policies\Microsoft\Windows\Device Metadata:PreventDeviceMetadataFromNetwork
```</t>
  </si>
  <si>
    <t>To establish the recommended configuration via GP, set the following UI path to `Enabled:` `Good, unknown and bad but critical:`
```
Computer Configuration\Policies\Administrative Templates\System\Early Launch Antimalware\Boot-Start Driver Initialization Policy
```
**Note:** This Group Policy path is provided by the Group Policy template `EarlyLaunchAM.admx/adml`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</si>
  <si>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`3`.
 ```
HKLM\SYSTEM\CurrentControlSet\Policies\EarlyLaunch:DriverLoadPolicy
```</t>
  </si>
  <si>
    <t>To establish the recommended configuration via GP, set the following UI path to `Enabled`, then set the `Do not apply during periodic background processing` option to `FALSE` (unchecked):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</si>
  <si>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HKLM\SOFTWARE\Policies\Microsoft\Windows\Group Policy\{35378EAC-683F-11D2-A89A-00C04FBBCFA2}:NoBackgroundPolicy
```</t>
  </si>
  <si>
    <t>To establish the recommended configuration via GP, set the following UI path to `Enabled`, then set the `Process even if the Group Policy objects have not changed` option to `TRUE` (checked):
```
Computer Configuration\Policies\Administrative Templates\System\Group Policy\Configure registry policy processing
```
**Note:** This Group Policy path is provided by the Group Policy template `GroupPolicy.admx/adml`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</si>
  <si>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HKLM\SOFTWARE\Policies\Microsoft\Windows\Group Policy\{35378EAC-683F-11D2-A89A-00C04FBBCFA2}:NoGPOListChanges
```</t>
  </si>
  <si>
    <t>To establish the recommended configuration via GP, set the following UI path to `Enabled`, then set the `Process even if the Group Policy objects have not changed` option to `TRUE` (checked):
```
Computer Configuration\Policies\Administrative Templates\System\Group Policy\Configure security policy processing
```
**Note:** This Group Policy path is provided by the Group Policy template `GroupPolicy.admx/adml`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</si>
  <si>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HKLM\SOFTWARE\Policies\Microsoft\Windows\Group Policy\{827D319E-6EAC-11D2-A4EA-00C04F79F83A}:NoGPOListChanges
```</t>
  </si>
  <si>
    <t>To establish the recommended configuration via GP, set the following UI path to `Disabled`:
```
Computer Configuration\Policies\Administrative Templates\System\Group Policy\Continue experiences on this device
```
**Note:** This Group Policy path is provided by the Group Policy template `GroupPolicy.admx/adml` that is included with the Microsoft Windows 10 Release 1607 &amp; Server 2016 Administrative Templates (or newer).</t>
  </si>
  <si>
    <t>Navigate to the UI Path articulated in the Remediation section and confirm it is set as prescribed. This group policy setting is backed by the following registry location with a `REG_DWORD` value of `0`.
 ```
HKLM\SOFTWARE\Policies\Microsoft\Windows\System:EnableCdp
```</t>
  </si>
  <si>
    <t>To establish the recommended configuration via GP, set the following UI path to `Disabled`:
```
Computer Configuration\Policies\Administrative Templates\System\Group Policy\Turn off background refresh of Group Policy
```
**Note:** This Group Policy path is provided by the Group Policy template `GroupPolicy.admx/adml` that is included with all versions of the Microsoft Windows Administrative Templates.</t>
  </si>
  <si>
    <t>Navigate to the UI Path articulated in the Remediation section and confirm it is set as prescribed. This group policy setting is backed by the following registry location with the key not existing.
```
HKLM\SOFTWARE\Microsoft\Windows\CurrentVersion\Policies\System:DisableBkGndGroupPolicy
```</t>
  </si>
  <si>
    <t>To establish the recommended configuration via GP, set the following UI path to `Enabled`:
```
Computer Configuration\Policies\Administrative Templates\System\Internet Communication Management\Internet Communication settings\Turn off downloading of print drivers over HTTP
```
**Note:** This Group Policy path is provided by the Group Policy template `ICM.admx/adml`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</si>
  <si>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`1`.
 ```
HKLM\SOFTWARE\Policies\Microsoft\Windows NT\Printers:DisableWebPnPDownload
```</t>
  </si>
  <si>
    <t>To establish the recommended configuration via GP, set the following UI path to `Enabled`:
```
Computer Configuration\Policies\Administrative Templates\System\Internet Communication Management\Internet Communication settings\Turn off Internet download for Web publishing and online ordering wizards
```
**Note:** This Group Policy path is provided by the Group Policy template `ICM.admx/adml`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</si>
  <si>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`1`.
 ```
HKLM\SOFTWARE\Microsoft\Windows\CurrentVersion\Policies\Explorer:NoWebServices
```</t>
  </si>
  <si>
    <t>To establish the recommended configuration via GP, set the following UI path to `Enabled: Active Directory` or `Enabled: Azure Active Directory`:
```
Computer Configuration\Policies\Administrative Templates\System\LAPS\Configure password backup directory
```
**Note:** This Group Policy path may not exist by default. It is provided by the Group Policy template `LAPS.admx/adml` that is included with the Microsoft Windows 11 Release 22H2 Administrative Templates v3.0 (or newer).</t>
  </si>
  <si>
    <t>Navigate to the UI Path articulated in the Remediation section and confirm it is set as prescribed. This group policy setting is backed by the following registry location with a `REG_DWORD` value of `1` or `2`.
```
HKLM\SOFTWARE\Microsoft\Windows\CurrentVersion\Policies\LAPS:BackupDirectory
```</t>
  </si>
  <si>
    <t>To establish the recommended configuration via GP, set the following UI path to `Enabled`:
```
Computer Configuration\Policies\Administrative Templates\System\LAPS\Do not allow password expiration time longer than required by policy
```
**Note:** This Group Policy path may not exist by default. It is provided by the Group Policy template `LAPS.admx/adml` that is included with the Microsoft Windows 11 Release 22H2 Administrative Templates v3.0 (or newer).</t>
  </si>
  <si>
    <t>Navigate to the UI Path articulated in the Remediation section and confirm it is set as prescribed. This group policy setting is backed by the following registry location with a `REG_DWORD` value of `1`.
```
HKLM\SOFTWARE\Microsoft\Windows\CurrentVersion\Policies\LAPS:PwdExpirationProtectionEnabled
```</t>
  </si>
  <si>
    <t>To establish the recommended configuration via GP, set the following UI path to `Enabled`:
```
Computer Configuration\Policies\Administrative Templates\System\LAPS\Enable password encryption
```
**Note:** This Group Policy path may not exist by default. It is provided by the Group Policy template `LAPS.admx/adml` that is included with the Microsoft Windows 11 Release 22H2 Administrative Templates v3.0 (or newer).</t>
  </si>
  <si>
    <t>Navigate to the UI Path articulated in the Remediation section and confirm it is set as prescribed. This group policy setting is backed by the following registry location with a `REG_DWORD` value of `1`.
```
HKLM\SOFTWARE\Microsoft\Windows\CurrentVersion\Policies\LAPS:ADPasswordEncryptionEnabled
```</t>
  </si>
  <si>
    <t>To establish the recommended configuration via GP, set the following UI path to `Enabled`, and configure the `Password Complexity` option to `Large letters + small letters + numbers + special characters`: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</si>
  <si>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Navigate to the UI Path articulated in the Remediation section and confirm it is set as prescribed. This group policy setting is backed by the following registry location with a `REG_DWORD` value of `4`.
```
HKLM\SOFTWARE\Microsoft\Windows\CurrentVersion\Policies\LAPS:PasswordComplexity
```</t>
  </si>
  <si>
    <t>To establish the recommended configuration via GP, set the following UI path to `Enabled`, and configure the `Password Length` option to `15 or more`: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</si>
  <si>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Navigate to the UI Path articulated in the Remediation section and confirm it is set as prescribed. This group policy setting is backed by the following registry location with a `REG_DWORD` value of `15`.
```
HKLM\SOFTWARE\Microsoft\Windows\CurrentVersion\Policies\LAPS:PasswordLength
```</t>
  </si>
  <si>
    <t>To establish the recommended configuration via GP, set the following UI path to `Enabled`, and configure the `Password Age (Days)` option to `30 or fewer`:
```
Computer Configuration\Policies\Administrative Templates\System\LAPS\Password Settings
```
**Note:** This Group Policy path may not exist by default. It is provided by the Group Policy template `LAPS.admx/adml` that is included with the Microsoft Windows 11 Release 22H2 Administrative Templates v3.0 (or newer).</t>
  </si>
  <si>
    <t>Navigate to the UI Path articulated in the Remediation section and confirm it is set as prescribed. This group policy setting is backed by the following registry location with a `REG_DWORD` value of `30`.
```
HKLM\SOFTWARE\Microsoft\Windows\CurrentVersion\Policies\LAPS:PasswordAgeDays
```</t>
  </si>
  <si>
    <t>To establish the recommended configuration via GP, set the following UI path to `Enabled: 8 or fewer hours, but not 0`:
```
Computer Configuration\Policies\Administrative Templates\System\LAPS\Post-authentication actions: Grace period (hours)
```
**Note:** This Group Policy path may not exist by default. It is provided by the Group Policy template `LAPS.admx/adml` that is included with the Microsoft Windows 11 Release 22H2 Administrative Templates v3.0 (or newer).</t>
  </si>
  <si>
    <t>Navigate to the UI Path articulated in the Remediation section and confirm it is set as prescribed. This group policy setting is backed by the following registry location with a `REG_DWORD` value of `8` or less, but not `0`.
```
HKLM\SOFTWARE\Microsoft\Windows\CurrentVersion\Policies\LAPS:PostAuthenticationResetDelay
```</t>
  </si>
  <si>
    <t>To establish the recommended configuration via GP, set the following UI path to `Enabled: Reset the password and logoff the managed account` or higher:
```
Computer Configuration\Policies\Administrative Templates\System\LAPS\Post-authentication actions: Actions
```
**Note:** This Group Policy path may not exist by default. It is provided by the Group Policy template `LAPS.admx/adml` that is included with the Microsoft Windows 11 Release 22H2 Administrative Templates v3.0 (or newer).</t>
  </si>
  <si>
    <t>Navigate to the UI Path articulated in the Remediation section and confirm it is set as prescribed. This group policy setting is backed by the following registry location with a `REG_DWORD` value of `3` or `5`.
```
HKLM\SOFTWARE\Microsoft\Windows\CurrentVersion\Policies\LAPS:PostAuthenticationActions
```</t>
  </si>
  <si>
    <t>To establish the recommended configuration via GP, set the following UI path to `Disabled`:
```
Computer Configuration\Policies\Administrative Templates\System\Local Security Authority\Allow Custom SSPs and APs to be loaded into LSASS
```</t>
  </si>
  <si>
    <t>Navigate to the UI Path articulated in the Remediation section and confirm it is set as prescribed. This group policy setting is backed by the following registry location with a `REG_DWORD` value of `0`.
```
HKLM\SOFTWARE\Policies\Microsoft\Windows\System:AllowCustomSSPsAPs
```</t>
  </si>
  <si>
    <t>To establish the recommended configuration via GP, set the following UI path to `Enabled: Enabled with UEFI Lock`:
```
Computer Configuration\Policies\Administrative Templates\System\Local Security Authority\Configures LSASS to run as a protected process
```</t>
  </si>
  <si>
    <t>Navigate to the UI Path articulated in the Remediation section and confirm it is set as prescribed. This group policy setting is backed by the following registry location with a `REG_DWORD` value of `1`.
```
HKLM\SYSTEM\CurrentControlSet\Control\Lsa:RunAsPPL
```</t>
  </si>
  <si>
    <t>To establish the recommended configuration via GP, set the following UI path to `Enabled`:
```
Computer Configuration\Policies\Administrative Templates\System\Logon\Block user from showing account details on sign-in
```
**Note:** This Group Policy path is provided by the Group Policy template `Logon.admx/adml` that is included with the Microsoft Windows 10 Release 1607 &amp; Server 2016 Administrative Templates (or newer).</t>
  </si>
  <si>
    <t>Navigate to the UI Path articulated in the Remediation section and confirm it is set as prescribed. This group policy setting is backed by the following registry location with a `REG_DWORD` value of `1`.
```
HKLM\SOFTWARE\Policies\Microsoft\Windows\System:BlockUserFromShowingAccountDetailsOnSignin
```</t>
  </si>
  <si>
    <t>To establish the recommended configuration via GP, set the following UI path to `Enabled`:
```
Computer Configuration\Policies\Administrative Templates\System\Logon\Do not display network selection UI
```
**Note:** This Group Policy path is provided by the Group Policy template `Logon.admx/adml`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</si>
  <si>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HKLM\SOFTWARE\Policies\Microsoft\Windows\System:DontDisplayNetworkSelectionUI
```</t>
  </si>
  <si>
    <t>To establish the recommended configuration via GP, set the following UI path to `Enabled`:
```
Computer Configuration\Policies\Administrative Templates\System\Logon\Do not enumerate connected users on domain-joined computers
```
**Note:** This Group Policy path is provided by the Group Policy template `Logon.admx/adml`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</si>
  <si>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HKLM\SOFTWARE\Policies\Microsoft\Windows\System:DontEnumerateConnectedUsers
```</t>
  </si>
  <si>
    <t>To establish the recommended configuration via GP, set the following UI path to `Disabled`:
```
Computer Configuration\Policies\Administrative Templates\System\Logon\Enumerate local users on domain-joined computers
```
**Note:** This Group Policy path is provided by the Group Policy template `Logon.admx/adml`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</si>
  <si>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HKLM\SOFTWARE\Policies\Microsoft\Windows\System:EnumerateLocalUsers
```</t>
  </si>
  <si>
    <t>To establish the recommended configuration via GP, set the following UI path to `Enabled:`
```
Computer Configuration\Policies\Administrative Templates\System\Logon\Turn off app notifications on the lock screen
```
**Note:** This Group Policy path is provided by the Group Policy template `Logon.admx/adml`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</si>
  <si>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HKLM\SOFTWARE\Policies\Microsoft\Windows\System:DisableLockScreenAppNotifications
```</t>
  </si>
  <si>
    <t>To establish the recommended configuration via GP, set the following UI path to `Enabled`:
```
Computer Configuration\Policies\Administrative Templates\System\Logon\Turn off picture password sign-in
```
**Note:** This Group Policy path is provided by the Group Policy template `CredentialProviders.admx/adml`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</si>
  <si>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HKLM\SOFTWARE\Policies\Microsoft\Windows\System:BlockDomainPicturePassword
```</t>
  </si>
  <si>
    <t>To establish the recommended configuration via GP, set the following UI path to `Disabled`:
```
Computer Configuration\Policies\Administrative Templates\System\Logon\Turn on convenience PIN sign-in
```
**Note:** This Group Policy path is provided by the Group Policy template `CredentialProviders.admx/adml` that is included with the Microsoft Windows 8.0 &amp; Server 2012 (non-R2) Administrative Templates (or newer).
**Note #2:** In older Microsoft Windows Administrative Templates, this setting was initially named _Turn on PIN sign-in_, but it was renamed starting with the Windows 10 Release 1511 Administrative Templates.</t>
  </si>
  <si>
    <t>Navigate to the UI Path articulated in the Remediation section and confirm it is set as prescribed. This group policy setting is backed by the following registry location with a `REG_DWORD` value of `0`.
```
HKLM\SOFTWARE\Policies\Microsoft\Windows\System:AllowDomainPINLogon
```</t>
  </si>
  <si>
    <t>To establish the recommended configuration via GP, set the following UI path to `Disabled`:
```
Computer Configuration\Policies\Administrative Templates\System\Power Management\Sleep Settings\Allow network connectivity during connected-standby (on battery)
```
**Note:** This Group Policy path is provided by the Group Policy template `Power.admx/adml` that is included with the Microsoft Windows 10 Release 1607 &amp; Server 2016 Administrative Templates (or newer).</t>
  </si>
  <si>
    <t>Navigate to the UI Path articulated in the Remediation section and confirm it is set as prescribed. This group policy setting is backed 
by the following registry location with a `REG_DWORD` value of `0`.
 ```
HKLM\SOFTWARE\Policies\Microsoft\Power\PowerSettings\f15576e8-98b7-4186-b944-eafa664402d9:DCSettingIndex
```</t>
  </si>
  <si>
    <t>To establish the recommended configuration via GP, set the following UI path to `Disabled`:
```
Computer Configuration\Policies\Administrative Templates\System\Power Management\Sleep Settings\Allow network connectivity during connected-standby (plugged in)
```
**Note:** This Group Policy path is provided by the Group Policy template `Power.admx/adml` that is included with the Microsoft Windows 10 Release 1607 &amp; Server 2016 Administrative Templates (or newer).</t>
  </si>
  <si>
    <t>Navigate to the UI Path articulated in the Remediation section and confirm it is set as prescribed. This group policy setting is backed 
by the following registry location with a `REG_DWORD` value of `0`.
 ```
HKLM\SOFTWARE\Policies\Microsoft\Power\PowerSettings\f15576e8-98b7-4186-b944-eafa664402d9:ACSettingIndex
```</t>
  </si>
  <si>
    <t>To establish the recommended configuration via GP, set the following UI path to `Enabled`:
```
Computer Configuration\Policies\Administrative Templates\System\Power Management\Sleep Settings\Require a password when a computer wakes (on battery)
```
**Note:** This Group Policy path is provided by the Group Policy template `Power.admx/adml`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</si>
  <si>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HKLM\SOFTWARE\Policies\Microsoft\Power\PowerSettings\0e796bdb-100d-47d6-a2d5-f7d2daa51f51:DCSettingIndex
```</t>
  </si>
  <si>
    <t>To establish the recommended configuration via GP, set the following UI path to `Enabled`:
```
Computer Configuration\Policies\Administrative Templates\System\Power Management\Sleep Settings\Require a password when a computer wakes (plugged in)
```
**Note:** This Group Policy path is provided by the Group Policy template `Power.admx/adml`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</si>
  <si>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HKLM\SOFTWARE\Policies\Microsoft\Power\PowerSettings\0e796bdb-100d-47d6-a2d5-f7d2daa51f51:ACSettingIndex
```</t>
  </si>
  <si>
    <t>To establish the recommended configuration via GP, set the following UI path to `Disabled`:
```
Computer Configuration\Policies\Administrative Templates\System\Remote Assistance\Configure Offer Remote Assistance
```
**Note:** This Group Policy path is provided by the Group Policy template `RemoteAssistance.admx/adml`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</si>
  <si>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NT\Terminal Services:fAllowUnsolicited
```</t>
  </si>
  <si>
    <t>To establish the recommended configuration via GP, set the following UI path to `Disabled`:
```
Computer Configuration\Policies\Administrative Templates\System\Remote Assistance\Configure Solicited Remote Assistance
```
**Note:** This Group Policy path is provided by the Group Policy template `RemoteAssistance.admx/adml`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</si>
  <si>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NT\Terminal Services:fAllowToGetHelp
```</t>
  </si>
  <si>
    <t>To establish the recommended configuration via GP, set the following UI path to `Enabled`:
```
Computer Configuration\Policies\Administrative Templates\System\Remote Procedure Call\Enable RPC Endpoint Mapper Client Authentication
```
**Note:** This Group Policy path is provided by the Group Policy template `RPC.admx/adml`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</si>
  <si>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 NT\Rpc:EnableAuthEpResolution
```</t>
  </si>
  <si>
    <t>To establish the recommended configuration via GP, set the following UI path to `Enabled: Authenticated`:
```
Computer Configuration\Policies\Administrative Templates\System\Remote Procedure Call\Restrict Unauthenticated RPC clients
```
**Note:** This Group Policy path is provided by the Group Policy template `RPC.admx/adml`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</si>
  <si>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 NT\Rpc:RestrictRemoteClients
```</t>
  </si>
  <si>
    <t>To establish the recommended configuration via GP, set the following UI path to `Enabled`:
```
Computer Configuration\Policies\Administrative Templates\System\Windows Time Service\Time Providers\Enable Windows NTP Client
```
**Note:** This Group Policy path is provided by the Group Policy template `W32Time.admx/adml`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</si>
  <si>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`1`.
```
HKLM\SOFTWARE\Policies\Microsoft\W32Time\TimeProviders\NtpClient:Enabled
```</t>
  </si>
  <si>
    <t>To establish the recommended configuration via GP, set the following UI path to `Disabled`:
```
Computer Configuration\Policies\Administrative Templates\System\Windows Time Service\Time Providers\Enable Windows NTP Server
```
**Note:** This Group Policy path is provided by the Group Policy template `W32Time.admx/adml`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</si>
  <si>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HKLM\SOFTWARE\Policies\Microsoft\W32Time\TimeProviders\NtpServer:Enabled
```</t>
  </si>
  <si>
    <t>To establish the recommended configuration via GP, set the following UI path to `Enabled`:
```
Computer Configuration\Policies\Administrative Templates\Windows Components\App Package Deployment\Prevent non-admin users from installing packaged Windows apps
```
**Note:** This Group Policy path is provided by the Group Policy template `AppxPackageManager.admx/adml` that is included with the Microsoft Windows 10 Release 2004 Administrative Templates (or newer).</t>
  </si>
  <si>
    <t>Navigate to the UI Path articulated in the Remediation section and confirm it is set as prescribed. This group policy setting is backed 
by the following registry location with a `REG_DWORD` value of `1`.
```
HKLM\SOFTWARE\Policies\Microsoft\Windows\Appx:BlockNonAdminUserInstall
```</t>
  </si>
  <si>
    <t>To establish the recommended configuration via GP, set the following UI path to `Enabled: Force Deny`:
```
Computer Configuration\Policies\Administrative Templates\Windows Components\App Privacy\Let Windows apps activate with voice while the system is locked
```
**Note:** This Group Policy path is provided by the Group Policy template `AppPrivacy.admx/adml` that is included with the Microsoft Windows 10 Release 1903 Administrative Templates (or newer).</t>
  </si>
  <si>
    <t>Navigate to the UI Path articulated in the Remediation section and confirm it is set as prescribed. This group policy setting is backed 
by the following registry location with a `REG_DWORD` value of `2`.
```
HKLM\SOFTWARE\Policies\Microsoft\Windows\AppPrivacy:LetAppsActivateWithVoiceAboveLock
```</t>
  </si>
  <si>
    <t>To establish the recommended configuration via GP, set the following UI path to `Enabled`:
```
Computer Configuration\Policies\Administrative Templates\Windows Components\App runtime\Allow Microsoft accounts to be optional
```
**Note:** This Group Policy path is provided by the Group Policy template `AppXRuntime.admx/adml`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</si>
  <si>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`1`.
 ```
HKLM\SOFTWARE\Microsoft\Windows\CurrentVersion\Policies\System:MSAOptional
```</t>
  </si>
  <si>
    <t>To establish the recommended configuration via GP, set the following UI path to `Enabled`:
```
Computer Configuration\Policies\Administrative Templates\Windows Components\AutoPlay Policies\Disallow Autoplay for non-volume devices
```
**Note:** This Group Policy path is provided by the Group Policy template `AutoPlay.admx/adml`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</si>
  <si>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HKLM\SOFTWARE\Policies\Microsoft\Windows\Explorer:NoAutoplayfornonVolume
```</t>
  </si>
  <si>
    <t>To establish the recommended configuration via GP, set the following UI path to `Enabled: Do not execute any autorun commands`:
```
Computer Configuration\Policies\Administrative Templates\Windows Components\AutoPlay Policies\Set the default behavior for AutoRun
```
**Note:** This Group Policy path is provided by the Group Policy template `AutoPlay.admx/adml`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</si>
  <si>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HKLM\SOFTWARE\Microsoft\Windows\CurrentVersion\Policies\Explorer:NoAutorun
```</t>
  </si>
  <si>
    <t>To establish the recommended configuration via GP, set the following UI path to `Enabled: All drives`:
```
Computer Configuration\Policies\Administrative Templates\Windows Components\AutoPlay Policies\Turn off Autoplay
```
**Note:** This Group Policy path is provided by the Group Policy template `AutoPlay.admx/adml`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</si>
  <si>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`255`.
```
HKLM\SOFTWARE\Microsoft\Windows\CurrentVersion\Policies\Explorer:NoDriveTypeAutoRun
```</t>
  </si>
  <si>
    <t>To establish the recommended configuration via GP, set the following UI path to `Enabled`:
```
Computer Configuration\Policies\Administrative Templates\Windows Components\Biometrics\Facial Features\Configure enhanced anti-spoofing
```
**Note:** This Group Policy path is provided by the Group Policy template `Biometrics.admx/adml` that is included with the Microsoft Windows 10 Release 1511 Administrative Templates (or newer).
**Note #2:** In the Windows 10 Release 1511 and Windows 10 Release 1607 &amp; Server 2016 Administrative Templates, this setting was initially named _Use enhanced anti-spoofing when available_. It was renamed to _Configure enhanced anti-spoofing_ starting with the Windows 10 Release 1703 Administrative Templates.</t>
  </si>
  <si>
    <t>Navigate to the UI Path articulated in the Remediation section and confirm it is set as prescribed. This group policy setting is backed 
by the following registry location with a `REG_DWORD` value of `1`.
```
HKLM\SOFTWARE\Policies\Microsoft\Biometrics\FacialFeatures:EnhancedAntiSpoofing
```</t>
  </si>
  <si>
    <t>To establish the recommended configuration via GP, set the following UI path to `Enabled`:
```
Computer Configuration\Policies\Administrative Templates\Windows Components\Cloud Content\Turn off cloud consumer account state content
```
**Note:** This Group Policy path is provided by the Group Policy template `CloudContent.admx/adml`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</si>
  <si>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`1`.
```
HKLM\SOFTWARE\Policies\Microsoft\Windows\CloudContent:DisableConsumerAccountStateContent
```</t>
  </si>
  <si>
    <t>To establish the recommended configuration via GP, set the following UI path to `Enabled`:
```
Computer Configuration\Policies\Administrative Templates\Windows Components\Cloud Content\Turn off Microsoft consumer experiences
```
**Note:** This Group Policy path is provided by the Group Policy template `CloudContent.admx/adml` that is included with the Microsoft Windows 10 Release 1511 Administrative Templates (or newer).</t>
  </si>
  <si>
    <t>Navigate to the UI Path articulated in the Remediation section and confirm it is set as prescribed. This group policy setting is backed by the following registry location with a `REG_DWORD` value of `1`.
 ```
HKLM\SOFTWARE\Policies\Microsoft\Windows\CloudContent:DisableWindowsConsumerFeatures
```</t>
  </si>
  <si>
    <t>To establish the recommended configuration via GP, set the following UI path to `Enabled: First Time` OR `Enabled: Always`:
```
Computer Configuration\Policies\Administrative Templates\Windows Components\Connect\Require pin for pairing
```
**Note:** This Group Policy path is provided by the Group Policy template `WirelessDisplay.admx/adml` that is included with the Microsoft Windows 10 Release 1607 &amp; Server 2016 Administrative Templates (or newer). The new `Choose one of the following actions` sub-option was later added as of the Windows 10 Release 1809 Administrative Templates. Choosing `Enabled` in the older templates is the equivalent of choosing `Enabled: First Time` in the newer templates.</t>
  </si>
  <si>
    <t>Navigate to the UI Path articulated in the Remediation section and confirm it is set as prescribed. This group policy setting is backed by the following registry location with a `REG_DWORD` value of `1` or `2`.
 ```
HKLM\SOFTWARE\Policies\Microsoft\Windows\Connect:RequirePinForPairing
```</t>
  </si>
  <si>
    <t>To establish the recommended configuration via GP, set the following UI path to `Enabled`:
```
Computer Configuration\Policies\Administrative Templates\Windows Components\Credential User Interface\Do not display the password reveal button
```
**Note:** This Group Policy path is provided by the Group Policy template `CredUI.admx/adml`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</si>
  <si>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HKLM\SOFTWARE\Policies\Microsoft\Windows\CredUI:DisablePasswordReveal
```</t>
  </si>
  <si>
    <t>To establish the recommended configuration via GP, set the following UI path to `Disabled`:
```
Computer Configuration\Policies\Administrative Templates\Windows Components\Credential User Interface\Enumerate administrator accounts on elevation
```
**Note:** This Group Policy path is provided by the Group Policy template `CredUI.admx/adml`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</si>
  <si>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HKLM\SOFTWARE\Microsoft\Windows\CurrentVersion\Policies\CredUI:EnumerateAdministrators
```</t>
  </si>
  <si>
    <t>To establish the recommended configuration via GP, set the following UI path to `Enabled`:
```
Computer Configuration\Policies\Administrative Templates\Windows Components\Credential User Interface\Prevent the use of security questions for local accounts
```
**Note:** This Group Policy path is provided by the Group Policy template `CredUI.admx/adml` that is included with the Microsoft Windows 10 Release 1903 Administrative Templates (or newer).</t>
  </si>
  <si>
    <t>Navigate to the UI Path articulated in the Remediation section and confirm it is set as prescribed. This group policy setting is backed by the following registry location with a `REG_DWORD` value of `1`.
```
HKLM\SOFTWARE\Policies\Microsoft\Windows\System:NoLocalPasswordResetQuestions
```</t>
  </si>
  <si>
    <t>To establish the recommended configuration via GP, set the following UI path to `Enabled: Diagnostic data off (not recommended)` or `Enabled: Send required diagnostic data`:
```
Computer Configuration\Policies\Administrative Templates\Windows Components\Data Collection and Preview Builds\Allow Diagnostic Data
```
**Note:** This Group Policy path is provided by the Group Policy template `DataCollection.admx/adml` that is included with the Microsoft Windows 10 RTM (Release 1507) Administrative Templates (or newer).
**Note #2:** In older Microsoft Windows Administrative Templates, this setting was initially named _Allow Telemetry_, but it was renamed to _Allow Diagnostic Data_ starting with the Windows 11 Release 21H2 Administrative Templates.</t>
  </si>
  <si>
    <t>Navigate to the UI Path articulated in the Remediation section and confirm it is set as prescribed. This group policy setting is backed by the following registry location with a `REG_DWORD` value of `0` or `1`.
```
HKLM\SOFTWARE\Policies\Microsoft\Windows\DataCollection:AllowTelemetry
```</t>
  </si>
  <si>
    <t>To establish the recommended configuration via GP, set the following UI path to `Enabled`:
```
Computer Configuration\Policies\Administrative Templates\Windows Components\Data Collection and Preview Builds\Disable OneSettings Downloads
```
**Note:** This Group Policy path is provided by the Group Policy template `DataCollection.admx/adml`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</si>
  <si>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`1`.
```
HKLM\SOFTWARE\Policies\Microsoft\Windows\DataCollection:DisableOneSettingsDownloads
```</t>
  </si>
  <si>
    <t>To establish the recommended configuration via GP, set the following UI path to `Enabled`:
```
Computer Configuration\Policies\Administrative Templates\Windows Components\Data Collection and Preview Builds\Do not show feedback notifications
```
**Note:** This Group Policy path is provided by the Group Policy template `FeedbackNotifications.admx/adml` that is included with the Microsoft Windows 10 Release 1511 Administrative Templates (or newer).</t>
  </si>
  <si>
    <t>Navigate to the UI Path articulated in the Remediation section and confirm it is set as prescribed. This group policy setting is backed by the following registry location with a `REG_DWORD` value of `1`.
 ```
HKLM\SOFTWARE\Policies\Microsoft\Windows\DataCollection:DoNotShowFeedbackNotifications
```</t>
  </si>
  <si>
    <t>To establish the recommended configuration via GP, set the following UI path to `Enabled`:
```
Computer Configuration\Policies\Administrative Templates\Windows Components\Data Collection and Preview Builds\Enable OneSettings Auditing
```
**Note:** This Group Policy path is provided by the Group Policy template `DataCollection.admx/adml`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</si>
  <si>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`1`.
```
HKLM\SOFTWARE\Policies\Microsoft\Windows\DataCollection:EnableOneSettingsAuditing
```</t>
  </si>
  <si>
    <t>To establish the recommended configuration via GP, set the following UI path to `Enabled`:
```
Computer Configuration\Policies\Administrative Templates\Windows Components\Data Collection and Preview Builds\Limit Diagnostic Log Collection
```
**Note:** This Group Policy path is provided by the Group Policy template `DataCollection.admx/adml`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</si>
  <si>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`1`.
```
HKLM\SOFTWARE\Policies\Microsoft\Windows\DataCollection:LimitDiagnosticLogCollection
```</t>
  </si>
  <si>
    <t>To establish the recommended configuration via GP, set the following UI path to `Enabled`.
```
Computer Configuration\Policies\Administrative Templates\Windows Components\Data Collection and Preview Builds\Limit Dump Collection
```
**Note:** This Group Policy path is provided by the Group Policy template `DataCollection.admx/adml`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</si>
  <si>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`1`.
```
HKLM\SOFTWARE\Policies\Microsoft\Windows\DataCollection:LimitDumpCollection
```</t>
  </si>
  <si>
    <t>To establish the recommended configuration via GP, set the following UI path to `Disabled`:
```
Computer Configuration\Policies\Administrative Templates\Windows Components\Data Collection and Preview Builds\Toggle user control over Insider builds
```
**Note:** This Group Policy path is provided by the Group Policy template `AllowBuildPreview.admx/adml` that is included with the Microsoft Windows 10 RTM (Release 1507) Administrative Templates (or newer).</t>
  </si>
  <si>
    <t>Navigate to the UI Path articulated in the Remediation section and confirm it is set as prescribed. This group policy setting is backed by the following registry location with a `REG_DWORD` value of `0`.
```
HKLM\SOFTWARE\Policies\Microsoft\Windows\PreviewBuilds:AllowBuildPreview
```</t>
  </si>
  <si>
    <t>To establish the recommended configuration via GP, set the following UI path to any value _other than_ `Enabled: Internet (3)`:
```
Computer Configuration\Policies\Administrative Templates\Windows Components\Delivery Optimization\Download Mode
```
**Note:** This Group Policy path is provided by the Group Policy template `DeliveryOptimization.admx/adml` that is included with the Microsoft Windows 10 RTM (Release 1507) Administrative Templates (or newer).</t>
  </si>
  <si>
    <t>Navigate to the UI Path articulated in the Remediation section and confirm it is set as prescribed. This group policy setting is backed by the following registry location with a `REG_DWORD` value of anything _other than_ `3`.
```
HKLM\SOFTWARE\Policies\Microsoft\Windows\DeliveryOptimization:DODownloadMode
```</t>
  </si>
  <si>
    <t>To establish the recommended configuration via GP, set the following UI path to `Disabled`:
```
Computer Configuration\Policies\Administrative Templates\Windows Components\Desktop App Installer\Enable App Installer
```
**Note:** This Group Policy path is provided by the Group Policy template `DesktopAppInstaller.admx/adml`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</si>
  <si>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
HKLM\SOFTWARE\Policies\Microsoft\Windows\AppInstaller:EnableAppInstaller
```</t>
  </si>
  <si>
    <t>To establish the recommended configuration via GP, set the following UI path to `Disabled`:
```
Computer Configuration\Policies\Administrative Templates\Windows Components\Desktop App Installer\Enable App Installer Experimental Features
```
**Note:** This Group Policy path is provided by the Group Policy template `DesktopAppInstaller.admx/adml`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</si>
  <si>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
HKLM\SOFTWARE\Policies\Microsoft\Windows\AppInstaller:EnableExperimentalFeatures
```</t>
  </si>
  <si>
    <t>To establish the recommended configuration via GP, set the following UI path to `Disabled`:
```
Computer Configuration\Policies\Administrative Templates\Windows Components\Desktop App Installer\Enable App Installer Hash Override
```
**Note:** This Group Policy path is provided by the Group Policy template `DesktopAppInstaller.admx/adml`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</si>
  <si>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
HKLM\SOFTWARE\Policies\Microsoft\Windows\AppInstaller:EnableHashOverride
```</t>
  </si>
  <si>
    <t>To establish the recommended configuration via GP, set the following UI path to `Disabled`:
```
Computer Configuration\Policies\Administrative Templates\Windows Components\Desktop App Installer\Enable App Installer ms-appinstaller protocol
```
**Note:** This Group Policy path is provided by the Group Policy template `DesktopAppInstaller.admx/adml`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</si>
  <si>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
HKLM\SOFTWARE\Policies\Microsoft\Windows\AppInstaller:EnableMSAppInstallerProtocol
```</t>
  </si>
  <si>
    <t>To establish the recommended configuration via GP, set the following UI path to `Disabled`:
```
Computer Configuration\Policies\Administrative Templates\Windows Components\Event Log Service\Application\Control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</si>
  <si>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`REG_SZ` value of `0`.
 ```
HKLM\SOFTWARE\Policies\Microsoft\Windows\EventLog\Application:Retention
```</t>
  </si>
  <si>
    <t>To establish the recommended configuration via GP, set the following UI path to `Enabled: 32,768 or greater`:
```
Computer Configuration\Policies\Administrative Templates\Windows Components\Event Log Service\Application\Specify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</si>
  <si>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`REG_DWORD` value of `32768` or greater.
```
HKLM\SOFTWARE\Policies\Microsoft\Windows\EventLog\Application:MaxSize
```</t>
  </si>
  <si>
    <t>To establish the recommended configuration via GP, set the following UI path to `Disabled`:
```
Computer Configuration\Policies\Administrative Templates\Windows Components\Event Log Service\Security\Control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</si>
  <si>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`REG_SZ` value of `0`.
```
HKLM\SOFTWARE\Policies\Microsoft\Windows\EventLog\Security:Retention
```</t>
  </si>
  <si>
    <t>To establish the recommended configuration via GP, set the following UI path to `Enabled: 196,608 or greater`:
```
Computer Configuration\Policies\Administrative Templates\Windows Components\Event Log Service\Security\Specify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</si>
  <si>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`REG_DWORD` value of `196608` or greater.
```
HKLM\SOFTWARE\Policies\Microsoft\Windows\EventLog\Security:MaxSize
```</t>
  </si>
  <si>
    <t>To establish the recommended configuration via GP, set the following UI path to `Disabled`:
```
Computer Configuration\Policies\Administrative Templates\Windows Components\Event Log Service\Setup\Control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</si>
  <si>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`REG_SZ` value of `0`.
```
HKLM\SOFTWARE\Policies\Microsoft\Windows\EventLog\Setup:Retention
```</t>
  </si>
  <si>
    <t>To establish the recommended configuration via GP, set the following UI path to `Enabled: 32,768 or greater`:
```
Computer Configuration\Policies\Administrative Templates\Windows Components\Event Log Service\Setup\Specify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</si>
  <si>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`REG_DWORD` value of `32768` or greater.
```
HKLM\SOFTWARE\Policies\Microsoft\Windows\EventLog\Setup:MaxSize
```</t>
  </si>
  <si>
    <t>To establish the recommended configuration via GP, set the following UI path to `Disabled`:
```
Computer Configuration\Policies\Administrative Templates\Windows Components\Event Log Service\System\Control Event Log behavior when the log file reaches its maximum size
```
**Note:** This Group Policy path is provided by the Group Policy template `EventLog.admx/adml` that is included with all versions of the Microsoft Windows Administrative Templates.
**Note #2:** In older Microsoft Windows Administrative Templates, this setting was initially named _Retain old events_,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</si>
  <si>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`REG_SZ` value of `0`.
```
HKLM\SOFTWARE\Policies\Microsoft\Windows\EventLog\System:Retention
```</t>
  </si>
  <si>
    <t>To establish the recommended configuration via GP, set the following UI path to `Enabled: 32,768 or greater`:
```
Computer Configuration\Policies\Administrative Templates\Windows Components\Event Log Service\System\Specify the maximum log file size (KB)
```
**Note:** This Group Policy path is provided by the Group Policy template `EventLog.admx/adml` that is included with all versions of the Microsoft Windows Administrative Templates.
**Note #2:** In older Microsoft Windows Administrative Templates, this setting was initially named _Maximum Log Size (KB)_,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</si>
  <si>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`REG_DWORD` value of `32768` or greater.
```
HKLM\SOFTWARE\Policies\Microsoft\Windows\EventLog\System:MaxSize
```</t>
  </si>
  <si>
    <t>To establish the recommended configuration via GP, set the following UI path to `Disabled`:
```
Computer Configuration\Policies\Administrative Templates\Windows Components\File Explorer\Turn off Data Execution Prevention for Explorer
```
**Note:** This Group Policy path is provided by the Group Policy template `Explorer.admx/adml` that is included with the Microsoft Windows 7 &amp; Server 2008 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</si>
  <si>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HKLM\SOFTWARE\Policies\Microsoft\Windows\Explorer:NoDataExecutionPrevention
```</t>
  </si>
  <si>
    <t>To establish the recommended configuration via GP, set the following UI path to `Disabled`:
```
Computer Configuration\Policies\Administrative Templates\Windows Components\File Explorer\Turn off heap termination on corruption
```
**Note:** This Group Policy path is provided by the Group Policy template `Explorer.admx/adml`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</si>
  <si>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HKLM\SOFTWARE\Policies\Microsoft\Windows\Explorer:NoHeapTerminationOnCorruption
```</t>
  </si>
  <si>
    <t>To establish the recommended configuration via GP, set the following UI path to `Disabled`:
```
Computer Configuration\Policies\Administrative Templates\Windows Components\File Explorer\Turn off shell protocol protected mode
```
**Note:** This Group Policy path is provided by the Group Policy template `WindowsExplorer.admx/adml`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</si>
  <si>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HKLM\SOFTWARE\Microsoft\Windows\CurrentVersion\Policies\Explorer:PreXPSP2ShellProtocolBehavior
```</t>
  </si>
  <si>
    <t>To establish the recommended configuration via GP, set the following UI path to `Enabled:`
```
Computer Configuration\Policies\Administrative Templates\Windows Components\Microsoft accounts\Block all consumer Microsoft account user authentication
```
**Note:** This Group Policy path is provided by the Group Policy template `MSAPolicy.admx/adml` that is included with the Microsoft Windows 10 Release 1703 Administrative Templates (or newer).</t>
  </si>
  <si>
    <t>Navigate to the UI Path articulated in the Remediation section and confirm it is set as prescribed. This group policy setting is backed by the following registry location with a `REG_DWORD` value of `1`.
```
HKLM\SOFTWARE\Policies\Microsoft\MicrosoftAccount:DisableUserAuth
```</t>
  </si>
  <si>
    <t>To establish the recommended configuration via GP, set the following UI path to `Enabled: Block`:
```
Computer Configuration\Policies\Administrative Templates\Windows Components\Microsoft Defender Antivirus\Configure detection for potentially unwanted applications
```
**Note:** This Group Policy path is provided by the Group Policy template `WindowsDefender.admx/adml` that is included with the Microsoft Windows 10 Release 1809 &amp; Server 2019 Administrative Templates (or newer).</t>
  </si>
  <si>
    <t>Navigate to the UI Path articulated in the Remediation section and confirm it is set as prescribed. This group policy setting is backed by the following registry location with a `REG_DWORD` value of `1`.
```
HKLM\SOFTWARE\Policies\Microsoft\Windows Defender:PUAProtection
```</t>
  </si>
  <si>
    <t>To establish the recommended configuration via GP, set the following UI path to `Disabled`:
```
Computer Configuration\Policies\Administrative Templates\Windows Components\Microsoft Defender Antivirus\Turn off Microsoft Defender AntiVirus
```
**Note:** This Group Policy path is provided by the Group Policy template `WindowsDefender.admx/adml` that is included with all versions of the Microsoft Windows Administrative Templates.
**Note #2:** In older Microsoft Windows Administrative Templates, this setting was initially named _Turn off Windows Defender_, but it was renamed to _Windows Defender Antivirus_ starting with the Windows 10 Release 1703 Administrative Templates. It was again renamed to _Turn off Microsoft Defender Antivirus_ starting with the Windows 10 Release 2004 Administrative Templates.</t>
  </si>
  <si>
    <t>Navigate to the UI Path articulated in the Remediation section and confirm it is set as prescribed. This group policy setting is backed by the following registry location with a `REG_DWORD` value of `0`.
```
HKLM\SOFTWARE\Policies\Microsoft\Windows Defender:DisableAntiSpyware
```</t>
  </si>
  <si>
    <t>To establish the recommended configuration via GP, set the following UI path to `Disabled`:
```
Computer Configuration\Policies\Administrative Templates\Windows Components\Microsoft Defender Antivirus\MAPS\Configure local setting override for reporting to Microsoft MAPS
```
**Note:** This Group Policy path is provided by the Group Policy template `WindowsDefender.admx/adml`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</si>
  <si>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Defender\Spynet:LocalSettingOverrideSpynetReporting
```</t>
  </si>
  <si>
    <t>To establish the recommended configuration via GP, set the following UI path to `Enabled`:
```
Computer Configuration\Policies\Administrative Templates\Windows Components\Microsoft Defender Antivirus\Microsoft Defender Exploit Guard\Attack Surface Reduction\Configure Attack Surface Reduction rules
```
**Note:** This Group Policy path is provided by the Group Policy template `WindowsDefender.admx/adml` that is included with the Microsoft Windows 10 Release 1709 Administrative Templates (or newer).</t>
  </si>
  <si>
    <t>Navigate to the UI Path articulated in the Remediation section and confirm it is set as prescribed. This group policy setting is backed by the following registry location with a `REG_DWORD` value of `1`.
```
HKLM\SOFTWARE\Policies\Microsoft\Windows Defender\Windows Defender Exploit Guard\ASR:ExploitGuard_ASR_Rules
```</t>
  </si>
  <si>
    <t>To establish the recommended configuration via GP, set the following UI path so that `26190899-1602-49e8-8b27-eb1d0a1ce869`, `3b576869-a4ec-4529-8536-b80a7769e899`, `56a863a9-875e-4185-98a7-b882c64b5ce5`, `5beb7efe-fd9a-4556-801d-275e5ffc04cc`, `75668c1f-73b5-4cf0-bb93-3ecf5cb7cc84`, `7674ba52-37eb-4a4f-a9a1-f0f9a1619a2c`, `92e97fa1-2edf-4476-bdd6-9dd0b4dddc7b`, `9e6c4e1f-7d60-472f-ba1a-a39ef669e4b2`, `b2b3f03d-6a65-4f7b-a9c7-1c7ef74a9ba4`, `be9ba2d9-53ea-4cdc-84e5-9b1eeee46550`, `d3e037e1-3eb8-44c8-a917-57927947596d`, `d4f940ab-401b-4efc-aadc-ad5f3c50688a`, and `e6db77e5-3df2-4cf1-b95a-636979351e5b` are each set to a value of `1`:
```
Computer Configuration\Policies\Administrative Templates\Windows Components\Microsoft Defender Antivirus\Microsoft Defender Exploit Guard\Attack Surface Reduction\Configure Attack Surface Reduction rules: Set the state for each ASR rule
```
**Note:** This Group Policy path is provided by the Group Policy template `WindowsDefender.admx/adml` that is included with the Microsoft Windows 10 Release 1709 Administrative Templates (or newer).</t>
  </si>
  <si>
    <t>Navigate to the UI Path articulated in the Remediation section and confirm it is set as prescribed. This group policy setting is backed by the following registry location with a `REG_SZ` value of `1` for each rule.
```
HKLM\SOFTWARE\Policies\Microsoft\Windows Defender\Windows Defender Exploit Guard\ASR\Rules:26190899-1602-49e8-8b27-eb1d0a1ce869
HKLM\SOFTWARE\Policies\Microsoft\Windows Defender\Windows Defender Exploit Guard\ASR\Rules:3b576869-a4ec-4529-8536-b80a7769e899
HKLM\SOFTWARE\Policies\Microsoft\Windows Defender\Windows Defender Exploit Guard\ASR\Rules:56a863a9-875e-4185-98a7-b882c64b5ce5
HKLM\SOFTWARE\Policies\Microsoft\Windows Defender\Windows Defender Exploit Guard\ASR\Rules:5beb7efe-fd9a-4556-801d-275e5ffc04cc
HKLM\SOFTWARE\Policies\Microsoft\Windows Defender\Windows Defender Exploit Guard\ASR\Rules:75668c1f-73b5-4cf0-bb93-3ecf5cb7cc84
HKLM\SOFTWARE\Policies\Microsoft\Windows Defender\Windows Defender Exploit Guard\ASR\Rules:7674ba52-37eb-4a4f-a9a1-f0f9a1619a2c
HKLM\SOFTWARE\Policies\Microsoft\Windows Defender\Windows Defender Exploit Guard\ASR\Rules:92e97fa1-2edf-4476-bdd6-9dd0b4dddc7b
HKLM\SOFTWARE\Policies\Microsoft\Windows Defender\Windows Defender Exploit Guard\ASR\Rules:9e6c4e1f-7d60-472f-ba1a-a39ef669e4b2
HKLM\SOFTWARE\Policies\Microsoft\Windows Defender\Windows Defender Exploit Guard\ASR\Rules:b2b3f03d-6a65-4f7b-a9c7-1c7ef74a9ba4
HKLM\SOFTWARE\Policies\Microsoft\Windows Defender\Windows Defender Exploit Guard\ASR\Rules:be9ba2d9-53ea-4cdc-84e5-9b1eeee46550
HKLM\SOFTWARE\Policies\Microsoft\Windows Defender\Windows Defender Exploit Guard\ASR\Rules:d3e037e1-3eb8-44c8-a917-57927947596d
HKLM\SOFTWARE\Policies\Microsoft\Windows Defender\Windows Defender Exploit Guard\ASR\Rules:d4f940ab-401b-4efc-aadc-ad5f3c50688a
HKLM\SOFTWARE\Policies\Microsoft\Windows Defender\Windows Defender Exploit Guard\ASR\Rules:e6db77e5-3df2-4cf1-b95a-636979351e5b
```</t>
  </si>
  <si>
    <t>To establish the recommended configuration via GP, set the following UI path to `Enabled: Block`:
```
Computer Configuration\Policies\Administrative Templates\Windows Components\Windows Defender Antivirus\Windows Defender Exploit Guard\Network Protection\Prevent users and apps from accessing dangerous websites
```
**Note:** This Group Policy path is provided by the Group Policy template `WindowsDefender.admx/adml` that is included with the Microsoft Windows 10 Release 1709 Administrative Templates (or newer).</t>
  </si>
  <si>
    <t>Navigate to the UI Path articulated in the Remediation section and confirm it is set as prescribed. This group policy setting is backed by the following registry location with a `REG_DWORD` value of `1`.
```
HKLM\SOFTWARE\Policies\Microsoft\windows Defender\Windows Defender Exploit Guard\Network Protection:EnableNetworkProtection
```</t>
  </si>
  <si>
    <t>To establish the recommended configuration via GP, set the following UI path to `Enabled`:
```
Computer Configuration\Policies\Administrative Templates\Windows Components\Microsoft Defender Antivirus\MpEngine\Enable file hash computation feature
```
**Note:** This Group Policy path is provided by the Group Policy template `WindowsDefender.admx/adml` that is included with the Microsoft Windows 10 Release 1709 Administrative Templates (or newer).</t>
  </si>
  <si>
    <t>Navigate to the UI Path articulated in the Remediation section and confirm it is set as prescribed. This group policy setting is backed by the following registry location with a `REG_DWORD` value of `1`.
```
HKLM\SOFTWARE\Policies\Microsoft\Windows Defender\MpEngine:EnableFileHashComputation
```</t>
  </si>
  <si>
    <t>To establish the recommended configuration via GP, set the following UI path to `Enabled`:
```
Computer Configuration\Policies\Administrative Templates\Windows Components\Microsoft Defender Antivirus\Real-Time Protection\Scan all downloaded files and attachments
```
**Note:** This Group Policy path is provided by the Group Policy template `WindowsDefender.admx/adml`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</si>
  <si>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Defender\Real-Time Protection:DisableIOAVProtection
```</t>
  </si>
  <si>
    <t>To establish the recommended configuration via GP, set the following UI path to `Disabled`:
```
Computer Configuration\Policies\Administrative Templates\Windows Components\Microsoft Defender Antivirus\Real-Time Protection\Turn off real-time protection
```
**Note:** This Group Policy path is provided by the Group Policy template `WindowsDefender.admx/adml`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</si>
  <si>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Defender\Real-Time Protection:DisableRealtimeMonitoring
```</t>
  </si>
  <si>
    <t>To establish the recommended configuration via GP, set the following UI path to `Enabled`:
```
Computer Configuration\Policies\Administrative Templates\Windows Components\Microsoft Defender Antivirus\Real-Time Protection\Turn on behavior monitoring
```
**Note:** This Group Policy path is provided by the Group Policy template `WindowsDefender.admx/adml`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</si>
  <si>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Defender\Real-Time Protection:DisableBehaviorMonitoring
```</t>
  </si>
  <si>
    <t>To establish the recommended configuration via GP, set the following UI path to `Enabled`:
```
Computer Configuration\Policies\Administrative Templates\Windows Components\Microsoft Defender Antivirus\Real-Time Protection\Turn on script scanning
```
**Note:** This Group Policy path is provided by the Group Policy template `WindowsDefender.admx/adml`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</si>
  <si>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Defender\Real-Time Protection:DisableScriptScanning
```</t>
  </si>
  <si>
    <t>To establish the recommended configuration via GP, set the following UI path to `Enabled`:
```
Computer Configuration\Policies\Administrative Templates\Windows Components\Microsoft Defender Antivirus\Scan\Scan packed executables
```
**Note:** This Group Policy path is provided by the Group Policy template `WindowsDefender.admx/adml` that is included with the Microsoft Windows 8.1 and Server 2012 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</si>
  <si>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Defender\Scan:DisablePackedExeScanning
```</t>
  </si>
  <si>
    <t>To establish the recommended configuration via GP, set the following UI path to `Enabled`:
```
Computer Configuration\Policies\Administrative Templates\Windows Components\Microsoft Defender Antivirus\Scan\Scan removable drives
```
**Note:** This Group Policy path is provided by the Group Policy template `WindowsDefender.admx/adml`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</si>
  <si>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Defender\Scan:DisableRemovableDriveScanning
```</t>
  </si>
  <si>
    <t>To establish the recommended configuration via GP, set the following UI path to `Enabled`:
```
Computer Configuration\Policies\Administrative Templates\Windows Components\Microsoft Defender Antivirus\Scan\Turn on e-mail scanning
```
**Note:** This Group Policy path is provided by the Group Policy template `WindowsDefender.admx/adml` that is included with the Microsoft Windows 8.1 &amp; Server 2012 R2 Administrative Templates (or newer).</t>
  </si>
  <si>
    <t>Navigate to the UI Path articulated in the Remediation section and confirm it is set as prescribed. This group policy setting is backed by the following registry location with a `REG_DWORD` value of `0`.
```
HKLM\SOFTWARE\Policies\Microsoft\Windows Defender\Scan:DisableEmailScanning
```</t>
  </si>
  <si>
    <t>To establish the recommended configuration via GP, set the following UI path to `Enabled:`
```
Computer Configuration\Policies\Administrative Templates\Windows Components\Microsoft Defender Application Guard\Allow auditing events in Microsoft Defender Application Guard
```
**Note:** This Group Policy path is provided by the Group Policy template `AppHVSI.admx/adml` that is included with the Microsoft Windows 10 Release 1709 Administrative Templates (or newer).
**Note #2:** In older Microsoft Windows Administrative Templates, this setting was initially named _Allow auditing events in Windows Defender Application Guard_, but it was renamed to _Allow auditing events in Microsoft Defender Application Guard_ starting with the Windows 10 Release 2004 Administrative Templates.</t>
  </si>
  <si>
    <t>Navigate to the UI Path articulated in the Remediation section and confirm it is set as prescribed. This group policy setting is backed by the following registry location with a `REG_DWORD` value of `1`.
```
HKLM\SOFTWARE\Policies\Microsoft\AppHVSI:AuditApplicationGuard
```</t>
  </si>
  <si>
    <t>To establish the recommended configuration via GP, set the following UI path to `Disabled`
```
Computer Configuration\Policies\Administrative Templates\Windows Components\Microsoft Defender Application Guard\Allow camera and microphone access in Microsoft Defender Application Guard
```
**Note:** This Group Policy path is provided by the Group Policy template `AppHVSI.admx/adml` that is included with the Microsoft Windows 10 Release 1809 &amp; Server 2019 Administrative Templates (or newer).
**Note #2:** In older Microsoft Windows Administrative Templates, this setting was initially named _Allow camera and microphone access in Windows Defender Application Guard_, but it was renamed to _Allow camera and microphone access in Microsoft Defender Application Guard_ starting with the Windows 10 Release 2004 Administrative Templates.</t>
  </si>
  <si>
    <t>Navigate to the UI Path articulated in the Remediation section and confirm it is set as prescribed. This group policy setting is backed by the following registry location with a `REG_DWORD` value of `0`.
```
HKLM\SOFTWARE\Policies\Microsoft\AppHVSI:AllowCameraMicrophoneRedirection
```</t>
  </si>
  <si>
    <t>To establish the recommended configuration via GP, set the following UI path to `Disabled:`
```
Computer Configuration\Policies\Administrative Templates\Windows Components\Microsoft Defender Application Guard\Allow data persistence for Microsoft Defender Application Guard
```
**Note:** This Group Policy path is provided by the Group Policy template `AppHVSI.admx/adml` that is included with the Microsoft Windows 10 Release 1709 Administrative Templates (or newer).
**Note #2:** In older Microsoft Windows Administrative Templates, this setting was initially named _Allow data persistence for Windows Defender Application Guard_, but it was renamed to _Allow data persistence for Microsoft Defender Application Guard_ starting with the Windows 10 Release 2004 Administrative Templates.</t>
  </si>
  <si>
    <t>Navigate to the UI Path articulated in the Remediation section and confirm it is set as prescribed. This group policy setting is backed by the following registry location with a `REG_DWORD` value of `0`.
```
HKLM\SOFTWARE\Policies\Microsoft\AppHVSI:AllowPersistence
```</t>
  </si>
  <si>
    <t>To establish the recommended configuration via GP, set the following UI path to `Disabled`:
```
Computer Configuration\Policies\Administrative Templates\Windows Components\Microsoft Defender Application Guard\Allow files to download and save to the host operating system from Microsoft Defender Application Guard
```
**Note:** This Group Policy path is provided by the Group Policy template `AppHVSI.admx/adml` that is included with the Microsoft Windows 10 Release 1803 Administrative Templates (or newer).
**Note #2:** In older Microsoft Windows Administrative Templates, this setting was initially named _Allow files to download and save to the host operating system from Windows Defender Application Guard_, but it was renamed to _Allow files to download and save to the host operating system from Microsoft Defender Application Guard_ starting with the Windows 10 Release 2004 Administrative Templates.</t>
  </si>
  <si>
    <t>Navigate to the UI Path articulated in the Remediation section and confirm it is set as prescribed. This group policy setting is backed by the following registry location with a `REG_DWORD` value of `0`.
```
HKLM\SOFTWARE\Policies\Microsoft\AppHVSI:SaveFilesToHost
```</t>
  </si>
  <si>
    <t>To establish the recommended configuration via GP, set the following UI path to `Enabled: Enable clipboard operation from an isolated session to the host`
```
Computer Configuration\Policies\Administrative Templates\Windows Components\Microsoft Defender Application Guard\Configure Microsoft Defender Application Guard clipboard settings: Clipboard behavior setting
```
**Note:** This Group Policy path is provided by the Group Policy template `AppHVSI.admx/adml` that is included with the Microsoft Windows 10 Release 1703 Administrative Templates (or newer).
**Note #2:** In older Microsoft Windows Administrative Templates, this setting was initially named _Configure Windows Defender Application Guard clipboard settings: Clipboard behavior setting_, but it was renamed to _Configure Microsoft Defender Application Guard clipboard settings: Clipboard behavior setting_ starting with the Windows 10 Release 2004 Administrative Templates.</t>
  </si>
  <si>
    <t>Navigate to the UI Path articulated in the Remediation section and confirm it is set as prescribed. This group policy setting is backed by the following registry location with a `REG_DWORD` value of `1`.
```
HKLM\SOFTWARE\Policies\Microsoft\AppHVSI:AppHVSIClipboardSettings
```</t>
  </si>
  <si>
    <t>To establish the recommended configuration via GP, set the following UI path to `Enabled: 1`:
```
Computer Configuration\Policies\Administrative Templates\Windows Components\Microsoft Defender Application Guard\Turn on Microsoft Defender Application Guard in Managed Mode
```
**Note:** This Group Policy path is provided by the Group Policy template `AppHVSI.admx/adml` that is included with the Microsoft Windows 10 Release 1703 Administrative Templates (or newer).
**Note #2:** In older Microsoft Windows Administrative Templates, this setting was initially named _Turn on Windows Defender Application Guard in Enterprise Mode_, but it was renamed to _Turn on Windows Defender Application Guard in Managed Mode_ starting with the Windows 10 Release 1903 Administrative Templates. It was again renamed to _Turn on Microsoft Defender Application Guard in Managed Mode_ starting with the Windows 10 Release 2004 Administrative Templates.</t>
  </si>
  <si>
    <t>Navigate to the UI Path articulated in the Remediation section and confirm it is set as prescribed. This group policy setting is backed by the following registry location with a `REG_DWORD` value of `1`.
```
HKLM\SOFTWARE\Policies\Microsoft\AppHVSI:AllowAppHVSI_ProviderSet
```</t>
  </si>
  <si>
    <t>To establish the recommended configuration via GP, set the following UI path to `Enabled`:
```
Computer Configuration\Policies\Administrative Templates\Windows Components\OneDrive\Prevent the usage of OneDrive for file storage
```
**Note:** This Group Policy path is provided by the Group Policy template `SkyDrive.admx/adml` that is included with the Microsoft Windows 8.1 &amp; Server 2012 R2 Administrative Templates (or newer). However, we strongly recommend you only use the version included with the Microsoft Windows 10 Release 1607 &amp; Server 2016 Administrative Templates (or newer). Older versions of the templates had conflicting settings in different template files for both OneDrive &amp; SkyDrive, until it was cleaned up properly in the above version.
**Note #2:** In older Microsoft Windows Administrative Templates, this setting was named _Prevent the usage of SkyDrive for file storage_, but it was renamed starting with the Windows 10 RTM (Release 1507) Administrative Templates.</t>
  </si>
  <si>
    <t>Navigate to the UI Path articulated in the Remediation section and confirm it is set as prescribed. This group policy setting is backed by the following registry location with a `REG_DWORD` value of `1`.
```
HKLM\SOFTWARE\Policies\Microsoft\Windows\OneDrive:DisableFileSyncNGSC
```</t>
  </si>
  <si>
    <t>To establish the recommended configuration via GP, set the following UI path to `Enabled`:
```
Computer Configuration\Policies\Administrative Templates\Windows Components\Remote Desktop Services\Remote Desktop Connection Client\Do not allow passwords to be saved
```
**Note:** This Group Policy path is provided by the Group Policy template `TerminalServer.admx/adml`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</si>
  <si>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`1`.
 ```
HKLM\SOFTWARE\Policies\Microsoft\Windows NT\Terminal Services:DisablePasswordSaving
```</t>
  </si>
  <si>
    <t>To establish the recommended configuration via GP, set the following UI path to `Enabled`:
```
Computer Configuration\Policies\Administrative Templates\Windows Components\Remote Desktop Services\Remote Desktop Session Host\Device and Resource Redirection\Do not allow drive redirection
```
**Note:** This Group Policy path is provided by the Group Policy template `TerminalServer.admx/adml`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</si>
  <si>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`1`.
 ```
HKLM\SOFTWARE\Policies\Microsoft\Windows NT\Terminal Services:fDisableCdm
```</t>
  </si>
  <si>
    <t>To establish the recommended configuration via GP, set the following UI path to `Enabled`:
```
Computer Configuration\Policies\Administrative Templates\Windows Components\Remote Desktop Services\Remote Desktop Session Host\Security\Always prompt for password upon connection
```
**Note:** This Group Policy path is provided by the Group Policy template `TerminalServer.admx/adml` that is included with all versions of the Microsoft Windows Administrative Templates.
**Note #2:** In the Microsoft Windows Vista Administrative Templates, this setting was named _Always prompt client for password upon connection_, but it was renamed starting with the Windows Server 2008 (non-R2) Administrative Templates.</t>
  </si>
  <si>
    <t>Navigate to the UI Path articulated in the Remediation section and confirm it is set as prescribed. This group policy setting is backed by the following registry location with a `REG_DWORD` value of `1`.
 ```
HKLM\SOFTWARE\Policies\Microsoft\Windows NT\Terminal Services:fPromptForPassword
```</t>
  </si>
  <si>
    <t>To establish the recommended configuration via GP, set the following UI path to `Enabled`:
```
Computer Configuration\Policies\Administrative Templates\Windows Components\Remote Desktop Services\Remote Desktop Session Host\Security\Require secure RPC communication
```
**Note:** This Group Policy path is provided by the Group Policy template `TerminalServer.admx/adml`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</si>
  <si>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`1`.
 ```
HKLM\SOFTWARE\Policies\Microsoft\Windows NT\Terminal Services:fEncryptRPCTraffic
```</t>
  </si>
  <si>
    <t>To establish the recommended configuration via GP, set the following UI path to `Enabled: SSL`:
```
Computer Configuration\Policies\Administrative Templates\Windows Components\Remote Desktop Services\Remote Desktop Session Host\Security\Require use of specific security layer for remote (RDP) connections
```
**Note:** This Group Policy path is provided by the Group Policy template `TerminalServer.admx/adml`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</si>
  <si>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`2`.
```
HKLM\SOFTWARE\Policies\Microsoft\Windows NT\Terminal Services:SecurityLayer
```</t>
  </si>
  <si>
    <t>To establish the recommended configuration via GP, set the following UI path to `Enabled`:
```
Computer Configuration\Policies\Administrative Templates\Windows Components\Remote Desktop Services\Remote Desktop Session Host\Security\Require user authentication for remote connections by using Network Level Authentication
```
**Note:** This Group Policy path is provided by the Group Policy template `TerminalServer.admx/adml` that is included with all versions of the Microsoft Windows Administrative Templates.
**Note #2:** In the Microsoft Windows Vista Administrative Templates, this setting was initially named _Require user authentication using RDP 6.0 for remote connections_, but it was renamed starting with the Windows Server 2008 (non-R2) Administrative Templates.</t>
  </si>
  <si>
    <t>Navigate to the UI Path articulated in the Remediation section and confirm it is set as prescribed. This group policy setting is backed by the following registry location with a `REG_DWORD` value of `1`.
```
HKLM\SOFTWARE\Policies\Microsoft\Windows NT\Terminal Services:UserAuthentication
```</t>
  </si>
  <si>
    <t>To establish the recommended configuration via GP, set the following UI path to `Enabled: High Level`:
```
Computer Configuration\Policies\Administrative Templates\Windows Components\Remote Desktop Services\Remote Desktop Session Host\Security\Set client connection encryption level
```
**Note:** This Group Policy path is provided by the Group Policy template `TerminalServer.admx/adml`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</si>
  <si>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`3`.
```
HKLM\SOFTWARE\Policies\Microsoft\Windows NT\Terminal Services:MinEncryptionLevel
```</t>
  </si>
  <si>
    <t>To establish the recommended configuration via GP, set the following UI path to `Disabled`:
```
Computer Configuration\Policies\Administrative Templates\Windows Components\Remote Desktop Services\Remote Desktop Session Host\Temporary Folders\Do not delete temp folders upon exit
```
**Note:** This Group Policy path is provided by the Group Policy template `TerminalServer.admx/adml` that is included with all versions of the Microsoft Windows Administrative Templates.
**Note #2:** In older Microsoft Windows Administrative Templates, this setting was named _Do not delete temp folder upon exit_,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</si>
  <si>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`REG_DWORD` value of `1`.
 ```
HKLM\SOFTWARE\Policies\Microsoft\Windows NT\Terminal Services:DeleteTempDirsOnExit
```</t>
  </si>
  <si>
    <t>To establish the recommended configuration via GP, set the following UI path to `Enabled`:
```
Computer Configuration\Policies\Administrative Templates\Windows Components\RSS Feeds\Prevent downloading of enclosures
```
**Note:** This Group Policy path is provided by the Group Policy template `InetRes.admx/adml` that is included with all versions of the Microsoft Windows Administrative Templates.
**Note #2:** In older Microsoft Windows Administrative Templates, this setting was named _Turn off downloading of enclosures_,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</si>
  <si>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`REG_DWORD` value of `1`.
 ```
HKLM\SOFTWARE\Policies\Microsoft\Internet Explorer\Feeds:DisableEnclosureDownload
```</t>
  </si>
  <si>
    <t>To establish the recommended configuration via GP, set the following UI path to `Disabled`:
```
Computer Configuration\Policies\Administrative Templates\Windows Components\Search\Allow Cortana
```
**Note:** This Group Policy path is provided by the Group Policy template `Search.admx/adml` that is included with the Microsoft Windows 10 RTM (Release 1507) Administrative Templates (or newer).</t>
  </si>
  <si>
    <t>Navigate to the UI Path articulated in the Remediation section and confirm it is set as prescribed. This group policy setting is backed by the following registry location with a `REG_DWORD` value of `0`.
```
HKLM\SOFTWARE\Policies\Microsoft\Windows\Windows Search:AllowCortana
```</t>
  </si>
  <si>
    <t>To establish the recommended configuration via GP, set the following UI path to `Disabled`:
```
Computer Configuration\Policies\Administrative Templates\Windows Components\Search\Allow Cortana above lock screen
```
**Note:** This Group Policy path is provided by the Group Policy template `Search.admx/adml` that is included with the Microsoft Windows 10 Release 1607 &amp; Server 2016 Administrative Templates (or newer).</t>
  </si>
  <si>
    <t>Navigate to the UI Path articulated in the Remediation section and confirm it is set as prescribed. This group policy setting is backed by the following registry location with a `REG_DWORD` value of `0`.
```
HKLM\SOFTWARE\Policies\Microsoft\Windows\Windows Search:AllowCortanaAboveLock
```</t>
  </si>
  <si>
    <t>To establish the recommended configuration via GP, set the following UI path to `Disabled`:
```
Computer Configuration\Policies\Administrative Templates\Windows Components\Search\Allow indexing of encrypted files
```
**Note:** This Group Policy path is provided by the Group Policy template `Search.admx/adml`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</si>
  <si>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HKLM\SOFTWARE\Policies\Microsoft\Windows\Windows Search:AllowIndexingEncryptedStoresOrItems
```</t>
  </si>
  <si>
    <t>To establish the recommended configuration via GP, set the following UI path to `Disabled`:
```
Computer Configuration\Policies\Administrative Templates\Windows Components\Search\Allow search and Cortana to use location
```
**Note:** This Group Policy path is provided by the Group Policy template `Search.admx/adml` that is included with the Microsoft Windows 10 RTM (Release 1507) Administrative Templates (or newer).</t>
  </si>
  <si>
    <t>Navigate to the UI Path articulated in the Remediation section and confirm it is set as prescribed. This group policy setting is backed by the following registry location with a `REG_DWORD` value of `0`.
```
HKLM\SOFTWARE\Policies\Microsoft\Windows\Windows Search:AllowSearchToUseLocation
```</t>
  </si>
  <si>
    <t>To establish the recommended configuration via GP, set the following UI path to `Enabled`:
```
Computer Configuration\Policies\Administrative Templates\Windows Components\Store\Only display the private store within the Microsoft Store
```
**Note:** This Group Policy path is provided by the Group Policy template `WindowsStore.admx/adml` that is included with the Microsoft Windows 10 Release 1607 Administrative Templates (or newer).
**Note #2:** In older Microsoft Windows Administrative Templates, this setting was initially named _Only display the private store within the Windows Store app_, but it was renamed starting with the Windows 10 Release 1803 Administrative Templates.</t>
  </si>
  <si>
    <t>Navigate to the UI Path articulated in the Remediation section and confirm it is set as prescribed. This group policy setting is backed by the following registry location with a `REG_DWORD` value of `1`.
 ```
HKLM\SOFTWARE\Policies\Microsoft\WindowsStore:RequirePrivateStoreOnly
```</t>
  </si>
  <si>
    <t>To establish the recommended configuration via GP, set the following UI path to `Disabled:`
```
Computer Configuration\Policies\Administrative Templates\Windows Components\Store\Turn off Automatic Download and Install of updates
```
**Note:** This Group Policy path is provided by the Group Policy template `WinStoreUI.admx/adml` that is included with the Microsoft Windows 8.1 &amp; Server 2012 R2 Administrative Templates, or by the Group Policy template `WindowsStore.admx/adml` that is included with the Microsoft Windows 10 Release 1511 Administrative Templates (or newer).</t>
  </si>
  <si>
    <t>Navigate to the UI Path articulated in the Remediation section and confirm it is set as prescribed. This group policy setting is backed by the following registry location with a `REG_DWORD` value of `4`.
```
HKLM\SOFTWARE\Policies\Microsoft\WindowsStore:AutoDownload
```</t>
  </si>
  <si>
    <t>To establish the recommended configuration via GP, set the following UI path to `Enabled:`
```
Computer Configuration\Policies\Administrative Templates\Windows Components\Store\Turn off the offer to update to the latest version of Windows
```
**Note:** This Group Policy path is provided by the Group Policy template `WinStoreUI.admx/adml` that is included with the Microsoft Windows 8.1 &amp; Server 2012 R2 Administrative Templates, or by the Group Policy template `WindowsStore.admx/adml` that is included with the Microsoft Windows 10 Release 1511 Administrative Templates (or newer).</t>
  </si>
  <si>
    <t>Navigate to the UI Path articulated in the Remediation section and confirm it is set as prescribed. This group policy setting is backed by the following registry location with a `REG_DWORD` value of `1`.
 ```
HKLM\SOFTWARE\Policies\Microsoft\WindowsStore:DisableOSUpgrade
```</t>
  </si>
  <si>
    <t>To establish the recommended configuration via GP, set the following UI path to `Disabled`:
```
Computer Configuration\Policies\Administrative Templates\Windows Components\Widgets\Allow widgets
```
**Note:** This Group Policy path is provided by the Group Policy template `NewsAndInterests.admx/adml`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</si>
  <si>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`0`.
```
HKLM\SOFTWARE\Policies\Microsoft\Dsh:AllowNewsAndInterests
```</t>
  </si>
  <si>
    <t>To establish the recommended configuration via GP, set the following UI path to `Enabled`:
```
Computer Configuration\Policies\Administrative Templates\Windows Components\Windows Defender SmartScreen\Enhanced Phishing Protection\Automatic Data Collection
```
This Group Policy path may not exist by default. It is provided by the Group Policy template `WebThreatDefense.admx/adml` that is included with the Microsoft Windows 11 Release 23H2 Administrative Templates (or newer).</t>
  </si>
  <si>
    <t>Navigate to the UI Path articulated in the Remediation section and confirm it is set as prescribed. This group policy setting is backed by the following registry location with a `REG_DWORD` value of `1`.
```
HKLM\SOFTWARE\Policies\Microsoft\Windows\WTDS\Components:CaptureThreatWindow
```</t>
  </si>
  <si>
    <t>To establish the recommended configuration via GP, set the following UI path to `Enabled`:
```
Computer Configuration\Policies\Administrative Templates\Windows Components\Windows Defender SmartScreen\Enhanced Phishing Protection\Notify Malicious
```
**Note:** This Group Policy path is provided by the Group Policy template `WebThreatDefense.admx/adml`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</si>
  <si>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`1`.
```
HKLM\SOFTWARE\Policies\Microsoft\Windows\WTDS\Components:NotifyMalicious
```</t>
  </si>
  <si>
    <t>To establish the recommended configuration via GP, set the following UI path to `Enabled`:
```
Computer Configuration\Policies\Administrative Templates\Windows Components\Windows Defender SmartScreen\Enhanced Phishing Protection\Notify Password Reuse
```
**Note:** This Group Policy path is provided by the Group Policy template `WebThreatDefense.admx/adml`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</si>
  <si>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`1`.
```
HKLM\SOFTWARE\Policies\Microsoft\Windows\WTDS\Components:NotifyPasswordReuse
```</t>
  </si>
  <si>
    <t>To establish the recommended configuration via GP, set the following UI path to `Enabled`:
```
Computer Configuration\Policies\Administrative Templates\Windows Components\Windows Defender SmartScreen\Enhanced Phishing Protection\Notify Unsafe App
```
**Note:** This Group Policy path is provided by the Group Policy template `WebThreatDefense.admx/adml`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</si>
  <si>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`1`.
```
HKLM\SOFTWARE\Policies\Microsoft\Windows\WTDS\Components:NotifyUnsafeApp
```</t>
  </si>
  <si>
    <t>To establish the recommended configuration via GP, set the following UI path to `Enabled`:
```
Computer Configuration\Policies\Administrative Templates\Windows Components\Windows Defender SmartScreen\Enhanced Phishing Protection\Service Enabled
```
**Note:** This Group Policy path is provided by the Group Policy template `WebThreatDefense.admx/adml`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</si>
  <si>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`1`.
```
HKLM\SOFTWARE\Policies\Microsoft\Windows\WTDS\Components:ServiceEnabled
```</t>
  </si>
  <si>
    <t>To establish the recommended configuration via GP, set the following UI path to `Enabled: Warn and prevent bypass`:
```
Computer Configuration\Policies\Administrative Templates\Windows Components\Windows Defender SmartScreen\Explorer\Configure Windows Defender SmartScreen
```
**Note:** This Group Policy path is provided by the Group Policy template `WindowsExplorer.admx/adml` that is included with the Microsoft Windows 8.0 &amp; Server 2012 (non-R2) Administrative Templates (or newer).
**Note #2:** In older Microsoft Windows Administrative Templates, this setting was initially named _Configure Windows SmartScreen_, but it was renamed starting with the Windows 10 Release 1703 Administrative Templates.</t>
  </si>
  <si>
    <t>Navigate to the UI Path articulated in the Remediation section and confirm it is set as prescribed. This group policy setting is backed by the following registry locations with a `REG_DWORD` value of `1` (EnableSmartScreen) and `REG_SZ` value of `Block` (ShellSmartScreenLevel).
```
HKLM\SOFTWARE\Policies\Microsoft\Windows\System:EnableSmartScreen
HKLM\SOFTWARE\Policies\Microsoft\Windows\System:ShellSmartScreenLevel
```</t>
  </si>
  <si>
    <t>To establish the recommended configuration via GP, set the following UI path to `Disabled:`
```
Computer Configuration\Policies\Administrative Templates\Windows Components\Windows Game Recording and Broadcasting\Enables or disables Windows Game Recording and Broadcasting
```
**Note:** This Group Policy path is provided by the Group Policy template `GameDVR.admx/adml` that is included with the Microsoft Windows 10 RTM (Release 1507) Administrative Templates (or newer).</t>
  </si>
  <si>
    <t>Navigate to the UI Path articulated in the Remediation section and confirm it is set as prescribed. This group policy setting is backed by the following registry location with a `REG_DWORD` value of `0`.
```
HKLM\SOFTWARE\Policies\Microsoft\Windows\GameDVR:AllowGameDVR
```</t>
  </si>
  <si>
    <t>To establish the recommended configuration via GP, set the following UI path to `Enabled: 1` (Enhanced Sign-in Security Enabled): 
```
Computer Configuration\Policies\Administrative Templates\Windows Components\Windows Hello for Business\Enable ESS with Supported Peripherals
```
**Note:** This Group Policy path is provided by the Group Policy template `Passport.admx/adml`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</si>
  <si>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`1`.
```
HKLM\SOFTWARE\Microsoft\Policies\PassportForWork\Biometrics:EnableESSwithSupportedPeripherals
```</t>
  </si>
  <si>
    <t>To establish the recommended configuration via GP, set the following UI path to `Enabled: On, but disallow access above lock` OR `Enabled: Disabled`:
```
Computer Configuration\Policies\Administrative Templates\Windows Components\Windows Ink Workspace\Allow Windows Ink Workspace
```
**Note:** This Group Policy path is provided by the Group Policy template `WindowsInkWorkspace.admx/adml` that is included with the Microsoft Windows 10 Release 1607 &amp; Server 2016 Administrative Templates (or newer).</t>
  </si>
  <si>
    <t>Navigate to the UI Path articulated in the Remediation section and confirm it is set as prescribed. This group policy setting is backed by the following registry location with a `REG_DWORD` value of `0` or `1`.
```
HKLM\SOFTWARE\Policies\Microsoft\WindowsInkWorkspace:AllowWindowsInkWorkspace
```</t>
  </si>
  <si>
    <t>To establish the recommended configuration via GP, set the following UI path to `Disabled`:
```
Computer Configuration\Policies\Administrative Templates\Windows Components\Windows Installer\Allow user control over installs
```
**Note:** This Group Policy path is provided by the Group Policy template `MSI.admx/adml` that is included with all versions of the Microsoft Windows Administrative Templates.
**Note #2:** In older Microsoft Windows Administrative Templates, this setting was named _Enable user control over installs_, but it was renamed starting with the Windows 8.0 &amp; Server 2012 (non-R2) Administrative Templates.</t>
  </si>
  <si>
    <t>Navigate to the UI Path articulated in the Remediation section and confirm it is set as prescribed. This group policy setting is backed by the following registry location with a `REG_DWORD` value of `0`.
 ```
HKLM\SOFTWARE\Policies\Microsoft\Windows\Installer:EnableUserControl
```</t>
  </si>
  <si>
    <t>To establish the recommended configuration via GP, set the following UI path to `Disabled`:
```
Computer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</si>
  <si>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HKLM\SOFTWARE\Policies\Microsoft\Windows\Installer:AlwaysInstallElevated
```</t>
  </si>
  <si>
    <t>To establish the recommended configuration via GP, set the following UI path to `Disabled`:
```
Computer Configuration\Policies\Administrative Templates\Windows Components\Windows Logon Options\Enable MPR notifications for the system
```
**Note:** This Group Policy path is provided by the Group Policy template `WinLogon.admx/adml` that is included with the Microsoft Windows 11 Release 22H2 Administrative Templates v1.0 (or newer).</t>
  </si>
  <si>
    <t>Navigate to the UI Path articulated in the Remediation section and confirm it is set as prescribed. This group policy setting is backed by the following registry location with a `REG_DWORD` value of `0`.
```
HKLM\SOFTWARE\Microsoft\Windows\CurrentVersion\Policies\System:EnableMPR
```</t>
  </si>
  <si>
    <t>To establish the recommended configuration via GP, set the following UI path to `Disabled`:
```
Computer Configuration\Policies\Administrative Templates\Windows Components\Windows Logon Options\Sign-in and lock last interactive user automatically after a restart
```
**Note:** This Group Policy path is provided by the Group Policy template `WinLogon.admx/adml` that is included with the Microsoft Windows 8.1 &amp; Server 2012 R2 Administrative Templates (or newer).
**Note #2:** In older Microsoft Windows Administrative Templates, this setting was initially named _Sign-in last interactive user automatically after a system-initiated restart_, but it was renamed starting with the Windows 10 Release 1903 Administrative Templates.</t>
  </si>
  <si>
    <t>Navigate to the UI Path articulated in the Remediation section and confirm it is set as prescribed. This group policy setting is backed by the following registry location with a `REG_DWORD` value of `1`.
```
HKLM\SOFTWARE\Microsoft\Windows\CurrentVersion\Policies\System:DisableAutomaticRestartSignOn
```</t>
  </si>
  <si>
    <t>To establish the recommended configuration via GP, set the following UI path to `Disabled`:
```
Computer Configuration\Policies\Administrative Templates\Windows Components\Windows Remote Management (WinRM)\WinRM Client\Allow Basic authentication
```
**Note:** This Group Policy path is provided by the Group Policy template `WindowsRemoteManagement.admx/adml`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</si>
  <si>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HKLM\SOFTWARE\Policies\Microsoft\Windows\WinRM\Client:AllowBasic
```</t>
  </si>
  <si>
    <t>To establish the recommended configuration via GP, set the following UI path to `Disabled`:
```
Computer Configuration\Policies\Administrative Templates\Windows Components\Windows Remote Management (WinRM)\WinRM Client\Allow unencrypted traffic
```
**Note:** This Group Policy path is provided by the Group Policy template `WindowsRemoteManagement.admx/adml`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</si>
  <si>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HKLM\SOFTWARE\Policies\Microsoft\Windows\WinRM\Client:AllowUnencryptedTraffic
```</t>
  </si>
  <si>
    <t>To establish the recommended configuration via GP, set the following UI path to `Enabled`:
```
Computer Configuration\Policies\Administrative Templates\Windows Components\Windows Remote Management (WinRM)\WinRM Client\Disallow Digest authentication
```
**Note:** This Group Policy path is provided by the Group Policy template `WindowsRemoteManagement.admx/adml`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</si>
  <si>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HKLM\SOFTWARE\Policies\Microsoft\Windows\WinRM\Client:AllowDigest
```</t>
  </si>
  <si>
    <t>To establish the recommended configuration via GP, set the following UI path to `Disabled`:
```
Computer Configuration\Policies\Administrative Templates\Windows Components\Windows Remote Management (WinRM)\WinRM Service\Allow Basic authentication
```
**Note:** This Group Policy path is provided by the Group Policy template `WindowsRemoteManagement.admx/adml`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</si>
  <si>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HKLM\SOFTWARE\Policies\Microsoft\Windows\WinRM\Service:AllowBasic
```</t>
  </si>
  <si>
    <t>To establish the recommended configuration via GP, set the following UI path to `Disabled`:
```
Computer Configuration\Policies\Administrative Templates\Windows Components\Windows Remote Management (WinRM)\WinRM Service\Allow unencrypted traffic
```
**Note:** This Group Policy path is provided by the Group Policy template `WindowsRemoteManagement.admx/adml`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</si>
  <si>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HKLM\SOFTWARE\Policies\Microsoft\Windows\WinRM\Service:AllowUnencryptedTraffic
```</t>
  </si>
  <si>
    <t>To establish the recommended configuration via GP, set the following UI path to `Enabled`:
```
Computer Configuration\Policies\Administrative Templates\Windows Components\Windows Remote Management (WinRM)\WinRM Service\Disallow WinRM from storing RunAs credentials
```
**Note:** This Group Policy path is provided by the Group Policy template `WindowsRemoteManagement.admx/adml`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</si>
  <si>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HKLM\SOFTWARE\Policies\Microsoft\Windows\WinRM\Service:DisableRunAs
```</t>
  </si>
  <si>
    <t>To establish the recommended configuration via GP, set the following UI path to `Disabled`:
```
Computer Configuration\Policies\Administrative Templates\Windows Components\Windows Sandbox\Allow clipboard sharing with Windows Sandbox
```
**Note:** This Group Policy path is provided by the Group Policy template `WindowsSandbox.admx/adml`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</si>
  <si>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`0`.
```
HKLM\SOFTWARE\Policies\Microsoft\Windows\Sandbox:AllowClipboardRedirection
```</t>
  </si>
  <si>
    <t>To establish the recommended configuration via GP, set the following UI path to `Disabled`:
```
Computer Configuration\Policies\Administrative Templates\Windows Components\Windows Sandbox\Allow networking in Windows Sandbox
```
**Note:** This Group Policy path is provided by the Group Policy template `WindowsSandbox.admx/adml`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</si>
  <si>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`0`.
```
HKLM\SOFTWARE\Policies\Microsoft\Windows\Sandbox:AllowNetworking
```</t>
  </si>
  <si>
    <t>To establish the recommended configuration via GP, set the following UI path to `Enabled`:
```
Computer Configuration\Policies\Administrative Templates\Windows Components\Windows Security\App and browser protection\Prevent users from modifying settings
```
**Note:** This Group Policy path is provided by the Group Policy template `WindowsDefenderSecurityCenter.admx/adml` that is included with the Microsoft Windows 10 Release 1709 Administrative Templates (or newer).</t>
  </si>
  <si>
    <t>Navigate to the UI Path articulated in the Remediation section and confirm it is set as prescribed. This group policy setting is backed by the following registry location with a `REG_DWORD` value of `1`.
```
HKLM\SOFTWARE\Policies\Microsoft\Windows Defender Security Center\App and Browser protection:DisallowExploitProtectionOverride
```</t>
  </si>
  <si>
    <t>To establish the recommended configuration via GP, set the following UI path to `Disabled`:
```
Computer Configuration\Policies\Administrative Templates\Windows Components\Windows Update\Legacy Policies\No auto-restart with logged on users for scheduled automatic updates installations
```
**Note:** This Group Policy path is provided by the Group Policy template `WindowsUpdate.admx/adml` that is included with all versions of the Microsoft Windows Administrative Templates.
**Note #2:** In older Microsoft Windows Administrative Templates, this setting was initially named _No auto-restart for scheduled Automatic Updates installations_, but it was renamed starting with the Windows 7 &amp; Server 2008 R2 Administrative Templates.</t>
  </si>
  <si>
    <t>Navigate to the UI Path articulated in the Remediation section and confirm it is set as prescribed. This group policy setting is backed by the following registry location with a `REG_DWORD` value of `0`.
 ```
HKLM\SOFTWARE\Policies\Microsoft\Windows\WindowsUpdate\AU:NoAutoRebootWithLoggedOnUsers
```</t>
  </si>
  <si>
    <t>To establish the recommended configuration via GP, set the following UI path to `Enabled`:
```
Computer Configuration\Policies\Administrative Templates\Windows Components\Windows Update\Manage end user experience\Configure Automatic Updates
```
**Note:** This Group Policy path is provided by the Group Policy template `WindowsUpdate.admx/adml`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</si>
  <si>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HKLM\SOFTWARE\Policies\Microsoft\Windows\WindowsUpdate\AU:NoAutoUpdate
```</t>
  </si>
  <si>
    <t>To establish the recommended configuration via GP, set the following UI path to `0 - Every day`:
```
Computer Configuration\Policies\Administrative Templates\Windows Components\Windows Update\Manage end user experience\Configure Automatic Updates: Scheduled install day
```
**Note:** This Group Policy path is provided by the Group Policy template `WindowsUpdate.admx/adml`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</si>
  <si>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HKLM\SOFTWARE\Policies\Microsoft\Windows\WindowsUpdate\AU:ScheduledInstallDay
```</t>
  </si>
  <si>
    <t>To establish the recommended configuration via GP, set the following UI path to `Disabled`:
```
Computer Configuration\Policies\Administrative Templates\\Windows Components\Windows Update\Manage end user experience\Enable features introduced via servicing that are off by default
```
This Group Policy path may not exist by default. It is provided by the Group Policy template `WindowsUpdate.admx/adml` that is included with the Microsoft Windows 11 Release 22H2 Administrative Templates v3.0 (or newer).</t>
  </si>
  <si>
    <t>Navigate to the UI Path articulated in the Remediation section and confirm it is set as prescribed. This group policy setting is backed by the following registry location with a `REG_DWORD` value of `0`.
```
HKLM\SOFTWARE\Policies\Microsoft\Windows\WindowsUpdate:AllowTemporaryEnterpriseFeatureControl
```</t>
  </si>
  <si>
    <t>To establish the recommended configuration via GP, set the following UI path to `Enabled`:
```
Computer Configuration\Policies\Administrative Templates\Windows Components\Windows Update\Manage end user experience\Remove access to “Pause updates” feature
```
**Note:** This Group Policy path is provided by the Group Policy template `WindowsUpdate.admx/adml` that is included with the Microsoft Windows 10 Release 1809 &amp; Server 2019 Administrative Templates (or newer).</t>
  </si>
  <si>
    <t>Navigate to the UI Path articulated in the Remediation section and confirm it is set as prescribed. This group policy setting is backed by the following registry location with a `REG_DWORD` value of `1`.
```
HKLM\SOFTWARE\Policies\Microsoft\Windows\WindowsUpdate:SetDisablePauseUXAccess
```</t>
  </si>
  <si>
    <t>To establish the recommended configuration via GP, set the following UI path to `Disabled`:
```
Computer Configuration\Policies\Administrative Templates\Windows Components\Windows Update\Manage updates offered from Windows Update\Manage preview builds
```
**Note:** This Group Policy path is provided by the Group Policy template `WindowsUpdate.admx/adml` that is included with the Microsoft Windows 10 Release 1709 Administrative Templates (or newer).</t>
  </si>
  <si>
    <t>Navigate to the UI Path articulated in the Remediation section and confirm it is set as prescribed. This group policy setting is backed by the following registry location with a `REG_DWORD` value of `1`.
```
HKLM\SOFTWARE\Policies\Microsoft\Windows\WindowsUpdate:ManagePreviewBuildsPolicyValue
```</t>
  </si>
  <si>
    <t>To establish the recommended configuration via GP, set the following UI path to `Enabled: 180 or more days`:
```
Computer Configuration\Policies\Administrative Templates\Windows Components\Windows Update\Manage updates offered from Windows Update\Select when Preview Builds and Feature Updates are received
```
**Note:** This Group Policy path is provided by the Group Policy template `WindowsUpdate.admx/adml` that is included with the Microsoft Windows 10 Release 1607 &amp; Server 2016 Administrative Templates (or newer).
**Note #2:** In older Microsoft Windows Administrative Templates, this setting was initially named _Select when Feature Updates are received_, but it was renamed to _Select when Preview Builds and Feature Updates are received_ starting with the Windows 10 Release 1709 Administrative Templates.</t>
  </si>
  <si>
    <t>Navigate to the UI Path articulated in the Remediation section and confirm it is set as prescribed. This group policy setting is backed by the following registry location with a `REG_DWORD` value of `1` (DeferFeatureUpdates) and `180` (DeferFeatureUpdatesPeriodInDays).
```
HKLM\SOFTWARE\Policies\Microsoft\Windows\WindowsUpdate:DeferFeatureUpdates
HKLM\SOFTWARE\Policies\Microsoft\Windows\WindowsUpdate:DeferFeatureUpdatesPeriodInDays
```</t>
  </si>
  <si>
    <t>To establish the recommended configuration via GP, set the following UI path to `Enabled:0 days`:
```
Computer Configuration\Policies\Administrative Templates\Windows Components\Windows Update\Manage updates offered from Windows Update\Select when Quality Updates are received
```
**Note:** This Group Policy path does not exist by default. An updated Group Policy template (`WindowsUpdate.admx/adml`) is required - it is included with the Microsoft Windows 10 Release 1607 &amp; Server 2016 Administrative Templates (or newer).</t>
  </si>
  <si>
    <t>Navigate to the UI Path articulated in the Remediation section and confirm it is set as prescribed. This group policy setting is backed by the following registry location with a `REG_DWORD` value of `1` (DeferQualityUpdates) and `0` (DeferQualityUpdatesPeriodInDays).
```
HKLM\SOFTWARE\Policies\Microsoft\Windows\WindowsUpdate:DeferQualityUpdates
HKLM\SOFTWARE\Policies\Microsoft\Windows\WindowsUpdate:DeferQualityUpdatesPeriodInDays
```</t>
  </si>
  <si>
    <t>To establish the recommended configuration via GP, set the following UI path to `Disabled`:
```
Computer Configuration\Policies\Administrative Templates\Windows Components\Windows Update\Manage updates offered from Windows Update\Enable optional updates
```
This Group Policy path may not exist by default. It is provided by the Group Policy template `WindowsUpdate.admx/adml` that is included with the Microsoft Windows 11 Release 23H2 Administrative Templates (or newer).</t>
  </si>
  <si>
    <t>Navigate to the UI Path articulated in the Remediation section and confirm it is set as prescribed. This group policy setting is backed by the following registry location with a `REG_DWORD` value of `0`.
```
HKLM\SOFTWARE\Policies\Microsoft\Windows\WindowsUpdate:SetAllowOptionalContent
```</t>
  </si>
  <si>
    <t>To establish the recommended configuration via GP, set the following UI path to `Enabled`:
```
User Configuration\Policies\Administrative Templates\Start Menu and Taskbar\Notifications\Turn off toast notifications on the lock screen
```
**Note:** This Group Policy path is provided by the Group Policy template `WPN.admx/adml` that is included with the Microsoft Windows 8.0 &amp; Server 2012 (non-R2) Administrative Templates (or newer).</t>
  </si>
  <si>
    <t>Navigate to the UI Path articulated in the Remediation section and confirm it is set as prescribed. This group policy setting is backed by the following registry location with a `REG_DWORD` value of `1`.
```
HKU\[USER SID]\Software\Policies\Microsoft\Windows\CurrentVersion\PushNotifications:NoToastApplicationNotificationOnLockScreen
```</t>
  </si>
  <si>
    <t>To establish the recommended configuration via GP, set the following UI path to `Disabled`:
```
User Configuration\Policies\Administrative Templates\Windows Components\Attachment Manager\Do not preserve zone information in file attachments
```
**Note:** This Group Policy path is provided by the Group Policy template `AttachmentManager.admx/adml`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</si>
  <si>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`2`.
```
HKU\[USER SID]\Software\Microsoft\Windows\CurrentVersion\Policies\Attachments:SaveZoneInformation
```</t>
  </si>
  <si>
    <t>To establish the recommended configuration via GP, set the following UI path to `Enabled`:
```
User Configuration\Policies\Administrative Templates\Windows Components\Attachment Manager\Notify antivirus programs when opening attachments
```
**Note:** This Group Policy path is provided by the Group Policy template `AttachmentManager.admx/adml`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</si>
  <si>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`3`.
```
HKU\[USER SID]\Software\Microsoft\Windows\CurrentVersion\Policies\Attachments:ScanWithAntiVirus
```</t>
  </si>
  <si>
    <t>To establish the recommended configuration via GP, set the following UI path to `Disabled`:
```
User Configuration\Policies\Administrative Templates\Windows Components\Cloud Content\Configure Windows spotlight on lock screen
```
**Note:** This Group Policy path is provided by the Group Policy template `CloudContent.admx/adml` that is included with the Microsoft Windows 10 Release 1607 &amp; Server 2016 Administrative Templates (or newer).</t>
  </si>
  <si>
    <t>Navigate to the UI Path articulated in the Remediation section and confirm it is set as prescribed. This group policy setting is backed by the following registry location with a `REG_DWORD` value of `2`.
```
HKU\[USER SID]\Software\Policies\Microsoft\Windows\CloudContent:ConfigureWindowsSpotlight
```</t>
  </si>
  <si>
    <t>To establish the recommended configuration via GP, set the following UI path to `Enabled`:
```
User Configuration\Policies\Administrative Templates\Windows Components\Cloud Content\Do not suggest third-party content in Windows spotlight
```
**Note:** This Group Policy path is provided by the Group Policy template `CloudContent.admx/adml` that is included with the Microsoft Windows 10 Release 1607 &amp; Server 2016 Administrative Templates (or newer).</t>
  </si>
  <si>
    <t>Navigate to the UI Path articulated in the Remediation section and confirm it is set as prescribed. This group policy setting is backed by the following registry location with a `REG_DWORD` value of `1`.
```
HKU\[USER SID]\Software\Policies\Microsoft\Windows\CloudContent:DisableThirdPartySuggestions
```</t>
  </si>
  <si>
    <t>To establish the recommended configuration via GP, set the following UI path to `Enabled`:
```
User Configuration\Policies\Administrative Templates\Windows Components\Cloud Content\Turn off Spotlight collection on Desktop
```
**Note:** This Group Policy path is provided by the Group Policy template `CloudContent.admx/adml` that is included with the Microsoft Windows 11 Release 21H2 Administrative Templates (or newer).</t>
  </si>
  <si>
    <t>Navigate to the UI Path articulated in the Remediation section and confirm it is set as prescribed. This group policy setting is backed by the following registry location with a `REG_DWORD` value of `1`.
```
HKU\[USER SID]\SOFTWARE\Policies\Microsoft\Windows\CloudContent:DisableSpotlightCollectionOnDesktop
```</t>
  </si>
  <si>
    <t>To establish the recommended configuration via GP, set the following UI path to `Enabled:`
```
User Configuration\Policies\Administrative Templates\Windows Components\Network Sharing\Prevent users from sharing files within their profile.
```
**Note:** This Group Policy path is provided by the Group Policy template `Sharing.admx/adml`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</si>
  <si>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`1`.
```
HKU\[USER SID]\SOFTWARE\Microsoft\Windows\CurrentVersion\Policies\Explorer:NoInplaceSharing
```</t>
  </si>
  <si>
    <t>To establish the recommended configuration via GP, set the following UI path to `Enabled`:
```
User Configuration\Policies\Administrative Templates\Windows Components\Windows Copilot\Turn off Windows Copilot
```
This Group Policy path may not exist by default. It is provided by the Group Policy template `WindowsCopilot.admx/adml` that is included with the Microsoft Windows 11 Release 23H2 Administrative Templates (or newer).</t>
  </si>
  <si>
    <t>Navigate to the UI Path articulated in the Remediation section and confirm it is set as prescribed. This group policy setting is backed by the following registry location with a `REG_DWORD` value of `1`.
```
HKU\[USER SID]\SOFTWARE\Policies\Microsoft\Windows\WindowsCopilot:TurnOffWindowsCopilot
```</t>
  </si>
  <si>
    <t>To establish the recommended configuration via GP, set the following UI path to `Disabled`:
```
User Configuration\Policies\Administrative Templates\Windows Components\Windows Installer\Always install with elevated privileges
```
**Note:** This Group Policy path is provided by the Group Policy template `MSI.admx/adml` that is included with all versions of the Microsoft Windows Administrative Templates.</t>
  </si>
  <si>
    <t>Navigate to the UI Path articulated in the Remediation section and confirm it is set as prescribed. This group policy setting is backed by the following registry location with a `REG_DWORD` value of `0`.
```
HKU\[USER SID]\Software\Policies\Microsoft\Windows\Installer:AlwaysInstallElevated
```</t>
  </si>
  <si>
    <t>Ensure 'Allow Administrator account lockout' is set to 'Enabled'</t>
  </si>
  <si>
    <t>Ensure 'Network security: Force logoff when logon hours expire' is set to 'Enabled'</t>
  </si>
  <si>
    <t>Ensure 'Enforce password history' is set to '24 or more password(s)'</t>
  </si>
  <si>
    <t>Ensure 'Maximum password age' is set to '90 or fewer days, but not 0'</t>
  </si>
  <si>
    <t>Ensure 'Minimum password age' is set to '1 or more day(s)'</t>
  </si>
  <si>
    <t>Ensure 'Password must meet complexity requirements' is set to 'Enabled'</t>
  </si>
  <si>
    <t>Configure 'Interactive logon: Message text for users attempting to log on'</t>
  </si>
  <si>
    <t>Configure 'Interactive logon: Message title for users attempting to log on'</t>
  </si>
  <si>
    <t>Ensure 'Minimum password length' is set to '14 or more character(s)'</t>
  </si>
  <si>
    <t>Ensure 'Relax minimum password length limits' is set to 'Enabled'</t>
  </si>
  <si>
    <t>Ensure 'Store passwords using reversible encryption' is set to 'Disabled'</t>
  </si>
  <si>
    <t>Ensure 'Account lockout duration' is set to '15 or more minute(s)'</t>
  </si>
  <si>
    <t>Ensure 'Reset account lockout counter after' is set to '15 or more minute(s)'</t>
  </si>
  <si>
    <t>Ensure 'Access Credential Manager as a trusted caller' is set to 'No One'</t>
  </si>
  <si>
    <t>Ensure 'Access this computer from the network' is set to 'Administrators, Remote Desktop Users'</t>
  </si>
  <si>
    <t>Ensure 'Act as part of the operating system' is set to 'No One'</t>
  </si>
  <si>
    <t>Ensure 'Adjust memory quotas for a process' is set to 'Administrators, LOCAL SERVICE, NETWORK SERVICE'</t>
  </si>
  <si>
    <t>Ensure 'Allow log on locally' is set to 'Administrators, Users'</t>
  </si>
  <si>
    <t>Ensure 'Change the system time' is set to 'Administrators, LOCAL SERVICE'</t>
  </si>
  <si>
    <t>Ensure 'Change the time zone' is set to 'Administrators, LOCAL SERVICE, Users'</t>
  </si>
  <si>
    <t>Ensure 'Create a pagefile' is set to 'Administrators'</t>
  </si>
  <si>
    <t>Ensure 'Create a token object' is set to 'No One'</t>
  </si>
  <si>
    <t>Ensure 'Create global objects' is set to 'Administrators, LOCAL SERVICE, NETWORK SERVICE, SERVICE'</t>
  </si>
  <si>
    <t>Ensure 'Create permanent shared objects' is set to 'No One'</t>
  </si>
  <si>
    <t>Configure 'Create symbolic links'</t>
  </si>
  <si>
    <t>Ensure 'Debug programs' is set to 'Administrators'</t>
  </si>
  <si>
    <t>Ensure 'Deny access to this computer from the network' to include 'Guests, Local account'</t>
  </si>
  <si>
    <t>Ensure 'Deny log on as a batch job' to include 'Guests'</t>
  </si>
  <si>
    <t>Ensure 'Deny log on as a service' to include 'Guests'</t>
  </si>
  <si>
    <t>Ensure 'Deny log on locally' to include 'Guests'</t>
  </si>
  <si>
    <t>Ensure 'Deny log on through Remote Desktop Services' to include 'Guests, Local account'</t>
  </si>
  <si>
    <t>Ensure 'Enable computer and user accounts to be trusted for delegation' is set to 'No One'</t>
  </si>
  <si>
    <t>Ensure 'Force shutdown from a remote system' is set to 'Administrators'</t>
  </si>
  <si>
    <t>Ensure 'Generate security audits' is set to 'LOCAL SERVICE, NETWORK SERVICE'</t>
  </si>
  <si>
    <t>Ensure 'Impersonate a client after authentication' is set to 'Administrators, LOCAL SERVICE, NETWORK SERVICE, SERVICE'</t>
  </si>
  <si>
    <t>Ensure 'Increase scheduling priority' is set to 'Administrators, Window Manager\Window Manager Group'</t>
  </si>
  <si>
    <t>Ensure 'Load and unload device drivers' is set to 'Administrators'</t>
  </si>
  <si>
    <t>Ensure 'Lock pages in memory' is set to 'No One'</t>
  </si>
  <si>
    <t>Ensure 'Manage auditing and security log' is set to 'Administrators'</t>
  </si>
  <si>
    <t>Ensure 'Modify an object label' is set to 'No One'</t>
  </si>
  <si>
    <t>Ensure 'Modify firmware environment values' is set to 'Administrators'</t>
  </si>
  <si>
    <t>Ensure 'Perform volume maintenance tasks' is set to 'Administrators'</t>
  </si>
  <si>
    <t>Ensure 'Profile single process' is set to 'Administrators'</t>
  </si>
  <si>
    <t>Ensure 'Profile system performance' is set to 'Administrators, NT SERVICE\WdiServiceHost'</t>
  </si>
  <si>
    <t>Ensure 'Replace a process level token' is set to 'LOCAL SERVICE, NETWORK SERVICE'</t>
  </si>
  <si>
    <t>Ensure 'Restore files and directories' is set to 'Administrators'</t>
  </si>
  <si>
    <t>Ensure 'Shut down the system' is set to 'Administrators, Users'</t>
  </si>
  <si>
    <t>Ensure 'Take ownership of files or other objects' is set to 'Administrators'</t>
  </si>
  <si>
    <t>Ensure 'Accounts: Block Microsoft accounts' is set to 'Users can't add or log on with Microsoft accounts'</t>
  </si>
  <si>
    <t>Ensure 'Accounts: Guest account status' is set to 'Disabled'</t>
  </si>
  <si>
    <t>Ensure 'Accounts: Limit local account use of blank passwords to console logon only' is set to 'Enabled'</t>
  </si>
  <si>
    <t>Configure 'Accounts: Rename administrator account'</t>
  </si>
  <si>
    <t>Configure 'Accounts: Rename guest account'</t>
  </si>
  <si>
    <t>Ensure 'Audit: Force audit policy subcategory settings (Windows Vista or later) to override audit policy category settings' is set to 'Enabled'</t>
  </si>
  <si>
    <t>Ensure 'Audit: Shut down system immediately if unable to log security audits' is set to 'Disabled'</t>
  </si>
  <si>
    <t>Ensure 'Domain member: Digitally encrypt or sign secure channel data (always)' is set to 'Enabled'</t>
  </si>
  <si>
    <t>Ensure 'Domain member: Digitally encrypt secure channel data (when possible)' is set to 'Enabled'</t>
  </si>
  <si>
    <t>Ensure 'Domain member: Digitally sign secure channel data (when possible)' is set to 'Enabled'</t>
  </si>
  <si>
    <t>Ensure 'Domain member: Disable machine account password changes' is set to 'Disabled'</t>
  </si>
  <si>
    <t>Ensure 'Domain member: Maximum machine account password age' is set to '30 or fewer days, but not 0'</t>
  </si>
  <si>
    <t>Ensure 'Domain member: Require strong (Windows 2000 or later) session key' is set to 'Enabled'</t>
  </si>
  <si>
    <t>Ensure 'Interactive logon: Do not require CTRL+ALT+DEL' is set to 'Disabled'</t>
  </si>
  <si>
    <t>Ensure 'Interactive logon: Don't display last signed-in' is set to 'Enabled'</t>
  </si>
  <si>
    <t>Ensure 'Interactive logon: Machine inactivity limit' is set to '900 or fewer second(s), but not 0'</t>
  </si>
  <si>
    <t>Ensure 'Interactive logon: Smart card removal behavior' is set to 'Lock Workstation' or higher</t>
  </si>
  <si>
    <t>Ensure 'Microsoft network client: Digitally sign communications (always)' is set to 'Enabled'</t>
  </si>
  <si>
    <t>Ensure 'Microsoft network client: Digitally sign communications (if server agrees)' is set to 'Enabled'</t>
  </si>
  <si>
    <t>Ensure 'Microsoft network client: Send unencrypted password to third-party SMB servers' is set to 'Disabled'</t>
  </si>
  <si>
    <t>Ensure 'Microsoft network server: Digitally sign communications (always)' is set to 'Enabled'</t>
  </si>
  <si>
    <t>Ensure 'Microsoft network server: Digitally sign communications (if client agrees)' is set to 'Enabled'</t>
  </si>
  <si>
    <t>Ensure 'Microsoft network server: Disconnect clients when logon hours expire' is set to 'Enabled'</t>
  </si>
  <si>
    <t>Ensure 'Microsoft network server: Server SPN target name validation level' is set to 'Accept if provided by client' or higher</t>
  </si>
  <si>
    <t>Ensure 'Network access: Allow anonymous SID/Name translation' is set to 'Disabled'</t>
  </si>
  <si>
    <t>Ensure 'Network access: Do not allow anonymous enumeration of SAM accounts' is set to 'Enabled'</t>
  </si>
  <si>
    <t>Ensure 'Network access: Do not allow anonymous enumeration of SAM accounts and shares' is set to 'Enabled'</t>
  </si>
  <si>
    <t>Ensure 'Network access: Do not allow storage of passwords and credentials for network authentication' is set to 'Enabled'</t>
  </si>
  <si>
    <t>Ensure 'Network access: Let Everyone permissions apply to anonymous users' is set to 'Disabled'</t>
  </si>
  <si>
    <t>Ensure 'Network access: Named Pipes that can be accessed anonymously' is set to 'None'</t>
  </si>
  <si>
    <t>Ensure 'Network access: Remotely accessible registry paths' is configured</t>
  </si>
  <si>
    <t>Ensure 'Network access: Remotely accessible registry paths and sub-paths' is configured</t>
  </si>
  <si>
    <t>Ensure 'Network access: Restrict anonymous access to Named Pipes and Shares' is set to 'Enabled'</t>
  </si>
  <si>
    <t>Ensure 'Network access: Restrict clients allowed to make remote calls to SAM' is set to 'Administrators: Remote Access: Allow'</t>
  </si>
  <si>
    <t>Ensure 'Network access: Shares that can be accessed anonymously' is set to 'None'</t>
  </si>
  <si>
    <t>Ensure 'Network access: Sharing and security model for local accounts' is set to 'Classic - local users authenticate as themselves'</t>
  </si>
  <si>
    <t>Ensure 'Network security: Allow Local System to use computer identity for NTLM' is set to 'Enabled'</t>
  </si>
  <si>
    <t>Ensure 'Network security: Allow LocalSystem NULL session fallback' is set to 'Disabled'</t>
  </si>
  <si>
    <t>Ensure 'Network Security: Allow PKU2U authentication requests to this computer to use online identities' is set to 'Disabled'</t>
  </si>
  <si>
    <t>Ensure 'Network security: Configure encryption types allowed for Kerberos' is set to 'AES128_HMAC_SHA1, AES256_HMAC_SHA1, Future encryption types'</t>
  </si>
  <si>
    <t>Ensure 'Network security: Do not store LAN Manager hash value on next password change' is set to 'Enabled'</t>
  </si>
  <si>
    <t>Ensure 'Network security: LAN Manager authentication level' is set to 'Send NTLMv2 response only. Refuse LM &amp; NTLM'</t>
  </si>
  <si>
    <t>Ensure 'Network security: LDAP client signing requirements' is set to 'Negotiate signing' or higher</t>
  </si>
  <si>
    <t>Ensure 'Network security: Minimum session security for NTLM SSP based (including secure RPC) clients' is set to 'Require NTLMv2 session security, Require 128-bit encryption'</t>
  </si>
  <si>
    <t>Ensure 'Network security: Minimum session security for NTLM SSP based (including secure RPC) servers' is set to 'Require NTLMv2 session security, Require 128-bit encryption'</t>
  </si>
  <si>
    <t>Ensure 'Network security: Restrict NTLM: Audit Incoming NTLM Traffic' is set to 'Enable auditing for all accounts'</t>
  </si>
  <si>
    <t>Ensure 'Network security: Restrict NTLM: Outgoing NTLM traffic to remote servers' is set to 'Audit all' or higher</t>
  </si>
  <si>
    <t>Ensure 'System objects: Require case insensitivity for non-Windows subsystems' is set to 'Enabled'</t>
  </si>
  <si>
    <t>Ensure 'System objects: Strengthen default permissions of internal system objects (e.g. Symbolic Links)' is set to 'Enabled'</t>
  </si>
  <si>
    <t>Ensure 'User Account Control: Admin Approval Mode for the Built-in Administrator account' is set to 'Enabled'</t>
  </si>
  <si>
    <t>Ensure 'User Account Control: Behavior of the elevation prompt for administrators in Admin Approval Mode' is set to 'Prompt for consent on the secure desktop' or higher</t>
  </si>
  <si>
    <t>Ensure 'User Account Control: Behavior of the elevation prompt for standard users' is set to 'Automatically deny elevation requests'</t>
  </si>
  <si>
    <t>Ensure 'User Account Control: Detect application installations and prompt for elevation' is set to 'Enabled'</t>
  </si>
  <si>
    <t>Ensure 'User Account Control: Only elevate UIAccess applications that are installed in secure locations' is set to 'Enabled'</t>
  </si>
  <si>
    <t>Ensure 'User Account Control: Run all administrators in Admin Approval Mode' is set to 'Enabled'</t>
  </si>
  <si>
    <t>Ensure 'User Account Control: Switch to the secure desktop when prompting for elevation' is set to 'Enabled'</t>
  </si>
  <si>
    <t>Ensure 'User Account Control: Virtualize file and registry write failures to per-user locations' is set to 'Enabled'</t>
  </si>
  <si>
    <t>Ensure 'Computer Browser (Browser)' is set to 'Disabled' or 'Not Installed'</t>
  </si>
  <si>
    <t>Ensure 'IIS Admin Service (IISADMIN)' is set to 'Disabled' or 'Not Installed'</t>
  </si>
  <si>
    <t>Ensure 'Infrared monitor service (irmon)' is set to 'Disabled' or 'Not Installed'</t>
  </si>
  <si>
    <t>Ensure 'LxssManager (LxssManager)' is set to 'Disabled' or 'Not Installed'</t>
  </si>
  <si>
    <t>Ensure 'Microsoft FTP Service (FTPSVC)' is set to 'Disabled' or 'Not Installed'</t>
  </si>
  <si>
    <t>Ensure 'SSDP Discovery (SSDPSRV)' is set to 'Disabled'</t>
  </si>
  <si>
    <t>Ensure 'World Wide Web Publishing Service (W3SVC)' is set to 'Disabled' or 'Not Installed'</t>
  </si>
  <si>
    <t>Ensure 'Xbox Accessory Management Service (XboxGipSvc)' is set to 'Disabled'</t>
  </si>
  <si>
    <t>Ensure 'Xbox Live Auth Manager (XblAuthManager)' is set to 'Disabled'</t>
  </si>
  <si>
    <t>Ensure 'Xbox Live Game Save (XblGameSave)' is set to 'Disabled'</t>
  </si>
  <si>
    <t>Ensure 'Xbox Live Networking Service (XboxNetApiSvc)' is set to 'Disabled'</t>
  </si>
  <si>
    <t>Ensure 'Windows Firewall: Domain: Firewall state' is set to 'On (recommended)'</t>
  </si>
  <si>
    <t>Ensure 'Windows Firewall: Domain: Inbound connections' is set to 'Block (default)'</t>
  </si>
  <si>
    <t>Ensure 'Windows Firewall: Domain: Settings: Display a notification' is set to 'No'</t>
  </si>
  <si>
    <t>Ensure 'Windows Firewall: Domain: Logging: Name' is set to '%SystemRoot%\System32\logfiles\firewall\domainfw.log'</t>
  </si>
  <si>
    <t>Ensure 'Windows Firewall: Domain: Logging: Size limit (KB)' is set to '16,384 KB or greater'</t>
  </si>
  <si>
    <t>Ensure 'Windows Firewall: Domain: Logging: Log dropped packets' is set to 'Yes'</t>
  </si>
  <si>
    <t>Ensure 'Windows Firewall: Domain: Logging: Log successful connections' is set to 'Yes'</t>
  </si>
  <si>
    <t>Ensure 'Windows Firewall: Private: Firewall state' is set to 'On (recommended)'</t>
  </si>
  <si>
    <t>Ensure 'Windows Firewall: Private: Inbound connections' is set to 'Block (default)'</t>
  </si>
  <si>
    <t>Ensure 'Windows Firewall: Private: Settings: Display a notification' is set to 'No'</t>
  </si>
  <si>
    <t>Ensure 'Windows Firewall: Private: Logging: Name' is set to '%SystemRoot%\System32\logfiles\firewall\privatefw.log'</t>
  </si>
  <si>
    <t>Ensure 'Windows Firewall: Private: Logging: Size limit (KB)' is set to '16,384 KB or greater'</t>
  </si>
  <si>
    <t>Ensure 'Windows Firewall: Private: Logging: Log dropped packets' is set to 'Yes'</t>
  </si>
  <si>
    <t>Ensure 'Windows Firewall: Private: Logging: Log successful connections' is set to 'Yes'</t>
  </si>
  <si>
    <t>Ensure 'Windows Firewall: Public: Firewall state' is set to 'On (recommended)'</t>
  </si>
  <si>
    <t>Ensure 'Windows Firewall: Public: Inbound connections' is set to 'Block (default)'</t>
  </si>
  <si>
    <t>Ensure 'Windows Firewall: Public: Settings: Display a notification' is set to 'No'</t>
  </si>
  <si>
    <t>Ensure 'Windows Firewall: Public: Settings: Apply local firewall rules' is set to 'No'</t>
  </si>
  <si>
    <t>Ensure 'Windows Firewall: Public: Settings: Apply local connection security rules' is set to 'No'</t>
  </si>
  <si>
    <t>Ensure 'Windows Firewall: Public: Logging: Name' is set to '%SystemRoot%\System32\logfiles\firewall\publicfw.log'</t>
  </si>
  <si>
    <t>Ensure 'Windows Firewall: Public: Logging: Size limit (KB)' is set to '16,384 KB or greater'</t>
  </si>
  <si>
    <t>Ensure 'Windows Firewall: Public: Logging: Log dropped packets' is set to 'Yes'</t>
  </si>
  <si>
    <t>Ensure 'Windows Firewall: Public: Logging: Log successful connections' is set to 'Yes'</t>
  </si>
  <si>
    <t>Ensure 'Audit Credential Validation' is set to 'Success and Failure'</t>
  </si>
  <si>
    <t>Ensure 'Audit Application Group Management' is set to 'Success and Failure'</t>
  </si>
  <si>
    <t>Ensure 'Audit Security Group Management' is set to include 'Success'</t>
  </si>
  <si>
    <t>Ensure 'Audit User Account Management' is set to 'Success and Failure'</t>
  </si>
  <si>
    <t>Ensure 'Audit PNP Activity' is set to include 'Success'</t>
  </si>
  <si>
    <t>Ensure 'Audit Process Creation' is set to include 'Success'</t>
  </si>
  <si>
    <t>Ensure 'Audit Account Lockout' is set to include 'Failure'</t>
  </si>
  <si>
    <t>Ensure 'Audit Group Membership' is set to include 'Success'</t>
  </si>
  <si>
    <t>Ensure 'Audit Logoff' is set to include 'Success'</t>
  </si>
  <si>
    <t>Ensure 'Audit Logon' is set to 'Success and Failure'</t>
  </si>
  <si>
    <t>Ensure 'Audit Other Logon/Logoff Events' is set to 'Success and Failure'</t>
  </si>
  <si>
    <t>Ensure 'Audit Special Logon' is set to include 'Success'</t>
  </si>
  <si>
    <t>Ensure 'Audit Detailed File Share' is set to include 'Failure'</t>
  </si>
  <si>
    <t>Ensure 'Audit File Share' is set to 'Success and Failure'</t>
  </si>
  <si>
    <t>Ensure 'Audit Other Object Access Events' is set to 'Success and Failure'</t>
  </si>
  <si>
    <t>Ensure 'Audit Removable Storage' is set to 'Success and Failure'</t>
  </si>
  <si>
    <t>Ensure 'Audit Authentication Policy Change' is set to include 'Success'</t>
  </si>
  <si>
    <t>Ensure 'Audit Authorization Policy Change' is set to include 'Success'</t>
  </si>
  <si>
    <t>Ensure 'Audit MPSSVC Rule-Level Policy Change' is set to 'Success and Failure'</t>
  </si>
  <si>
    <t>Ensure 'Audit Other Policy Change Events' is set to include 'Failure'</t>
  </si>
  <si>
    <t>Ensure 'Audit Sensitive Privilege Use' is set to 'Success and Failure'</t>
  </si>
  <si>
    <t>Ensure 'Audit IPsec Driver' is set to 'Success and Failure'</t>
  </si>
  <si>
    <t>Ensure 'Audit Other System Events' is set to 'Success and Failure'</t>
  </si>
  <si>
    <t>Ensure 'Audit Security State Change' is set to include 'Success'</t>
  </si>
  <si>
    <t>Ensure 'Audit Security System Extension' is set to include 'Success'</t>
  </si>
  <si>
    <t>Ensure 'Audit System Integrity' is set to 'Success and Failure'</t>
  </si>
  <si>
    <t>Ensure 'Prevent enabling lock screen camera' is set to 'Enabled'</t>
  </si>
  <si>
    <t>Ensure 'Prevent enabling lock screen slide show' is set to 'Enabled'</t>
  </si>
  <si>
    <t>Ensure 'Allow users to enable online speech recognition services' is set to 'Disabled'</t>
  </si>
  <si>
    <t>Ensure 'Apply UAC restrictions to local accounts on network logons' is set to 'Enabled'</t>
  </si>
  <si>
    <t>Ensure 'Configure RPC packet level privacy setting for incoming connections' is set to 'Enabled'</t>
  </si>
  <si>
    <t>Ensure 'Configure SMB v1 client driver' is set to 'Enabled: Disable driver (recommended)'</t>
  </si>
  <si>
    <t>Ensure 'Configure SMB v1 server' is set to 'Disabled'</t>
  </si>
  <si>
    <t>Ensure 'Enable Certificate Padding' is set to 'Enabled'</t>
  </si>
  <si>
    <t>Ensure 'Enable Structured Exception Handling Overwrite Protection (SEHOP)' is set to 'Enabled'</t>
  </si>
  <si>
    <t>Ensure 'NetBT NodeType configuration' is set to 'Enabled: P-node (recommended)'</t>
  </si>
  <si>
    <t>Ensure 'WDigest Authentication' is set to 'Disabled'</t>
  </si>
  <si>
    <t>Ensure 'MSS: (AutoAdminLogon) Enable Automatic Logon' is set to 'Disabled'</t>
  </si>
  <si>
    <t>Ensure 'MSS: (DisableIPSourceRouting IPv6) IP source routing protection level' is set to 'Enabled: Highest protection, source routing is completely disabled'</t>
  </si>
  <si>
    <t>Ensure 'MSS: (DisableIPSourceRouting) IP source routing protection level' is set to 'Enabled: Highest protection, source routing is completely disabled'</t>
  </si>
  <si>
    <t>Ensure 'MSS: (EnableICMPRedirect) Allow ICMP redirects to override OSPF generated routes' is set to 'Disabled'</t>
  </si>
  <si>
    <t>Ensure 'MSS: (NoNameReleaseOnDemand) Allow the computer to ignore NetBIOS name release requests except from WINS servers' is set to 'Enabled'</t>
  </si>
  <si>
    <t>Ensure 'MSS: (SafeDllSearchMode) Enable Safe DLL search mode' is set to 'Enabled'</t>
  </si>
  <si>
    <t>Ensure 'MSS: (ScreenSaverGracePeriod) The time in seconds before the screen saver grace period expires' is set to 'Enabled: 5 or fewer seconds'</t>
  </si>
  <si>
    <t>Ensure 'MSS: (WarningLevel) Percentage threshold for the security event log at which the system will generate a warning' is set to 'Enabled: 90% or less'</t>
  </si>
  <si>
    <t>Ensure 'Configure DNS over HTTPS (DoH) name resolution' is set to 'Enabled: Allow DoH' or higher</t>
  </si>
  <si>
    <t>Ensure 'Configure NetBIOS settings' is set to 'Enabled: Disable NetBIOS name resolution on public networks'</t>
  </si>
  <si>
    <t>Ensure 'Turn off multicast name resolution' is set to 'Enabled'</t>
  </si>
  <si>
    <t>Ensure 'Enable insecure guest logons' is set to 'Disabled'</t>
  </si>
  <si>
    <t>Ensure 'Prohibit installation and configuration of Network Bridge on your DNS domain network' is set to 'Enabled'</t>
  </si>
  <si>
    <t>Ensure 'Prohibit use of Internet Connection Sharing on your DNS domain network' is set to 'Enabled'</t>
  </si>
  <si>
    <t>Ensure 'Require domain users to elevate when setting a network's location' is set to 'Enabled'</t>
  </si>
  <si>
    <t>Ensure 'Hardened UNC Paths' is set to 'Enabled, with "Require Mutual Authentication", "Require Integrity", and “Require Privacy” set for all NETLOGON and SYSVOL shares'</t>
  </si>
  <si>
    <t>Ensure 'Minimize the number of simultaneous connections to the Internet or a Windows Domain' is set to 'Enabled: 3 = Prevent Wi-Fi when on Ethernet'</t>
  </si>
  <si>
    <t>Ensure 'Prohibit connection to non-domain networks when connected to domain authenticated network' is set to 'Enabled'</t>
  </si>
  <si>
    <t>Ensure 'Allow Windows to automatically connect to suggested open hotspots, to networks shared by contacts, and to hotspots offering paid services' is set to 'Disabled'</t>
  </si>
  <si>
    <t>Ensure 'Allow Print Spooler to accept client connections' is set to 'Disabled'</t>
  </si>
  <si>
    <t>Ensure 'Configure Redirection Guard' is set to 'Enabled: Redirection Guard Enabled'</t>
  </si>
  <si>
    <t>Ensure 'Configure RPC connection settings: Protocol to use for outgoing RPC connections' is set to 'Enabled: RPC over TCP'</t>
  </si>
  <si>
    <t>Ensure 'Configure RPC connection settings: Use authentication for outgoing RPC connections' is set to 'Enabled: Default'</t>
  </si>
  <si>
    <t>Ensure 'Configure RPC listener settings: Protocols to allow for incoming RPC connections' is set to 'Enabled: RPC over TCP'</t>
  </si>
  <si>
    <t>Ensure 'Configure RPC listener settings: Authentication protocol to use for incoming RPC connections:' is set to 'Enabled: Negotiate' or higher</t>
  </si>
  <si>
    <t>Ensure 'Configure RPC over TCP port' is set to 'Enabled: 0'</t>
  </si>
  <si>
    <t>Ensure 'Limits print driver installation to Administrators' is set to 'Enabled'</t>
  </si>
  <si>
    <t>Ensure 'Manage processing of Queue-specific files' is set to 'Enabled: Limit Queue-specific files to Color profiles'</t>
  </si>
  <si>
    <t>Ensure 'Point and Print Restrictions: When installing drivers for a new connection' is set to 'Enabled: Show warning and elevation prompt'</t>
  </si>
  <si>
    <t>Ensure 'Point and Print Restrictions: When updating drivers for an existing connection' is set to 'Enabled: Show warning and elevation prompt'</t>
  </si>
  <si>
    <t>Ensure 'Include command line in process creation events' is set to 'Enabled'</t>
  </si>
  <si>
    <t>Ensure 'Encryption Oracle Remediation' is set to 'Enabled: Force Updated Clients'</t>
  </si>
  <si>
    <t>Ensure 'Remote host allows delegation of non-exportable credentials' is set to 'Enabled'</t>
  </si>
  <si>
    <t>Ensure 'Turn On Virtualization Based Security' is set to 'Enabled'</t>
  </si>
  <si>
    <t>Ensure 'Turn On Virtualization Based Security: Select Platform Security Level' is set to 'Secure Boot' or higher</t>
  </si>
  <si>
    <t>Ensure 'Turn On Virtualization Based Security: Virtualization Based Protection of Code Integrity' is set to 'Enabled with UEFI lock'</t>
  </si>
  <si>
    <t>Ensure 'Turn On Virtualization Based Security: Require UEFI Memory Attributes Table' is set to 'True (checked)'</t>
  </si>
  <si>
    <t>Ensure 'Turn On Virtualization Based Security: Credential Guard Configuration' is set to 'Enabled with UEFI lock'</t>
  </si>
  <si>
    <t>Ensure 'Turn On Virtualization Based Security: Secure Launch Configuration' is set to 'Enabled'</t>
  </si>
  <si>
    <t>Ensure 'Turn On Virtualization Based Security: Kernel-mode Hardware-enforced Stack Protection' is set to 'Enabled: Enabled in enforcement mode'</t>
  </si>
  <si>
    <t>Ensure 'Prevent device metadata retrieval from the Internet' is set to 'Enabled'</t>
  </si>
  <si>
    <t>Ensure 'Boot-Start Driver Initialization Policy' is set to 'Enabled: Good, unknown and bad but critical'</t>
  </si>
  <si>
    <t>Ensure 'Configure registry policy processing: Do not apply during periodic background processing' is set to 'Enabled: FALSE'</t>
  </si>
  <si>
    <t>Ensure 'Configure registry policy processing: Process even if the Group Policy objects have not changed' is set to 'Enabled: TRUE'</t>
  </si>
  <si>
    <t>Ensure 'Continue experiences on this device' is set to 'Disabled'</t>
  </si>
  <si>
    <t>Ensure 'Configure security policy processing: Process even if the Group Policy objects have not changed' is set to 'Enabled: TRUE'</t>
  </si>
  <si>
    <t>Ensure 'Turn off background refresh of Group Policy' is set to 'Disabled'</t>
  </si>
  <si>
    <t>Ensure 'Turn off downloading of print drivers over HTTP' is set to 'Enabled'</t>
  </si>
  <si>
    <t>Ensure 'Turn off Internet download for Web publishing and online ordering wizards' is set to 'Enabled'</t>
  </si>
  <si>
    <t>Ensure 'Configure password backup directory' is set to 'Enabled: Active Directory' or 'Enabled: Azure Active Directory'</t>
  </si>
  <si>
    <t>Ensure 'Do not allow password expiration time longer than required by policy' is set to 'Enabled'</t>
  </si>
  <si>
    <t>Ensure 'Enable password encryption' is set to 'Enabled'</t>
  </si>
  <si>
    <t>Ensure 'Password Settings: Password Complexity' is set to 'Enabled: Large letters + small letters + numbers + special characters'</t>
  </si>
  <si>
    <t>Ensure 'Password Settings: Password Length' is set to 'Enabled: 15 or more'</t>
  </si>
  <si>
    <t>Ensure 'Password Settings: Password Age (Days)' is set to 'Enabled: 30 or fewer'</t>
  </si>
  <si>
    <t>Ensure 'Post-authentication actions: Grace period (hours)' is set to 'Enabled: 8 or fewer hours, but not 0'</t>
  </si>
  <si>
    <t>Ensure 'Post-authentication actions: Actions' is set to 'Enabled: Reset the password and logoff the managed account' or higher</t>
  </si>
  <si>
    <t>Ensure 'Allow Custom SSPs and APs to be loaded into LSASS' is set to 'Disabled'</t>
  </si>
  <si>
    <t>Ensure 'Configures LSASS to run as a protected process' is set to 'Enabled: Enabled with UEFI Lock'</t>
  </si>
  <si>
    <t>Ensure 'Block user from showing account details on sign-in' is set to 'Enabled'</t>
  </si>
  <si>
    <t>Ensure 'Do not display network selection UI' is set to 'Enabled'</t>
  </si>
  <si>
    <t>Ensure 'Do not enumerate connected users on domain-joined computers' is set to 'Enabled'</t>
  </si>
  <si>
    <t>Ensure 'Enumerate local users on domain-joined computers' is set to 'Disabled'</t>
  </si>
  <si>
    <t>Ensure 'Turn off app notifications on the lock screen' is set to 'Enabled'</t>
  </si>
  <si>
    <t>Ensure 'Turn off picture password sign-in' is set to 'Enabled'</t>
  </si>
  <si>
    <t>Ensure 'Turn on convenience PIN sign-in' is set to 'Disabled'</t>
  </si>
  <si>
    <t>Ensure 'Allow network connectivity during connected-standby (on battery)' is set to 'Disabled'</t>
  </si>
  <si>
    <t>Ensure 'Allow network connectivity during connected-standby (plugged in)' is set to 'Disabled'</t>
  </si>
  <si>
    <t>Ensure 'Require a password when a computer wakes (on battery)' is set to 'Enabled'</t>
  </si>
  <si>
    <t>Ensure 'Require a password when a computer wakes (plugged in)' is set to 'Enabled'</t>
  </si>
  <si>
    <t>Ensure 'Configure Offer Remote Assistance' is set to 'Disabled'</t>
  </si>
  <si>
    <t>Ensure 'Configure Solicited Remote Assistance' is set to 'Disabled'</t>
  </si>
  <si>
    <t>Ensure 'Enable RPC Endpoint Mapper Client Authentication' is set to 'Enabled'</t>
  </si>
  <si>
    <t>Ensure 'Restrict Unauthenticated RPC clients' is set to 'Enabled: Authenticated'</t>
  </si>
  <si>
    <t>Ensure 'Enable Windows NTP Client' is set to 'Enabled'</t>
  </si>
  <si>
    <t>Ensure 'Enable Windows NTP Server' is set to 'Disabled'</t>
  </si>
  <si>
    <t>Ensure 'Prevent non-admin users from installing packaged Windows apps' is set to 'Enabled'</t>
  </si>
  <si>
    <t>Ensure 'Let Windows apps activate with voice while the system is locked' is set to 'Enabled: Force Deny'</t>
  </si>
  <si>
    <t>Ensure 'Allow Microsoft accounts to be optional' is set to 'Enabled'</t>
  </si>
  <si>
    <t>Ensure 'Disallow Autoplay for non-volume devices' is set to 'Enabled'</t>
  </si>
  <si>
    <t>Ensure 'Set the default behavior for AutoRun' is set to 'Enabled: Do not execute any autorun commands'</t>
  </si>
  <si>
    <t>Ensure 'Turn off Autoplay' is set to 'Enabled: All drives'</t>
  </si>
  <si>
    <t>Ensure 'Configure enhanced anti-spoofing' is set to 'Enabled'</t>
  </si>
  <si>
    <t>Ensure 'Turn off cloud consumer account state content' is set to 'Enabled'</t>
  </si>
  <si>
    <t>Ensure 'Turn off Microsoft consumer experiences' is set to 'Enabled'</t>
  </si>
  <si>
    <t>Ensure 'Require pin for pairing' is set to 'Enabled: First Time' OR 'Enabled: Always'</t>
  </si>
  <si>
    <t>Ensure 'Do not display the password reveal button' is set to 'Enabled'</t>
  </si>
  <si>
    <t>Ensure 'Enumerate administrator accounts on elevation' is set to 'Disabled'</t>
  </si>
  <si>
    <t>Ensure 'Prevent the use of security questions for local accounts' is set to 'Enabled'</t>
  </si>
  <si>
    <t>Ensure 'Allow Diagnostic Data' is set to 'Enabled: Diagnostic data off (not recommended)' or 'Enabled: Send required diagnostic data'</t>
  </si>
  <si>
    <t>Ensure 'Disable OneSettings Downloads' is set to 'Enabled'</t>
  </si>
  <si>
    <t>Ensure 'Do not show feedback notifications' is set to 'Enabled'</t>
  </si>
  <si>
    <t>Ensure 'Enable OneSettings Auditing' is set to 'Enabled'</t>
  </si>
  <si>
    <t>Ensure 'Limit Diagnostic Log Collection' is set to 'Enabled'</t>
  </si>
  <si>
    <t>Ensure 'Limit Dump Collection' is set to 'Enabled'</t>
  </si>
  <si>
    <t>Ensure 'Toggle user control over Insider builds' is set to 'Disabled'</t>
  </si>
  <si>
    <t>Ensure 'Download Mode' is NOT set to 'Enabled: Internet'</t>
  </si>
  <si>
    <t>Ensure 'Enable App Installer' is set to 'Disabled'</t>
  </si>
  <si>
    <t>Ensure 'Enable App Installer Experimental Features' is set to 'Disabled'</t>
  </si>
  <si>
    <t>Ensure 'Enable App Installer Hash Override' is set to 'Disabled'</t>
  </si>
  <si>
    <t>Ensure 'Enable App Installer ms-appinstaller protocol' is set to 'Disabled'</t>
  </si>
  <si>
    <t>Ensure 'Application: Control Event Log behavior when the log file reaches its maximum size' is set to 'Disabled'</t>
  </si>
  <si>
    <t>Ensure 'Application: Specify the maximum log file size (KB)' is set to 'Enabled: 32,768 or greater'</t>
  </si>
  <si>
    <t>Ensure 'Security: Control Event Log behavior when the log file reaches its maximum size' is set to 'Disabled'</t>
  </si>
  <si>
    <t>Ensure 'Security: Specify the maximum log file size (KB)' is set to 'Enabled: 196,608 or greater'</t>
  </si>
  <si>
    <t>Ensure 'Setup: Control Event Log behavior when the log file reaches its maximum size' is set to 'Disabled'</t>
  </si>
  <si>
    <t>Ensure 'Setup: Specify the maximum log file size (KB)' is set to 'Enabled: 32,768 or greater'</t>
  </si>
  <si>
    <t>Ensure 'System: Control Event Log behavior when the log file reaches its maximum size' is set to 'Disabled'</t>
  </si>
  <si>
    <t>Ensure 'System: Specify the maximum log file size (KB)' is set to 'Enabled: 32,768 or greater'</t>
  </si>
  <si>
    <t>Ensure 'Turn off Data Execution Prevention for Explorer' is set to 'Disabled'</t>
  </si>
  <si>
    <t>Ensure 'Turn off heap termination on corruption' is set to 'Disabled'</t>
  </si>
  <si>
    <t>Ensure 'Turn off shell protocol protected mode' is set to 'Disabled'</t>
  </si>
  <si>
    <t>Ensure 'Block all consumer Microsoft account user authentication' is set to 'Enabled'</t>
  </si>
  <si>
    <t>Ensure 'Enable file hash computation feature' is set to 'Enabled'</t>
  </si>
  <si>
    <t>Ensure 'Configure detection for potentially unwanted applications' is set to 'Enabled: Block'</t>
  </si>
  <si>
    <t>Ensure 'Turn off Microsoft Defender AntiVirus' is set to 'Disabled'</t>
  </si>
  <si>
    <t>Ensure 'Configure local setting override for reporting to Microsoft MAPS' is set to 'Disabled'</t>
  </si>
  <si>
    <t>Ensure 'Configure Attack Surface Reduction rules' is set to 'Enabled'</t>
  </si>
  <si>
    <t>Ensure 'Configure Attack Surface Reduction rules: Set the state for each ASR rule' is configured</t>
  </si>
  <si>
    <t>Ensure 'Prevent users and apps from accessing dangerous websites' is set to 'Enabled: Block'</t>
  </si>
  <si>
    <t>Ensure 'Scan all downloaded files and attachments' is set to 'Enabled'</t>
  </si>
  <si>
    <t>Ensure 'Turn off real-time protection' is set to 'Disabled'</t>
  </si>
  <si>
    <t>Ensure 'Turn on behavior monitoring' is set to 'Enabled'</t>
  </si>
  <si>
    <t>Ensure 'Turn on script scanning' is set to 'Enabled'</t>
  </si>
  <si>
    <t>Ensure 'Scan removable drives' is set to 'Enabled'</t>
  </si>
  <si>
    <t>Ensure 'Scan packed executables' is set to 'Enabled'</t>
  </si>
  <si>
    <t>Ensure 'Turn on e-mail scanning' is set to 'Enabled'</t>
  </si>
  <si>
    <t>Ensure 'Allow auditing events in Microsoft Defender Application Guard' is set to 'Enabled'</t>
  </si>
  <si>
    <t>Ensure 'Allow camera and microphone access in Microsoft Defender Application Guard' is set to 'Disabled'</t>
  </si>
  <si>
    <t>Ensure 'Allow data persistence for Microsoft Defender Application Guard' is set to 'Disabled'</t>
  </si>
  <si>
    <t>Ensure 'Allow files to download and save to the host operating system from Microsoft Defender Application Guard' is set to 'Disabled'</t>
  </si>
  <si>
    <t>Ensure 'Configure Microsoft Defender Application Guard clipboard settings: Clipboard behavior setting' is set to 'Enabled: Enable clipboard operation from an isolated session to the host'</t>
  </si>
  <si>
    <t>Ensure 'Turn on Microsoft Defender Application Guard in Managed Mode' is set to 'Enabled: 1'</t>
  </si>
  <si>
    <t>Ensure 'Prevent the usage of OneDrive for file storage' is set to 'Enabled'</t>
  </si>
  <si>
    <t>Ensure 'Do not allow passwords to be saved' is set to 'Enabled'</t>
  </si>
  <si>
    <t>Ensure 'Do not allow drive redirection' is set to 'Enabled'</t>
  </si>
  <si>
    <t>Ensure 'Always prompt for password upon connection' is set to 'Enabled'</t>
  </si>
  <si>
    <t>Ensure 'Require secure RPC communication' is set to 'Enabled'</t>
  </si>
  <si>
    <t>Ensure 'Require use of specific security layer for remote (RDP) connections' is set to 'Enabled: SSL'</t>
  </si>
  <si>
    <t>Ensure 'Require user authentication for remote connections by using Network Level Authentication' is set to 'Enabled'</t>
  </si>
  <si>
    <t>Ensure 'Set client connection encryption level' is set to 'Enabled: High Level'</t>
  </si>
  <si>
    <t>Ensure 'Do not delete temp folders upon exit' is set to 'Disabled'</t>
  </si>
  <si>
    <t>Ensure 'Prevent downloading of enclosures' is set to 'Enabled'</t>
  </si>
  <si>
    <t>Ensure 'Allow Cortana' is set to 'Disabled'</t>
  </si>
  <si>
    <t>Ensure 'Allow Cortana above lock screen' is set to 'Disabled'</t>
  </si>
  <si>
    <t>Ensure 'Allow indexing of encrypted files' is set to 'Disabled'</t>
  </si>
  <si>
    <t>Ensure 'Allow search and Cortana to use location' is set to 'Disabled'</t>
  </si>
  <si>
    <t>Ensure 'Only display the private store within the Microsoft Store' is set to 'Enabled'</t>
  </si>
  <si>
    <t>Ensure 'Turn off Automatic Download and Install of updates' is set to 'Disabled'</t>
  </si>
  <si>
    <t>Ensure 'Turn off the offer to update to the latest version of Windows' is set to 'Enabled'</t>
  </si>
  <si>
    <t>Ensure 'Allow widgets' is set to 'Disabled'</t>
  </si>
  <si>
    <t>Ensure 'Automatic Data Collection' is set to 'Enabled'</t>
  </si>
  <si>
    <t>Ensure 'Notify Malicious' is set to 'Enabled'</t>
  </si>
  <si>
    <t>Ensure 'Notify Password Reuse' is set to 'Enabled'</t>
  </si>
  <si>
    <t>Ensure 'Notify Unsafe App' is set to 'Enabled'</t>
  </si>
  <si>
    <t>Ensure 'Service Enabled' is set to 'Enabled'</t>
  </si>
  <si>
    <t>Ensure 'Configure Windows Defender SmartScreen' is set to 'Enabled: Warn and prevent bypass'</t>
  </si>
  <si>
    <t>Ensure 'Enables or disables Windows Game Recording and Broadcasting' is set to 'Disabled'</t>
  </si>
  <si>
    <t>Ensure 'Enable ESS with Supported Peripherals' is set to 'Enabled: 1'</t>
  </si>
  <si>
    <t>Ensure 'Allow Windows Ink Workspace' is set to 'Enabled: On, but disallow access above lock' OR 'Enabled: Disabled'</t>
  </si>
  <si>
    <t>Ensure 'Allow user control over installs' is set to 'Disabled'</t>
  </si>
  <si>
    <t>Ensure 'Always install with elevated privileges' is set to 'Disabled'</t>
  </si>
  <si>
    <t>Ensure 'Enable MPR notifications for the system' is set to 'Disabled'</t>
  </si>
  <si>
    <t>Ensure 'Sign-in and lock last interactive user automatically after a restart' is set to 'Disabled'</t>
  </si>
  <si>
    <t>Ensure 'Allow Basic authentication' is set to 'Disabled'</t>
  </si>
  <si>
    <t>Ensure 'Allow unencrypted traffic' is set to 'Disabled'</t>
  </si>
  <si>
    <t>Ensure 'Disallow Digest authentication' is set to 'Enabled'</t>
  </si>
  <si>
    <t>Ensure 'Disallow WinRM from storing RunAs credentials' is set to 'Enabled'</t>
  </si>
  <si>
    <t>Ensure 'Allow clipboard sharing with Windows Sandbox' is set to 'Disabled'</t>
  </si>
  <si>
    <t>Ensure 'Allow networking in Windows Sandbox' is set to 'Disabled'</t>
  </si>
  <si>
    <t>Ensure 'Prevent users from modifying settings' is set to 'Enabled'</t>
  </si>
  <si>
    <t>Ensure 'No auto-restart with logged on users for scheduled automatic updates installations' is set to 'Disabled'</t>
  </si>
  <si>
    <t>Ensure 'Configure Automatic Updates' is set to 'Enabled'</t>
  </si>
  <si>
    <t>Ensure 'Configure Automatic Updates: Scheduled install day' is set to '0 - Every day'</t>
  </si>
  <si>
    <t>Ensure 'Remove access to “Pause updates” feature' is set to 'Enabled'</t>
  </si>
  <si>
    <t>Ensure 'Manage preview builds' is set to 'Disabled'</t>
  </si>
  <si>
    <t>Ensure 'Select when Preview Builds and Feature Updates are received' is set to 'Enabled: 180 or more days'</t>
  </si>
  <si>
    <t>Ensure 'Select when Quality Updates are received' is set to 'Enabled: 0 days'</t>
  </si>
  <si>
    <t>Ensure 'Enable optional updates' is set to 'Disabled'</t>
  </si>
  <si>
    <t>Ensure 'Turn off toast notifications on the lock screen' is set to 'Enabled'</t>
  </si>
  <si>
    <t>Ensure 'Do not preserve zone information in file attachments' is set to 'Disabled'</t>
  </si>
  <si>
    <t>Ensure 'Notify antivirus programs when opening attachments' is set to 'Enabled'</t>
  </si>
  <si>
    <t>Ensure 'Configure Windows spotlight on lock screen' is set to 'Disabled'</t>
  </si>
  <si>
    <t>Ensure 'Do not suggest third-party content in Windows spotlight' is set to 'Enabled'</t>
  </si>
  <si>
    <t>Ensure 'Turn off Spotlight collection on Desktop' is set to 'Enabled'</t>
  </si>
  <si>
    <t>Ensure 'Prevent users from sharing files within their profile.' is set to 'Enabled'</t>
  </si>
  <si>
    <t>Ensure 'Turn off Windows Copilot' is set to 'Enabled'</t>
  </si>
  <si>
    <t>The setting Account lockout duration is set to 15 minutes or greater.</t>
  </si>
  <si>
    <t>Set Account lockout duration to 15 or more minute(s). One method to achieve the recommended configuration via Group Policy is to set the following UI path to 15 or more minute(s):
Computer Configuration\Policies\Windows Settings\Security Settings\Account Policies\Account Lockout Policy\Account lockout duration.</t>
  </si>
  <si>
    <t>Ensure 'Account lockout threshold' is set to '3 or fewer invalid logon attempt(s), but not 0'</t>
  </si>
  <si>
    <t>Ensure 'OpenSSH SSH Server (sshd)' is set to 'Disabled' or 'Not Installed'</t>
  </si>
  <si>
    <t>Ensure 'Remote Procedure Call (RPC) Locator (RpcLocator)' is set to 'Disabled'</t>
  </si>
  <si>
    <t>Ensure 'Routing and Remote Access (RemoteAccess)' is set to 'Disabled'</t>
  </si>
  <si>
    <t>Ensure 'Simple TCP/IP Services (simptcp)' is set to 'Disabled' or 'Not Installed'</t>
  </si>
  <si>
    <t>Ensure 'Special Administration Console Helper (sacsvr)' is set to 'Disabled' or 'Not Installed'</t>
  </si>
  <si>
    <t>Ensure 'UPnP Device Host (upnphost)' is set to 'Disabled'</t>
  </si>
  <si>
    <t>Ensure 'Web Management Service (WMSvc)' is set to 'Disabled' or 'Not Installed'</t>
  </si>
  <si>
    <t>Ensure 'Windows Media Player Network Sharing Service (WMPNetworkSvc)' is set to 'Disabled' or 'Not Installed'</t>
  </si>
  <si>
    <t>Ensure 'Windows Mobile Hotspot Service (icssvc)' is set to 'Disabled'</t>
  </si>
  <si>
    <t>Set World Wide Web Publishing Service (W3SVC) is set to Disabled or 'Not Installed'. One method to achieve the recommended configuration via Group Policy is to set the following UI path to: Disabled.
Computer Configuration\Policies\Windows Settings\Security Settings\System Services\World Wide Web Publishing Service</t>
  </si>
  <si>
    <t>Set Network security: Restrict NTLM: Outgoing NTLM traffic to remote servers to Audit all or higher. One method to achieve the recommended configuration via Group Policy is to set the following UI path to Audit all or higher: 
Computer Configuration\Policies\Windows Settings\Security Settings\Local Policies\Security Options\Restrict NTLM: Outgoing NTLM traffic to remote servers</t>
  </si>
  <si>
    <t>Set Remote Procedure Call (RPC) Locator (RpcLocator) to disabled. One method to achieve the recommended configuration via Group Policy is to set the following UI path to: Disabled.
Computer Configuration\Policies\Windows Settings\Security Settings\System Services\Remote Procedure Call (RPC) Locator.</t>
  </si>
  <si>
    <t>Ensure 'Audit  Policy Change' is set to include 'Success'</t>
  </si>
  <si>
    <t>To establish the recommended configuration via GP, set the following UI path to include `Success`:
 ```
Computer Configuration\Policies\Windows Settings\Security Settings\Advanced Audit Policy Configuration\Audit Policies\Policy Change\Audit  Policy Change
```</t>
  </si>
  <si>
    <t>Set Audit  Policy Change to include Success. One method to achieve the recommended configuration via Group Policy is to set the following UI path to include Success:
Computer Configuration\Policies\Windows Settings\Security Settings\Advanced Audit Policy Configuration\Audit Policies\Policy Change\Audit  Policy Change.</t>
  </si>
  <si>
    <t>Set  the default behavior for AutoRun to enabled: Do not execute any autorun commands. One method to achieve the recommended configuration via Group Policy is to set the following UI path to Enabled: Do not execute any autorun commands:
Computer Configuration\Policies\Administrative Templates\Windows Components\AutoPlay Policies\Set the default behavior for AutoRun.</t>
  </si>
  <si>
    <t>Set  client connection encryption level to enabled: High Level. One method to achieve the recommended configuration via Group Policy is to set the following UI path to enabled: High Level:
Computer Configuration\Policies\Administrative Templates\Windows Components\Remote Desktop Services\Remote Desktop Session Host\Security\Set client connection encryption level.</t>
  </si>
  <si>
    <t>Do not edit below</t>
  </si>
  <si>
    <t>Remediation content for implementing and assessing benchmark guidance. The content allows you to apply the recommended settings for a particular benchmark.</t>
  </si>
  <si>
    <t>A single issue code must be selected for each test case to calculate the weighted risk score. The tester must perform this activity when executing each test.</t>
  </si>
  <si>
    <t>The Rationale section conveys the security benefits of the recommended configuration.This section also details where the risks, threats, and vulnerabilities associated with a configuration posture.</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</si>
  <si>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</si>
  <si>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were met. "Fail" indicates the expected results were not met.  "Info" is temporary and indicates that the test execution</t>
  </si>
  <si>
    <t xml:space="preserve">This SCSEM is used by the IRS Office of Safeguards to evaluate compliance with IRS Publication 1075 for agencies that have implemented Windows 11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Windows 11 - Selected set of security controls that satisfy the general security requirements of IRS Publication 1075. Agencies must always assess the performance of these security controls to ensure that they are implemented correctly, operate correctly and satisfy all minimum requirements of IRS Publication 1075 requirements. Technology specific controls are specified in their respective tabs.       
This SCSEM was created for the IRS Office of Safeguards based on the following resources;
▪ IRS Publication 1075, Tax Information Security Guidelines for Federal, State and Local Agencies (Rev. 11-2021)
▪ NIST SP 800-53 Rev. 5, Recommended Security Controls for Federal Information Systems and Organizations 
▪ CIS Microsoft Windows 11 Enterprise Benchmark v3.0.0
</t>
  </si>
  <si>
    <t>Added test case to assessment supplmental guidance</t>
  </si>
  <si>
    <t>Ensure 'Microsoft network server: Amount of idle time required before suspending session' is set to '30 or fewer minute(s)'</t>
  </si>
  <si>
    <t>Navigate to the UI Path articulated in the Remediation section and confirm it is set as prescribed. This group policy setting is backed by the following registry location with a `REG_DWORD` value of `30` or less.
```
HKLM\SYSTEM\CurrentControlSet\Services\LanManServer\Parameters:AutoDisconnect
```</t>
  </si>
  <si>
    <t>To establish the recommended configuration via GP, set the following UI path to `30 or fewer minute(s)`:
```
Computer Configuration\Policies\Windows Settings\Security Settings\Local Policies\Security Options\Microsoft network server: Amount of idle time required before suspending session
```</t>
  </si>
  <si>
    <t>Set Network security: Force logoff when logon hours expire to enabled. One method to achieve the recommended configuration via Group Policy is to set the following UI path to enabled.
Computer Configuration\Policies\Windows Settings\Security Settings\Local Policies\Security Options\Network security: Force logoff when logon hours expire.</t>
  </si>
  <si>
    <t>The longer a password exists, the higher the likelihood that it will be compromised by a brute force attack, by an attacker gaining general knowledge about the user, or by the user sharing the password. Configuring the Maximum password age setting to 0 so that users are never required to change their passwords is a major security risk because that allows a compromised password to be used by the malicious user for as long as the valid user has authorized access.</t>
  </si>
  <si>
    <t>If the Maximum password age setting is too low, users are required to change their passwords very often. Such a configuration can reduce security in the organization, because users might write their passwords in an unsecure location or lose them. If the value for this policy setting is too high, the level of security within an organization is reduced because it allows potential attackers more time in which to discover user passwords or to use compromised accounts.</t>
  </si>
  <si>
    <t>Users may have favorite passwords that they like to use because they are easy to remember and they believe that their password choice is secure from compromise. Unfortunately, passwords are compromised and if an attacker is targeting a specific individual's user account, with foreknowledge of data about that user, reuse of old passwords can cause a security breach. To address password reuse, a combination of security settings is required. Using this policy setting with the Enforce password history setting prevents the easy reuse of old passwords. For example, if you configure the Enforce password history setting to ensure that users cannot reuse any of their last 12 passwords, they could change their password 13 times in a few minutes and reuse the password they started with. That is true, unless you also configure the Minimum password age setting to a number that is greater than 0. You must configure this policy setting to a number that is greater than 0 for the Enforce password history setting to be effective.</t>
  </si>
  <si>
    <t>If an administrator sets a password for a user but wants that user to change the password when the user first logs on, the administrator must select the user must change password at next logon check box, or the user will not be able to change the password until the next day.</t>
  </si>
  <si>
    <t>The interactive logon Warning Banner does not meet IRS Publication 1075 Exhibit 8 standards.</t>
  </si>
  <si>
    <t>HAC14: Warning Banner is insufficient</t>
  </si>
  <si>
    <t>Requirements for extremely long passwords can actually decrease the security of an organization, because users might leave the information in an unsecure location or lose it. If very long passwords are required, mistyped passwords could cause account lockouts and increase the volume of help desk calls. If your organization has issues with forgotten passwords due to password length requirements, consider teaching your users about passphrases, which are often easier to remember and, due to the larger number of character combinations, much harder to discover.
**Note:** Older versions of Windows such as Windows 98 and Windows NT 4.0 do not support passwords that are longer than 14 characters. Computers that run these older operating systems are unable to authenticate with computers or domains that use accounts that require long passwords.</t>
  </si>
  <si>
    <t>If you do not configure this policy setting or if the value is configured to an interval that is too long, a DoS attack could occur. An attacker could maliciously attempt to log on to each user's account numerous times and lock out their accounts as described in the preceding paragraphs. If you do not configure the Reset account lockout counter after setting, administrators would have to manually unlock all accounts. If you configure this policy setting to a reasonable value, the users would be locked out for some period, after which their accounts would unlock automatically. Be sure that you notify users of the values used for this policy setting so that they will wait for the lockout timer to expire before they call the help desk about their inability to log on.</t>
  </si>
  <si>
    <t>The setting Allow logon locally is set to Administrators, Users.</t>
  </si>
  <si>
    <t>The setting Allow logon through Remote Desktop Services is not set to Administrators, Remote Desktop Users.</t>
  </si>
  <si>
    <t>Any account with the **Allow logon through Remote Desktop Services** user right can logon to the remote console of the computer. If you do not restrict this user right to legitimate users who need to log on to the console of the computer, unauthorized users could download and run malicious software to elevate their privileges.</t>
  </si>
  <si>
    <t>Removal of the **Allow logon through Remote Desktop Services** user right from other groups or membership changes in these default groups could limit the abilities of users who perform specific administrative roles in your environment. You should confirm that delegated activities will not be adversely affected.</t>
  </si>
  <si>
    <t>Set Allow logon through Remote Desktop Services to Administrators, Remote Desktop Users. One method to achieve the recommended configuration via Group Policy is to set the following UI path to Administrators, Remote Desktop Users:
Computer Configuration\Policies\Windows Settings\Security Settings\Local Policies\User Rights Assignment\Allow logon through Remote Desktop Services.</t>
  </si>
  <si>
    <t>The setting Allow logon through Remote Desktop Services is set to Administrators, Remote Desktop Users.</t>
  </si>
  <si>
    <t>Ensure 'Allow logon through Remote Desktop Services' is set to 'Administrators, Remote Desktop Users'</t>
  </si>
  <si>
    <t>Users who can change the time on a computer could cause several problems. For example, timestamps on event log entries could be made inaccurate, timestamps on files and folders that are created or modified could be incorrect, and computers that belong to a domain may not be able to authenticate themselves or users who try to log on to the domain from them. Also, because the Kerberos authentication protocol requires that the requestor and authenticator have their clocks synchronized within an administrator-defined skew period, an attacker who changes a computer's time may cause that computer to be unable to obtain or grant Kerberos tickets.
The risk from these types of events is mitigated on most Domain Controllers, Member Servers, and end-user computers because the Windows Time service automatically synchronizes time with Domain Controllers in the following ways:
- All client desktop computers and Member Servers use the authenticating Domain Controller as their inbound time partner.
- All Domain Controllers in a domain nominate the Primary Domain Controller (PDC) Emulator operations master as their inbound time partner.
- All PDC Emulator operations masters follow the hierarchy of domains in the selection of their inbound time partner.
- The PDC Emulator operations master at the root of the domain is authoritative for the organization. Therefore it is recommended that you configure this computer to synchronize with a reliable external time server.
This vulnerability becomes much more serious if an attacker is able to change the system time and then stop the Windows Time service or reconfigure it to synchronize with a time server that is not accurate.</t>
  </si>
  <si>
    <t>The setting Allow logon locally is not set to Administrators, Users.</t>
  </si>
  <si>
    <t>Any account with the **Allow logon locally** user right can log on at the console of the computer. If you do not restrict this user right to legitimate users who need to be able to log on to the console of the computer, unauthorized users could download and run malicious software to elevate their privileges.</t>
  </si>
  <si>
    <t>If you remove these default groups, you could limit the abilities of users who are assigned to specific administrative roles in your environment. You should confirm that delegated activities will not be adversely affected by any changes that you make to the **Allow logon locally** user right.</t>
  </si>
  <si>
    <t>Set Allow logon locally to Administrators, Users. One method to achieve the recommended configuration via Group Policy is to set the following UI path to Administrators, LOCAL SERVICE, NETWORK SERVICE:
Computer Configuration\Policies\Windows Settings\Security Settings\Local Policies\User Rights Assignment\Adjust memory quotas for a process.</t>
  </si>
  <si>
    <t>Ensure 'Backup files and directories' is set to 'Administrators'</t>
  </si>
  <si>
    <t>The setting Backup files and directories is set to Administrators.</t>
  </si>
  <si>
    <t>The setting Backup files and directories is not set to Administrators.</t>
  </si>
  <si>
    <t>Changes in the membership of the groups that have the **Backup files and directories** user right could limit the abilities of users who are assigned to specific administrative roles in your environment. You should confirm that authorized backup administrators are still able to perform backup operations.</t>
  </si>
  <si>
    <t>To establish the recommended configuration via GP, set the following UI path to `Administrators`.
```
Computer Configuration\Policies\Windows Settings\Security Settings\Local Policies\User Rights Assignment\Backup files and directories
```</t>
  </si>
  <si>
    <t>Set Backup files and directories to Administrators. One method to achieve the recommended configuration via Group Policy is to set the following UI path to Administrators.
Computer Configuration\Policies\Windows Settings\Security Settings\Local Policies\User Rights Assignment\Backup files and directories.</t>
  </si>
  <si>
    <t>This policy setting allows users to change the size of the pagefile. By making the pagefile extremely large or extremely small, an attacker could easily affect the performance of a compromised computer.
The recommended state for this setting is: Administrators.</t>
  </si>
  <si>
    <t>The setting Create a pagefile is set to Administrators.</t>
  </si>
  <si>
    <t>The setting Create a pagefile is not set to Administrators.</t>
  </si>
  <si>
    <t>Users who can change the pagefile size could make it extremely small or move the file to a highly fragmented storage volume, which could cause reduced computer performance.</t>
  </si>
  <si>
    <t>Set Deny logon through Remote Desktop Services to include Guests. One method to achieve the recommended configuration via Group Policy is to set the following UI path to include Guests, Local account:
Computer Configuration\Policies\Windows Settings\Security Settings\Local Policies\User Rights Assignment\Deny log on through Remote Desktop Services</t>
  </si>
  <si>
    <t>To establish the recommended configuration via GP, set the following UI path to include `Guests, Local account`:
 ```
Computer Configuration\Policies\Windows Settings\Security Settings\Local Policies\User Rights Assignment\Deny logon through Remote Desktop Services
```</t>
  </si>
  <si>
    <t>To establish the recommended configuration via GP, set the following UI path to `3 or fewer invalid login attempt(s), but not 0`:
 ```
Computer Configuration\Policies\Windows Settings\Security Settings\Account Policies\Account Lockout Policy\Account lockout threshold
```</t>
  </si>
  <si>
    <t>This policy setting determines the number of failed logon attempts before the account is locked. Setting this policy to 0 does not conform to the benchmark as doing so disables the account lockout threshold.
The recommended state for this setting is: 3 or fewer invalid logon attempt(s),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</si>
  <si>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This policy setting configures the Windows LAPS Password Settings policy for password expiration.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`30 or fewer days, but not 0`.</t>
  </si>
  <si>
    <t>If test case WIN11-386 is pass, then this should be N/A.</t>
  </si>
  <si>
    <t>This policy setting defines how long a user can use their password before it expires.
Values for this policy setting range from 0 to 999 days. If you set the value to 0, the password will never expire.
Because attackers can crack passwords, the more frequently you change the password the less opportunity an attacker has to use a cracked password. However, the lower this value is set, the higher the potential for an increase in calls to help desk support due to users having to change their password or forgetting which password is current.
The recommended state for this setting is 90 or fewer days, but not 0.
**Note:** Password Policy settings (section 1.1) and Account Lockout Policy settings (section 1.2) must be applied via the **Default Domain Policy** GPO in order to be globally in effect on **domain** user accounts as their default behavior. If these settings are configured in another GPO, they will only affect **local** user accounts on the computers that receive the GPO. However, custom exceptions to the default password policy and account lockout policy rules for specific domain users and/or groups can be defined using Password Settings Objects (PSOs), which are completely separate from Group Policy and most easily configured using Active Directory Administrative Center.</t>
  </si>
  <si>
    <t>The setting Account lockout duration is not set to 15  minutes or greater.</t>
  </si>
  <si>
    <t>Check the system's update history to ensure that the latest security patches have been installed.</t>
  </si>
  <si>
    <t>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</si>
  <si>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If test case WIN11-386 is pass, the preferred value is 0, if WIN11-386 is fail it should be 90.</t>
  </si>
  <si>
    <t>Develop/update password policy to include maintaining and checking for commonly-used, expected, or compromised passwords.
Enforce the policy, ensuring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checked to ensure they’re not on the list</t>
  </si>
  <si>
    <t>This policy setting determines how far in advance users are warned that their password will expire. It is recommended that you configure this policy setting to at 14 days or greater to sufficiently warn users when their passwords will expire.
The recommended state for this setting is: between 5 and 14 days.</t>
  </si>
  <si>
    <t>Ensure 'Interactive logon: Prompt user to change password before expiration' is set to 'between 5 and 14 days'</t>
  </si>
  <si>
    <t>Navigate to the UI Path articulated in the Remediation section and confirm it is set as prescribed. This group policy setting is backed by the following registry location with a `REG_DWORD` value between `between 5 and 14 days`.
 ```
HKLM\SOFTWARE\Microsoft\Windows NT\CurrentVersion\Winlogon:PasswordExpiryWarning
```</t>
  </si>
  <si>
    <t>The setting Interactive logon: Prompt user to change password before expiration is set to between 5 and 14 days.</t>
  </si>
  <si>
    <t>To establish the recommended configuration via GP, set the following UI path to a value `between 5 and 14 days`:
 ```
Computer Configuration\Policies\Windows Settings\Security Settings\Local Policies\Security Options\Interactive logon: Prompt user to change password before expiration
```</t>
  </si>
  <si>
    <t>Set Interactive logon: Prompt user to change password before expiration to 14 days. One method to achieve the recommended configuration via Group Policy is to set the following UI path to a value to between 5 and 14 days:
Computer Configuration\Policies\Windows Settings\Security Settings\Local Policies\Security Options\Interactive logon: Prompt user to change password before expiration.</t>
  </si>
  <si>
    <t>Account Lockout threshold- Updated from "5" or fewer to "3" or fewer to meet IRS Requirements.</t>
  </si>
  <si>
    <t>Updated to align with CIS Benchmark version 3.0 and IRS Interim Guidance on Authentication</t>
  </si>
  <si>
    <t>Employ sufficient multi-factor authentication mechanisms for all local access to the network for all privileged and non-privileged users.</t>
  </si>
  <si>
    <t>HAC67</t>
  </si>
  <si>
    <t>Lock screen does not obscure or block potentially sensitive data</t>
  </si>
  <si>
    <t>HAC68</t>
  </si>
  <si>
    <t>Peer to peer or client to client access/filesharing is enabled</t>
  </si>
  <si>
    <t>HAC69</t>
  </si>
  <si>
    <t>Sensitive data about the FTI environment is shared</t>
  </si>
  <si>
    <t>HCM50</t>
  </si>
  <si>
    <t>Unauthorized hardware is not blocked</t>
  </si>
  <si>
    <t>HCP11</t>
  </si>
  <si>
    <t>System Recovery and Reconstitution process is not defined</t>
  </si>
  <si>
    <t>HPM2</t>
  </si>
  <si>
    <t>Key security or privacy program management leadership roles are not established.</t>
  </si>
  <si>
    <t>HPM3</t>
  </si>
  <si>
    <t>The agency has not developed a risk management strategy</t>
  </si>
  <si>
    <t>HRA10</t>
  </si>
  <si>
    <t>Web Application is not scanned for Web Application Vulnerabilities</t>
  </si>
  <si>
    <t>HSI37</t>
  </si>
  <si>
    <t>The agency does not require use of digitally signed software components</t>
  </si>
  <si>
    <t>HSR1</t>
  </si>
  <si>
    <t>Supply Chain Risk Management documentation is insufficient</t>
  </si>
  <si>
    <t>HSR100</t>
  </si>
  <si>
    <t>HSR2</t>
  </si>
  <si>
    <t>System/Application components are not inspected for potential supply chain issues</t>
  </si>
  <si>
    <t>HSR3</t>
  </si>
  <si>
    <t>SBOM is not produced for the system/application</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</si>
  <si>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</si>
  <si>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</si>
  <si>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</si>
  <si>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</si>
  <si>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</si>
  <si>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</si>
  <si>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</si>
  <si>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</si>
  <si>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</si>
  <si>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</si>
  <si>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</si>
  <si>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</si>
  <si>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3.0.1</t>
  </si>
  <si>
    <t xml:space="preserve"> ▪ SCSEM Release Date: 3/31/2025</t>
  </si>
  <si>
    <t>Ensure that Windows base Operating System (OS) and service pack/releases are supported by Microsoft.</t>
  </si>
  <si>
    <t xml:space="preserve">Note: This is different than user accounts. More information can be found at https://techcommunity.microsoft.com/blog/askds/machine-account-password-process/396026 </t>
  </si>
  <si>
    <t>Downgraded to moderate if mitigation is in place.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</si>
</sst>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m/d/yyyy;@"/>
    <numFmt numFmtId="166" formatCode="0.0"/>
  </numFmts>
  <fonts count="27" x14ac:knownFonts="1">
    <font>
      <sz val="11"/>
      <color indexed="8"/>
      <name val="Calibri"/>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theme="1"/>
      <name val="Arial"/>
      <family val="2"/>
    </font>
    <font>
      <b/>
      <sz val="10"/>
      <name val="Arial"/>
      <family val="2"/>
    </font>
    <font>
      <sz val="12"/>
      <name val="Arial"/>
      <family val="2"/>
    </font>
    <font>
      <b/>
      <sz val="12"/>
      <name val="Arial"/>
      <family val="2"/>
    </font>
    <font>
      <i/>
      <sz val="10"/>
      <name val="Arial"/>
      <family val="2"/>
    </font>
    <font>
      <i/>
      <sz val="9"/>
      <name val="Arial"/>
      <family val="2"/>
    </font>
    <font>
      <b/>
      <sz val="10"/>
      <color theme="1"/>
      <name val="Arial"/>
      <family val="2"/>
    </font>
    <font>
      <sz val="10"/>
      <color rgb="FFAC0000"/>
      <name val="Arial"/>
      <family val="2"/>
    </font>
    <font>
      <b/>
      <i/>
      <sz val="10"/>
      <name val="Arial"/>
      <family val="2"/>
    </font>
    <font>
      <sz val="10"/>
      <color theme="0"/>
      <name val="Arial"/>
      <family val="2"/>
    </font>
    <font>
      <b/>
      <sz val="10"/>
      <color rgb="FFFF0000"/>
      <name val="Arial"/>
      <family val="2"/>
    </font>
    <font>
      <sz val="10"/>
      <color indexed="8"/>
      <name val="Arial"/>
      <family val="2"/>
    </font>
    <font>
      <sz val="11"/>
      <color indexed="8"/>
      <name val="Arial"/>
      <family val="2"/>
    </font>
    <font>
      <sz val="10"/>
      <color theme="1" tint="4.9989318521683403E-2"/>
      <name val="Arial"/>
      <family val="2"/>
    </font>
    <font>
      <sz val="8"/>
      <name val="Calibri"/>
      <family val="2"/>
    </font>
    <font>
      <sz val="10"/>
      <name val="Arial"/>
      <family val="2"/>
    </font>
    <font>
      <b/>
      <sz val="11"/>
      <color rgb="FF000000"/>
      <name val="Calibri"/>
      <family val="2"/>
    </font>
    <font>
      <sz val="12"/>
      <color rgb="FF000000"/>
      <name val="Calibri"/>
      <family val="2"/>
    </font>
    <font>
      <sz val="11"/>
      <color rgb="FF000000"/>
      <name val="Calibri"/>
      <family val="2"/>
    </font>
    <font>
      <sz val="11"/>
      <color theme="1"/>
      <name val="Calibri"/>
      <family val="2"/>
    </font>
    <font>
      <b/>
      <sz val="10"/>
      <color theme="0"/>
      <name val="Arial"/>
      <family val="2"/>
    </font>
    <font>
      <sz val="11"/>
      <color rgb="FF000000"/>
      <name val="Calibri"/>
    </font>
  </fonts>
  <fills count="1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FD7FF"/>
        <bgColor indexed="64"/>
      </patternFill>
    </fill>
    <fill>
      <patternFill patternType="solid">
        <fgColor indexed="55"/>
        <bgColor indexed="64"/>
      </patternFill>
    </fill>
    <fill>
      <patternFill patternType="solid">
        <fgColor indexed="22"/>
        <bgColor indexed="64"/>
      </patternFill>
    </fill>
    <fill>
      <patternFill patternType="solid">
        <fgColor indexed="44"/>
        <bgColor indexed="64"/>
      </patternFill>
    </fill>
    <fill>
      <patternFill patternType="solid">
        <fgColor rgb="FFB2B2B2"/>
        <bgColor indexed="64"/>
      </patternFill>
    </fill>
    <fill>
      <patternFill patternType="solid">
        <fgColor theme="0"/>
        <bgColor indexed="8"/>
      </patternFill>
    </fill>
    <fill>
      <patternFill patternType="solid">
        <fgColor rgb="FFD0CECE"/>
        <bgColor rgb="FF000000"/>
      </patternFill>
    </fill>
    <fill>
      <patternFill patternType="solid">
        <fgColor rgb="FFFFFFFF"/>
        <bgColor rgb="FF000000"/>
      </patternFill>
    </fill>
    <fill>
      <patternFill patternType="solid">
        <fgColor theme="4" tint="0.79998168889431442"/>
        <bgColor theme="4" tint="0.79998168889431442"/>
      </patternFill>
    </fill>
    <fill>
      <patternFill patternType="solid">
        <fgColor theme="4"/>
        <bgColor theme="4"/>
      </patternFill>
    </fill>
    <fill>
      <patternFill patternType="solid">
        <fgColor rgb="FFC00000"/>
        <bgColor indexed="64"/>
      </patternFill>
    </fill>
    <fill>
      <patternFill patternType="solid">
        <fgColor theme="0"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bottom style="thin">
        <color indexed="63"/>
      </bottom>
      <diagonal/>
    </border>
    <border>
      <left/>
      <right/>
      <top/>
      <bottom style="thin">
        <color indexed="63"/>
      </bottom>
      <diagonal/>
    </border>
    <border>
      <left style="thin">
        <color indexed="63"/>
      </left>
      <right/>
      <top/>
      <bottom style="thin">
        <color indexed="63"/>
      </bottom>
      <diagonal/>
    </border>
    <border>
      <left style="thin">
        <color indexed="63"/>
      </left>
      <right/>
      <top/>
      <bottom/>
      <diagonal/>
    </border>
    <border>
      <left/>
      <right/>
      <top/>
      <bottom style="thin">
        <color indexed="64"/>
      </bottom>
      <diagonal/>
    </border>
    <border>
      <left style="thin">
        <color indexed="64"/>
      </left>
      <right/>
      <top/>
      <bottom/>
      <diagonal/>
    </border>
    <border>
      <left style="thin">
        <color indexed="64"/>
      </left>
      <right style="thin">
        <color indexed="63"/>
      </right>
      <top style="thin">
        <color indexed="64"/>
      </top>
      <bottom style="thin">
        <color indexed="64"/>
      </bottom>
      <diagonal/>
    </border>
    <border>
      <left/>
      <right style="thin">
        <color indexed="63"/>
      </right>
      <top/>
      <bottom style="thin">
        <color indexed="63"/>
      </bottom>
      <diagonal/>
    </border>
    <border>
      <left/>
      <right style="thin">
        <color indexed="63"/>
      </right>
      <top/>
      <bottom/>
      <diagonal/>
    </border>
    <border>
      <left style="thin">
        <color indexed="64"/>
      </left>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3"/>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3"/>
      </left>
      <right style="thin">
        <color indexed="63"/>
      </right>
      <top style="thin">
        <color indexed="63"/>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thin">
        <color auto="1"/>
      </top>
      <bottom style="thin">
        <color theme="4" tint="0.39997558519241921"/>
      </bottom>
      <diagonal/>
    </border>
    <border>
      <left/>
      <right style="thin">
        <color indexed="64"/>
      </right>
      <top style="thin">
        <color indexed="64"/>
      </top>
      <bottom style="thin">
        <color indexed="64"/>
      </bottom>
      <diagonal/>
    </border>
  </borders>
  <cellStyleXfs count="12">
    <xf numFmtId="0" fontId="0" fillId="0" borderId="0" applyFill="0" applyProtection="0"/>
    <xf numFmtId="0" fontId="4" fillId="0" borderId="0"/>
    <xf numFmtId="0" fontId="3" fillId="0" borderId="0" applyFill="0" applyProtection="0"/>
    <xf numFmtId="0" fontId="4" fillId="0" borderId="0"/>
    <xf numFmtId="0" fontId="4" fillId="0" borderId="0"/>
    <xf numFmtId="0" fontId="2" fillId="0" borderId="0"/>
    <xf numFmtId="0" fontId="4" fillId="0" borderId="0"/>
    <xf numFmtId="0" fontId="4" fillId="0" borderId="0"/>
    <xf numFmtId="0" fontId="20" fillId="0" borderId="0"/>
    <xf numFmtId="0" fontId="23" fillId="0" borderId="0"/>
    <xf numFmtId="0" fontId="1" fillId="0" borderId="0"/>
    <xf numFmtId="0" fontId="26" fillId="0" borderId="0"/>
  </cellStyleXfs>
  <cellXfs count="317">
    <xf numFmtId="0" fontId="0" fillId="0" borderId="0" xfId="0" applyFill="1" applyProtection="1"/>
    <xf numFmtId="0" fontId="3" fillId="0" borderId="0" xfId="2" applyProtection="1"/>
    <xf numFmtId="0" fontId="3" fillId="3" borderId="0" xfId="2" applyFill="1" applyProtection="1"/>
    <xf numFmtId="0" fontId="4" fillId="3" borderId="0" xfId="2" applyFont="1" applyFill="1" applyAlignment="1">
      <alignment vertical="center"/>
    </xf>
    <xf numFmtId="0" fontId="3" fillId="3" borderId="5" xfId="2" applyFill="1" applyBorder="1" applyProtection="1"/>
    <xf numFmtId="0" fontId="3" fillId="6" borderId="6" xfId="2" applyFill="1" applyBorder="1" applyAlignment="1" applyProtection="1">
      <alignment vertical="top"/>
    </xf>
    <xf numFmtId="0" fontId="3" fillId="6" borderId="7" xfId="2" applyFill="1" applyBorder="1" applyAlignment="1" applyProtection="1">
      <alignment vertical="top"/>
    </xf>
    <xf numFmtId="0" fontId="3" fillId="6" borderId="8" xfId="2" applyFill="1" applyBorder="1" applyAlignment="1" applyProtection="1">
      <alignment vertical="top"/>
    </xf>
    <xf numFmtId="0" fontId="3" fillId="6" borderId="5" xfId="2" applyFill="1" applyBorder="1" applyAlignment="1" applyProtection="1">
      <alignment vertical="top"/>
    </xf>
    <xf numFmtId="0" fontId="3" fillId="6" borderId="0" xfId="2" applyFill="1" applyAlignment="1" applyProtection="1">
      <alignment vertical="top"/>
    </xf>
    <xf numFmtId="0" fontId="4" fillId="6" borderId="9" xfId="2" applyFont="1" applyFill="1" applyBorder="1" applyAlignment="1" applyProtection="1">
      <alignment vertical="top"/>
    </xf>
    <xf numFmtId="0" fontId="4" fillId="7" borderId="6" xfId="2" applyFont="1" applyFill="1" applyBorder="1" applyProtection="1"/>
    <xf numFmtId="0" fontId="4" fillId="7" borderId="7" xfId="2" applyFont="1" applyFill="1" applyBorder="1" applyProtection="1"/>
    <xf numFmtId="0" fontId="3" fillId="7" borderId="8" xfId="2" applyFill="1" applyBorder="1" applyProtection="1"/>
    <xf numFmtId="0" fontId="4" fillId="7" borderId="5" xfId="2" applyFont="1" applyFill="1" applyBorder="1" applyProtection="1"/>
    <xf numFmtId="0" fontId="4" fillId="7" borderId="0" xfId="2" applyFont="1" applyFill="1" applyProtection="1"/>
    <xf numFmtId="0" fontId="5" fillId="7" borderId="9" xfId="2" applyFont="1" applyFill="1" applyBorder="1" applyProtection="1"/>
    <xf numFmtId="0" fontId="7" fillId="7" borderId="5" xfId="2" applyFont="1" applyFill="1" applyBorder="1" applyProtection="1"/>
    <xf numFmtId="0" fontId="7" fillId="7" borderId="0" xfId="2" applyFont="1" applyFill="1" applyProtection="1"/>
    <xf numFmtId="0" fontId="8" fillId="7" borderId="9" xfId="2" applyFont="1" applyFill="1" applyBorder="1" applyProtection="1"/>
    <xf numFmtId="0" fontId="3" fillId="0" borderId="0" xfId="2" applyFill="1" applyProtection="1"/>
    <xf numFmtId="0" fontId="6" fillId="8" borderId="5" xfId="2" applyFont="1" applyFill="1" applyBorder="1" applyAlignment="1" applyProtection="1">
      <alignment vertical="top"/>
    </xf>
    <xf numFmtId="0" fontId="6" fillId="8" borderId="0" xfId="2" applyFont="1" applyFill="1" applyAlignment="1" applyProtection="1">
      <alignment vertical="top"/>
    </xf>
    <xf numFmtId="0" fontId="6" fillId="8" borderId="11" xfId="2" applyFont="1" applyFill="1" applyBorder="1" applyAlignment="1" applyProtection="1">
      <alignment vertical="top"/>
    </xf>
    <xf numFmtId="0" fontId="4" fillId="3" borderId="13" xfId="2" applyFont="1" applyFill="1" applyBorder="1" applyAlignment="1" applyProtection="1">
      <alignment vertical="top"/>
    </xf>
    <xf numFmtId="0" fontId="4" fillId="3" borderId="7" xfId="2" applyFont="1" applyFill="1" applyBorder="1" applyAlignment="1" applyProtection="1">
      <alignment vertical="top"/>
    </xf>
    <xf numFmtId="0" fontId="4" fillId="3" borderId="8" xfId="2" applyFont="1" applyFill="1" applyBorder="1" applyAlignment="1" applyProtection="1">
      <alignment vertical="top"/>
    </xf>
    <xf numFmtId="0" fontId="6" fillId="8" borderId="13" xfId="2" applyFont="1" applyFill="1" applyBorder="1" applyAlignment="1" applyProtection="1">
      <alignment vertical="top"/>
    </xf>
    <xf numFmtId="0" fontId="6" fillId="8" borderId="7" xfId="2" applyFont="1" applyFill="1" applyBorder="1" applyAlignment="1" applyProtection="1">
      <alignment vertical="top"/>
    </xf>
    <xf numFmtId="0" fontId="6" fillId="8" borderId="8" xfId="2" applyFont="1" applyFill="1" applyBorder="1" applyAlignment="1" applyProtection="1">
      <alignment vertical="top"/>
    </xf>
    <xf numFmtId="0" fontId="4" fillId="3" borderId="14" xfId="2" applyFont="1" applyFill="1" applyBorder="1" applyAlignment="1" applyProtection="1">
      <alignment vertical="top"/>
    </xf>
    <xf numFmtId="0" fontId="4" fillId="3" borderId="0" xfId="2" applyFont="1" applyFill="1" applyAlignment="1" applyProtection="1">
      <alignment vertical="top"/>
    </xf>
    <xf numFmtId="0" fontId="4" fillId="3" borderId="9" xfId="2" applyFont="1" applyFill="1" applyBorder="1" applyAlignment="1" applyProtection="1">
      <alignment vertical="top"/>
    </xf>
    <xf numFmtId="0" fontId="6" fillId="8" borderId="14" xfId="2" applyFont="1" applyFill="1" applyBorder="1" applyAlignment="1" applyProtection="1">
      <alignment vertical="top"/>
    </xf>
    <xf numFmtId="0" fontId="6" fillId="8" borderId="9" xfId="2" applyFont="1" applyFill="1" applyBorder="1" applyAlignment="1" applyProtection="1">
      <alignment vertical="top"/>
    </xf>
    <xf numFmtId="0" fontId="4" fillId="0" borderId="0" xfId="2" applyFont="1" applyFill="1" applyProtection="1"/>
    <xf numFmtId="0" fontId="3" fillId="0" borderId="0" xfId="2"/>
    <xf numFmtId="49" fontId="3" fillId="0" borderId="0" xfId="2" applyNumberFormat="1"/>
    <xf numFmtId="0" fontId="4" fillId="0" borderId="1" xfId="2" applyFont="1" applyBorder="1" applyAlignment="1">
      <alignment horizontal="left" vertical="top"/>
    </xf>
    <xf numFmtId="0" fontId="3" fillId="0" borderId="0" xfId="2" applyFill="1"/>
    <xf numFmtId="0" fontId="0" fillId="0" borderId="0" xfId="0" applyProtection="1"/>
    <xf numFmtId="0" fontId="12" fillId="0" borderId="0" xfId="0" applyFont="1" applyProtection="1"/>
    <xf numFmtId="0" fontId="3" fillId="3" borderId="0" xfId="0" applyFont="1" applyFill="1" applyProtection="1"/>
    <xf numFmtId="0" fontId="0" fillId="3" borderId="0" xfId="0" applyFill="1"/>
    <xf numFmtId="0" fontId="4" fillId="3" borderId="0" xfId="0" applyFont="1" applyFill="1" applyAlignment="1">
      <alignment vertical="top"/>
    </xf>
    <xf numFmtId="0" fontId="6" fillId="3" borderId="11" xfId="0" applyFont="1" applyFill="1" applyBorder="1"/>
    <xf numFmtId="0" fontId="9" fillId="3" borderId="11" xfId="0" applyFont="1" applyFill="1" applyBorder="1" applyAlignment="1">
      <alignment vertical="top"/>
    </xf>
    <xf numFmtId="0" fontId="0" fillId="2" borderId="10" xfId="0" applyFill="1" applyBorder="1" applyAlignment="1">
      <alignment vertical="center"/>
    </xf>
    <xf numFmtId="0" fontId="6" fillId="6" borderId="10" xfId="0" applyFont="1" applyFill="1" applyBorder="1" applyAlignment="1">
      <alignment vertical="center"/>
    </xf>
    <xf numFmtId="0" fontId="0" fillId="2" borderId="4" xfId="0" applyFill="1" applyBorder="1" applyAlignment="1">
      <alignment vertical="center"/>
    </xf>
    <xf numFmtId="0" fontId="9" fillId="3" borderId="11" xfId="0" applyFont="1" applyFill="1" applyBorder="1" applyAlignment="1">
      <alignment horizontal="left" vertical="top" wrapText="1"/>
    </xf>
    <xf numFmtId="0" fontId="10" fillId="4" borderId="12" xfId="0" applyFont="1" applyFill="1" applyBorder="1" applyAlignment="1">
      <alignment horizontal="center" vertical="center" wrapText="1"/>
    </xf>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9" fontId="13" fillId="0" borderId="1" xfId="0" applyNumberFormat="1" applyFont="1" applyFill="1" applyBorder="1" applyAlignment="1">
      <alignment horizontal="center" vertical="center"/>
    </xf>
    <xf numFmtId="0" fontId="6" fillId="3" borderId="0" xfId="0" applyFont="1" applyFill="1"/>
    <xf numFmtId="0" fontId="9" fillId="3" borderId="0" xfId="0" applyFont="1" applyFill="1" applyAlignment="1">
      <alignment vertical="top"/>
    </xf>
    <xf numFmtId="0" fontId="0" fillId="3" borderId="11" xfId="0" applyFill="1" applyBorder="1"/>
    <xf numFmtId="0" fontId="10" fillId="4" borderId="2" xfId="0" applyFont="1" applyFill="1" applyBorder="1" applyAlignment="1">
      <alignment horizontal="center" vertical="center"/>
    </xf>
    <xf numFmtId="0" fontId="10" fillId="3" borderId="0" xfId="0" applyFont="1" applyFill="1" applyAlignment="1">
      <alignment horizontal="center" vertical="center"/>
    </xf>
    <xf numFmtId="0" fontId="9" fillId="3" borderId="0" xfId="0" applyFont="1" applyFill="1" applyAlignment="1">
      <alignment vertical="top" wrapText="1"/>
    </xf>
    <xf numFmtId="0" fontId="4"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4" fillId="0" borderId="1" xfId="0" applyFont="1" applyBorder="1" applyAlignment="1">
      <alignment horizontal="center" vertical="center" wrapText="1"/>
    </xf>
    <xf numFmtId="0" fontId="0" fillId="0" borderId="0" xfId="0"/>
    <xf numFmtId="0" fontId="0" fillId="3" borderId="3" xfId="0" applyFill="1" applyBorder="1"/>
    <xf numFmtId="0" fontId="0" fillId="3" borderId="10" xfId="0" applyFill="1" applyBorder="1"/>
    <xf numFmtId="0" fontId="9" fillId="3" borderId="10" xfId="0" applyFont="1" applyFill="1" applyBorder="1" applyAlignment="1">
      <alignment vertical="top" wrapText="1"/>
    </xf>
    <xf numFmtId="0" fontId="4" fillId="0" borderId="0" xfId="4"/>
    <xf numFmtId="0" fontId="6" fillId="8" borderId="3" xfId="0" applyFont="1" applyFill="1" applyBorder="1" applyAlignment="1" applyProtection="1">
      <alignment vertical="top"/>
    </xf>
    <xf numFmtId="0" fontId="6" fillId="8" borderId="10" xfId="0" applyFont="1" applyFill="1" applyBorder="1" applyAlignment="1" applyProtection="1">
      <alignment vertical="top"/>
    </xf>
    <xf numFmtId="0" fontId="6" fillId="8" borderId="4" xfId="0" applyFont="1" applyFill="1" applyBorder="1" applyAlignment="1" applyProtection="1">
      <alignment vertical="top"/>
    </xf>
    <xf numFmtId="0" fontId="16" fillId="0" borderId="0" xfId="0" applyFont="1" applyFill="1" applyAlignment="1" applyProtection="1">
      <alignment horizontal="center" vertical="center" wrapText="1"/>
    </xf>
    <xf numFmtId="0" fontId="16" fillId="0" borderId="0" xfId="0" applyFont="1" applyFill="1" applyAlignment="1" applyProtection="1">
      <alignment vertical="top" wrapText="1"/>
    </xf>
    <xf numFmtId="0" fontId="16" fillId="0" borderId="0" xfId="0" applyFont="1" applyFill="1" applyAlignment="1" applyProtection="1">
      <alignment horizontal="left" vertical="top" wrapText="1"/>
    </xf>
    <xf numFmtId="0" fontId="16" fillId="0" borderId="0" xfId="0" applyFont="1" applyFill="1" applyAlignment="1" applyProtection="1">
      <alignment wrapText="1"/>
    </xf>
    <xf numFmtId="0" fontId="16" fillId="0" borderId="0" xfId="0" applyFont="1" applyFill="1" applyAlignment="1" applyProtection="1">
      <alignment horizontal="left" wrapText="1"/>
    </xf>
    <xf numFmtId="0" fontId="16" fillId="0" borderId="0" xfId="0" applyFont="1" applyFill="1" applyAlignment="1" applyProtection="1">
      <alignment vertical="center" wrapText="1"/>
    </xf>
    <xf numFmtId="0" fontId="16" fillId="0" borderId="0" xfId="0" applyFont="1" applyFill="1" applyAlignment="1" applyProtection="1">
      <alignment horizontal="center" wrapText="1"/>
    </xf>
    <xf numFmtId="0" fontId="0" fillId="0" borderId="0" xfId="0" applyFill="1" applyAlignment="1">
      <alignment vertical="top" wrapText="1"/>
    </xf>
    <xf numFmtId="0" fontId="0" fillId="0" borderId="0" xfId="0" applyFill="1" applyProtection="1">
      <protection locked="0"/>
    </xf>
    <xf numFmtId="166" fontId="4" fillId="0" borderId="1" xfId="1" applyNumberFormat="1" applyBorder="1" applyAlignment="1">
      <alignment horizontal="left" vertical="top" wrapText="1"/>
    </xf>
    <xf numFmtId="14" fontId="4" fillId="0" borderId="1" xfId="1" applyNumberFormat="1" applyBorder="1" applyAlignment="1">
      <alignment horizontal="left" vertical="top" wrapText="1"/>
    </xf>
    <xf numFmtId="49" fontId="4" fillId="0" borderId="1" xfId="1" applyNumberFormat="1" applyBorder="1" applyAlignment="1">
      <alignment horizontal="left" vertical="top" wrapText="1"/>
    </xf>
    <xf numFmtId="0" fontId="0" fillId="3" borderId="5" xfId="0" applyFill="1" applyBorder="1"/>
    <xf numFmtId="0" fontId="10" fillId="4" borderId="16"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6" fillId="6" borderId="15" xfId="0" applyFont="1" applyFill="1" applyBorder="1" applyAlignment="1">
      <alignment vertical="center"/>
    </xf>
    <xf numFmtId="0" fontId="14" fillId="3" borderId="0" xfId="0" applyFont="1" applyFill="1"/>
    <xf numFmtId="0" fontId="15" fillId="3" borderId="0" xfId="0" applyFont="1" applyFill="1"/>
    <xf numFmtId="0" fontId="4" fillId="3" borderId="15" xfId="0" applyFont="1" applyFill="1" applyBorder="1" applyAlignment="1">
      <alignment vertical="center"/>
    </xf>
    <xf numFmtId="0" fontId="0" fillId="3" borderId="0" xfId="0" applyFill="1" applyAlignment="1">
      <alignment vertical="center"/>
    </xf>
    <xf numFmtId="0" fontId="0" fillId="3" borderId="4" xfId="0" applyFill="1" applyBorder="1"/>
    <xf numFmtId="0" fontId="4" fillId="3" borderId="11" xfId="0" applyFont="1" applyFill="1" applyBorder="1" applyAlignment="1">
      <alignment vertical="center"/>
    </xf>
    <xf numFmtId="0" fontId="4" fillId="3" borderId="3" xfId="0" applyFont="1" applyFill="1" applyBorder="1" applyAlignment="1">
      <alignment vertical="top"/>
    </xf>
    <xf numFmtId="0" fontId="4" fillId="3" borderId="10" xfId="0" applyFont="1" applyFill="1" applyBorder="1" applyAlignment="1">
      <alignment vertical="top"/>
    </xf>
    <xf numFmtId="0" fontId="6" fillId="6" borderId="15" xfId="0" applyFont="1" applyFill="1" applyBorder="1"/>
    <xf numFmtId="0" fontId="6" fillId="5" borderId="15" xfId="0" applyFont="1" applyFill="1" applyBorder="1" applyAlignment="1">
      <alignment vertical="center"/>
    </xf>
    <xf numFmtId="0" fontId="17" fillId="3" borderId="0" xfId="0" applyFont="1" applyFill="1"/>
    <xf numFmtId="0" fontId="16" fillId="0" borderId="1" xfId="0" applyFont="1" applyFill="1" applyBorder="1" applyAlignment="1" applyProtection="1">
      <alignment horizontal="center" vertical="top" wrapText="1"/>
    </xf>
    <xf numFmtId="0" fontId="4" fillId="3" borderId="0" xfId="4" applyFill="1"/>
    <xf numFmtId="0" fontId="0" fillId="0" borderId="0" xfId="0" applyFill="1" applyAlignment="1" applyProtection="1">
      <alignment horizontal="left" vertical="top" wrapText="1"/>
    </xf>
    <xf numFmtId="0" fontId="6" fillId="8" borderId="15" xfId="2" applyFont="1" applyFill="1" applyBorder="1" applyAlignment="1" applyProtection="1">
      <alignment vertical="top"/>
    </xf>
    <xf numFmtId="0" fontId="4" fillId="3" borderId="18" xfId="2" applyFont="1" applyFill="1" applyBorder="1" applyAlignment="1" applyProtection="1">
      <alignment horizontal="left" vertical="top"/>
    </xf>
    <xf numFmtId="0" fontId="11" fillId="8" borderId="15" xfId="2" applyFont="1" applyFill="1" applyBorder="1" applyAlignment="1" applyProtection="1">
      <alignment vertical="top"/>
    </xf>
    <xf numFmtId="0" fontId="4" fillId="0" borderId="0" xfId="0" applyFont="1" applyFill="1" applyAlignment="1" applyProtection="1">
      <alignment horizontal="left" vertical="top" wrapText="1"/>
    </xf>
    <xf numFmtId="0" fontId="20" fillId="0" borderId="0" xfId="8"/>
    <xf numFmtId="166" fontId="16" fillId="0" borderId="21" xfId="0" applyNumberFormat="1" applyFont="1" applyBorder="1" applyAlignment="1">
      <alignment horizontal="left" vertical="top" wrapText="1"/>
    </xf>
    <xf numFmtId="14" fontId="16" fillId="0" borderId="20" xfId="0" applyNumberFormat="1" applyFont="1" applyBorder="1" applyAlignment="1">
      <alignment horizontal="left" vertical="top" wrapText="1"/>
    </xf>
    <xf numFmtId="0" fontId="4" fillId="0" borderId="21" xfId="0" applyFont="1" applyBorder="1" applyAlignment="1">
      <alignment horizontal="left" vertical="top" wrapText="1"/>
    </xf>
    <xf numFmtId="0" fontId="8" fillId="7" borderId="23" xfId="2" applyFont="1" applyFill="1" applyBorder="1" applyProtection="1"/>
    <xf numFmtId="0" fontId="4" fillId="7" borderId="24" xfId="2" applyFont="1" applyFill="1" applyBorder="1" applyProtection="1"/>
    <xf numFmtId="0" fontId="4" fillId="7" borderId="25" xfId="2" applyFont="1" applyFill="1" applyBorder="1" applyProtection="1"/>
    <xf numFmtId="0" fontId="6" fillId="6" borderId="23" xfId="2" applyFont="1" applyFill="1" applyBorder="1" applyAlignment="1" applyProtection="1">
      <alignment vertical="center"/>
    </xf>
    <xf numFmtId="0" fontId="6" fillId="6" borderId="24" xfId="2" applyFont="1" applyFill="1" applyBorder="1" applyAlignment="1" applyProtection="1">
      <alignment vertical="center"/>
    </xf>
    <xf numFmtId="0" fontId="6" fillId="6" borderId="25" xfId="2" applyFont="1" applyFill="1" applyBorder="1" applyAlignment="1" applyProtection="1">
      <alignment vertical="center"/>
    </xf>
    <xf numFmtId="0" fontId="6" fillId="5" borderId="20" xfId="2" applyFont="1" applyFill="1" applyBorder="1" applyAlignment="1" applyProtection="1">
      <alignment vertical="center"/>
    </xf>
    <xf numFmtId="0" fontId="6" fillId="5" borderId="26" xfId="2" applyFont="1" applyFill="1" applyBorder="1" applyAlignment="1" applyProtection="1">
      <alignment vertical="center"/>
    </xf>
    <xf numFmtId="0" fontId="6" fillId="5" borderId="27" xfId="2" applyFont="1" applyFill="1" applyBorder="1" applyAlignment="1" applyProtection="1">
      <alignment vertical="center"/>
    </xf>
    <xf numFmtId="0" fontId="6" fillId="3" borderId="20" xfId="2" applyFont="1" applyFill="1" applyBorder="1" applyAlignment="1" applyProtection="1">
      <alignment vertical="center"/>
    </xf>
    <xf numFmtId="0" fontId="6" fillId="3" borderId="28" xfId="2" applyFont="1" applyFill="1" applyBorder="1" applyAlignment="1" applyProtection="1">
      <alignment vertical="center"/>
    </xf>
    <xf numFmtId="0" fontId="4" fillId="0" borderId="29" xfId="0" applyFont="1" applyBorder="1" applyAlignment="1" applyProtection="1">
      <alignment horizontal="left" vertical="top" wrapText="1"/>
      <protection locked="0"/>
    </xf>
    <xf numFmtId="14" fontId="4" fillId="0" borderId="29" xfId="0" quotePrefix="1" applyNumberFormat="1" applyFont="1" applyBorder="1" applyAlignment="1" applyProtection="1">
      <alignment horizontal="left" vertical="top" wrapText="1"/>
      <protection locked="0"/>
    </xf>
    <xf numFmtId="165" fontId="4" fillId="0" borderId="29" xfId="0" applyNumberFormat="1" applyFont="1" applyBorder="1" applyAlignment="1" applyProtection="1">
      <alignment horizontal="left" vertical="top" wrapText="1"/>
      <protection locked="0"/>
    </xf>
    <xf numFmtId="0" fontId="6" fillId="0" borderId="20" xfId="0" applyFont="1" applyBorder="1" applyAlignment="1" applyProtection="1">
      <alignment vertical="center"/>
    </xf>
    <xf numFmtId="0" fontId="6" fillId="0" borderId="28" xfId="0" applyFont="1" applyBorder="1" applyAlignment="1" applyProtection="1">
      <alignment vertical="center"/>
    </xf>
    <xf numFmtId="0" fontId="3" fillId="4" borderId="20" xfId="2" applyFill="1" applyBorder="1" applyAlignment="1" applyProtection="1">
      <alignment vertical="center"/>
    </xf>
    <xf numFmtId="0" fontId="3" fillId="4" borderId="26" xfId="2" applyFill="1" applyBorder="1" applyAlignment="1" applyProtection="1">
      <alignment vertical="center"/>
    </xf>
    <xf numFmtId="0" fontId="3" fillId="4" borderId="27" xfId="2" applyFill="1" applyBorder="1" applyAlignment="1" applyProtection="1">
      <alignment vertical="center"/>
    </xf>
    <xf numFmtId="0" fontId="5" fillId="3" borderId="27" xfId="2" applyFont="1" applyFill="1" applyBorder="1" applyAlignment="1" applyProtection="1">
      <alignment vertical="center" wrapText="1"/>
    </xf>
    <xf numFmtId="0" fontId="5" fillId="0" borderId="27" xfId="2" applyFont="1" applyBorder="1" applyAlignment="1" applyProtection="1">
      <alignment horizontal="left" vertical="top" wrapText="1"/>
      <protection locked="0"/>
    </xf>
    <xf numFmtId="164" fontId="5" fillId="3" borderId="27" xfId="2" applyNumberFormat="1" applyFont="1" applyFill="1" applyBorder="1" applyAlignment="1" applyProtection="1">
      <alignment vertical="center" wrapText="1"/>
    </xf>
    <xf numFmtId="164" fontId="5" fillId="0" borderId="27" xfId="2" applyNumberFormat="1" applyFont="1" applyBorder="1" applyAlignment="1" applyProtection="1">
      <alignment horizontal="left" vertical="top" wrapText="1"/>
      <protection locked="0"/>
    </xf>
    <xf numFmtId="0" fontId="6" fillId="5" borderId="30" xfId="0" applyFont="1" applyFill="1" applyBorder="1"/>
    <xf numFmtId="0" fontId="6" fillId="5" borderId="22" xfId="0" applyFont="1" applyFill="1" applyBorder="1"/>
    <xf numFmtId="0" fontId="6" fillId="3" borderId="31" xfId="0" applyFont="1" applyFill="1" applyBorder="1" applyAlignment="1">
      <alignment vertical="center"/>
    </xf>
    <xf numFmtId="0" fontId="6" fillId="3" borderId="32" xfId="0" applyFont="1" applyFill="1" applyBorder="1" applyAlignment="1">
      <alignment vertical="center"/>
    </xf>
    <xf numFmtId="0" fontId="0" fillId="3" borderId="33" xfId="0" applyFill="1" applyBorder="1"/>
    <xf numFmtId="0" fontId="0" fillId="3" borderId="31" xfId="0" applyFill="1" applyBorder="1"/>
    <xf numFmtId="0" fontId="0" fillId="3" borderId="32" xfId="0" applyFill="1" applyBorder="1"/>
    <xf numFmtId="0" fontId="6" fillId="4" borderId="31" xfId="0" applyFont="1" applyFill="1" applyBorder="1"/>
    <xf numFmtId="0" fontId="6" fillId="4" borderId="30" xfId="0" applyFont="1" applyFill="1" applyBorder="1" applyAlignment="1">
      <alignment vertical="center"/>
    </xf>
    <xf numFmtId="0" fontId="6" fillId="4" borderId="22" xfId="0" applyFont="1" applyFill="1" applyBorder="1" applyAlignment="1">
      <alignment vertical="center"/>
    </xf>
    <xf numFmtId="0" fontId="6" fillId="6" borderId="34" xfId="0" applyFont="1" applyFill="1" applyBorder="1" applyAlignment="1">
      <alignment vertical="center"/>
    </xf>
    <xf numFmtId="0" fontId="6" fillId="6" borderId="35" xfId="0" applyFont="1" applyFill="1" applyBorder="1" applyAlignment="1">
      <alignment vertical="center"/>
    </xf>
    <xf numFmtId="0" fontId="6" fillId="6" borderId="36" xfId="0" applyFont="1" applyFill="1" applyBorder="1" applyAlignment="1">
      <alignment vertical="center"/>
    </xf>
    <xf numFmtId="0" fontId="4" fillId="4" borderId="37" xfId="0" applyFont="1" applyFill="1" applyBorder="1" applyAlignment="1">
      <alignment vertical="center"/>
    </xf>
    <xf numFmtId="0" fontId="0" fillId="4" borderId="28" xfId="0" applyFill="1" applyBorder="1" applyAlignment="1">
      <alignment vertical="center"/>
    </xf>
    <xf numFmtId="0" fontId="10" fillId="4" borderId="21" xfId="0" applyFont="1" applyFill="1" applyBorder="1" applyAlignment="1">
      <alignment horizontal="center" vertical="center"/>
    </xf>
    <xf numFmtId="0" fontId="10" fillId="4" borderId="29" xfId="0" applyFont="1" applyFill="1" applyBorder="1" applyAlignment="1">
      <alignment horizontal="center" vertical="center"/>
    </xf>
    <xf numFmtId="0" fontId="6" fillId="3" borderId="38" xfId="0" applyFont="1" applyFill="1" applyBorder="1" applyAlignment="1">
      <alignment vertical="center"/>
    </xf>
    <xf numFmtId="0" fontId="6" fillId="3" borderId="39" xfId="0" applyFont="1" applyFill="1" applyBorder="1" applyAlignment="1">
      <alignment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6" fillId="6" borderId="30" xfId="0" applyFont="1" applyFill="1" applyBorder="1" applyAlignment="1">
      <alignment vertical="center"/>
    </xf>
    <xf numFmtId="0" fontId="6" fillId="6" borderId="22" xfId="0" applyFont="1" applyFill="1" applyBorder="1" applyAlignment="1">
      <alignment vertical="center"/>
    </xf>
    <xf numFmtId="0" fontId="4" fillId="3" borderId="30" xfId="0" applyFont="1" applyFill="1" applyBorder="1" applyAlignment="1">
      <alignment vertical="center"/>
    </xf>
    <xf numFmtId="2" fontId="6" fillId="0" borderId="22" xfId="0" applyNumberFormat="1" applyFont="1" applyBorder="1" applyAlignment="1">
      <alignment horizontal="center" vertical="center"/>
    </xf>
    <xf numFmtId="0" fontId="6" fillId="5" borderId="20" xfId="2" applyFont="1" applyFill="1" applyBorder="1" applyProtection="1"/>
    <xf numFmtId="0" fontId="6" fillId="5" borderId="26" xfId="2" applyFont="1" applyFill="1" applyBorder="1" applyProtection="1"/>
    <xf numFmtId="0" fontId="6" fillId="5" borderId="28" xfId="2" applyFont="1" applyFill="1" applyBorder="1" applyProtection="1"/>
    <xf numFmtId="0" fontId="6" fillId="4" borderId="23" xfId="2" applyFont="1" applyFill="1" applyBorder="1" applyAlignment="1" applyProtection="1">
      <alignment vertical="center"/>
    </xf>
    <xf numFmtId="0" fontId="6" fillId="4" borderId="24" xfId="2" applyFont="1" applyFill="1" applyBorder="1" applyAlignment="1" applyProtection="1">
      <alignment vertical="center"/>
    </xf>
    <xf numFmtId="0" fontId="6" fillId="4" borderId="42" xfId="2" applyFont="1" applyFill="1" applyBorder="1" applyAlignment="1" applyProtection="1">
      <alignment vertical="center"/>
    </xf>
    <xf numFmtId="0" fontId="6" fillId="4" borderId="20" xfId="2" applyFont="1" applyFill="1" applyBorder="1" applyAlignment="1" applyProtection="1">
      <alignment vertical="center"/>
    </xf>
    <xf numFmtId="0" fontId="6" fillId="4" borderId="26" xfId="2" applyFont="1" applyFill="1" applyBorder="1" applyAlignment="1" applyProtection="1">
      <alignment vertical="center"/>
    </xf>
    <xf numFmtId="0" fontId="6" fillId="4" borderId="28" xfId="2" applyFont="1" applyFill="1" applyBorder="1" applyAlignment="1" applyProtection="1">
      <alignment vertical="center"/>
    </xf>
    <xf numFmtId="0" fontId="6" fillId="8" borderId="23" xfId="2" applyFont="1" applyFill="1" applyBorder="1" applyAlignment="1" applyProtection="1">
      <alignment vertical="top"/>
    </xf>
    <xf numFmtId="0" fontId="6" fillId="8" borderId="24" xfId="2" applyFont="1" applyFill="1" applyBorder="1" applyAlignment="1" applyProtection="1">
      <alignment vertical="top"/>
    </xf>
    <xf numFmtId="0" fontId="6" fillId="8" borderId="42" xfId="2" applyFont="1" applyFill="1" applyBorder="1" applyAlignment="1" applyProtection="1">
      <alignment vertical="top"/>
    </xf>
    <xf numFmtId="0" fontId="4" fillId="3" borderId="23" xfId="2" applyFont="1" applyFill="1" applyBorder="1" applyAlignment="1" applyProtection="1">
      <alignment vertical="top"/>
    </xf>
    <xf numFmtId="0" fontId="4" fillId="3" borderId="24" xfId="2" applyFont="1" applyFill="1" applyBorder="1" applyAlignment="1" applyProtection="1">
      <alignment vertical="top"/>
    </xf>
    <xf numFmtId="0" fontId="4" fillId="3" borderId="42" xfId="2" applyFont="1" applyFill="1" applyBorder="1" applyAlignment="1" applyProtection="1">
      <alignment vertical="top"/>
    </xf>
    <xf numFmtId="0" fontId="6" fillId="8" borderId="20" xfId="2" applyFont="1" applyFill="1" applyBorder="1" applyAlignment="1" applyProtection="1">
      <alignment vertical="top"/>
    </xf>
    <xf numFmtId="0" fontId="6" fillId="8" borderId="26" xfId="2" applyFont="1" applyFill="1" applyBorder="1" applyAlignment="1" applyProtection="1">
      <alignment vertical="top"/>
    </xf>
    <xf numFmtId="0" fontId="6" fillId="8" borderId="28" xfId="2" applyFont="1" applyFill="1" applyBorder="1" applyAlignment="1" applyProtection="1">
      <alignment vertical="top"/>
    </xf>
    <xf numFmtId="0" fontId="4" fillId="3" borderId="20" xfId="2" applyFont="1" applyFill="1" applyBorder="1" applyAlignment="1" applyProtection="1">
      <alignment vertical="top"/>
    </xf>
    <xf numFmtId="0" fontId="4" fillId="3" borderId="26" xfId="2" applyFont="1" applyFill="1" applyBorder="1" applyAlignment="1" applyProtection="1">
      <alignment vertical="top"/>
    </xf>
    <xf numFmtId="0" fontId="4" fillId="3" borderId="28" xfId="2" applyFont="1" applyFill="1" applyBorder="1" applyAlignment="1" applyProtection="1">
      <alignment vertical="top"/>
    </xf>
    <xf numFmtId="0" fontId="6" fillId="8" borderId="30" xfId="2" applyFont="1" applyFill="1" applyBorder="1" applyAlignment="1" applyProtection="1">
      <alignment vertical="top"/>
    </xf>
    <xf numFmtId="0" fontId="6" fillId="8" borderId="43" xfId="2" applyFont="1" applyFill="1" applyBorder="1" applyAlignment="1" applyProtection="1">
      <alignment vertical="top"/>
    </xf>
    <xf numFmtId="0" fontId="4" fillId="3" borderId="30" xfId="2" applyFont="1" applyFill="1" applyBorder="1" applyAlignment="1" applyProtection="1">
      <alignment horizontal="left" vertical="top"/>
    </xf>
    <xf numFmtId="0" fontId="4" fillId="3" borderId="22" xfId="2" applyFont="1" applyFill="1" applyBorder="1" applyAlignment="1" applyProtection="1">
      <alignment horizontal="left" vertical="top"/>
    </xf>
    <xf numFmtId="0" fontId="11" fillId="8" borderId="31" xfId="2" applyFont="1" applyFill="1" applyBorder="1" applyAlignment="1" applyProtection="1">
      <alignment vertical="top"/>
    </xf>
    <xf numFmtId="0" fontId="6" fillId="8" borderId="32" xfId="2" applyFont="1" applyFill="1" applyBorder="1" applyAlignment="1" applyProtection="1">
      <alignment vertical="top"/>
    </xf>
    <xf numFmtId="0" fontId="6" fillId="8" borderId="33" xfId="2" applyFont="1" applyFill="1" applyBorder="1" applyAlignment="1" applyProtection="1">
      <alignment vertical="top"/>
    </xf>
    <xf numFmtId="0" fontId="6" fillId="8" borderId="22" xfId="2" applyFont="1" applyFill="1" applyBorder="1" applyAlignment="1" applyProtection="1">
      <alignment vertical="top"/>
    </xf>
    <xf numFmtId="0" fontId="11" fillId="8" borderId="31" xfId="0" applyFont="1" applyFill="1" applyBorder="1" applyAlignment="1" applyProtection="1">
      <alignment vertical="top"/>
    </xf>
    <xf numFmtId="0" fontId="6" fillId="8" borderId="32" xfId="0" applyFont="1" applyFill="1" applyBorder="1" applyAlignment="1" applyProtection="1">
      <alignment vertical="top"/>
    </xf>
    <xf numFmtId="0" fontId="6" fillId="8" borderId="33" xfId="0" applyFont="1" applyFill="1" applyBorder="1" applyAlignment="1" applyProtection="1">
      <alignment vertical="top"/>
    </xf>
    <xf numFmtId="0" fontId="6" fillId="0" borderId="26" xfId="0" applyFont="1" applyFill="1" applyBorder="1" applyProtection="1">
      <protection locked="0"/>
    </xf>
    <xf numFmtId="0" fontId="6" fillId="5" borderId="20" xfId="2" applyFont="1" applyFill="1" applyBorder="1"/>
    <xf numFmtId="0" fontId="6" fillId="5" borderId="26" xfId="2" applyFont="1" applyFill="1" applyBorder="1"/>
    <xf numFmtId="49" fontId="6" fillId="5" borderId="26" xfId="2" applyNumberFormat="1" applyFont="1" applyFill="1" applyBorder="1"/>
    <xf numFmtId="0" fontId="6" fillId="4" borderId="44" xfId="2" applyFont="1" applyFill="1" applyBorder="1" applyAlignment="1">
      <alignment horizontal="left" vertical="center" wrapText="1"/>
    </xf>
    <xf numFmtId="49" fontId="6" fillId="4" borderId="44" xfId="2" applyNumberFormat="1" applyFont="1" applyFill="1" applyBorder="1" applyAlignment="1">
      <alignment horizontal="left" vertical="center" wrapText="1"/>
    </xf>
    <xf numFmtId="0" fontId="4" fillId="0" borderId="21" xfId="0" applyFont="1" applyBorder="1" applyAlignment="1">
      <alignment horizontal="left" vertical="top"/>
    </xf>
    <xf numFmtId="0" fontId="6" fillId="5" borderId="26" xfId="8" applyFont="1" applyFill="1" applyBorder="1"/>
    <xf numFmtId="14" fontId="20" fillId="0" borderId="21" xfId="8" applyNumberFormat="1" applyBorder="1" applyAlignment="1">
      <alignment horizontal="left" vertical="top"/>
    </xf>
    <xf numFmtId="0" fontId="16" fillId="0" borderId="19" xfId="0" applyFont="1" applyFill="1" applyBorder="1" applyAlignment="1" applyProtection="1">
      <alignment horizontal="center" vertical="top" wrapText="1"/>
    </xf>
    <xf numFmtId="0" fontId="6" fillId="4" borderId="44" xfId="8" applyFont="1" applyFill="1" applyBorder="1" applyAlignment="1">
      <alignment horizontal="left" vertical="center" wrapText="1"/>
    </xf>
    <xf numFmtId="14" fontId="4" fillId="0" borderId="21" xfId="8" applyNumberFormat="1" applyFont="1" applyBorder="1" applyAlignment="1">
      <alignment horizontal="left" vertical="top"/>
    </xf>
    <xf numFmtId="0" fontId="16" fillId="9" borderId="21" xfId="8" applyFont="1" applyFill="1" applyBorder="1" applyAlignment="1">
      <alignment horizontal="left" vertical="top" wrapText="1"/>
    </xf>
    <xf numFmtId="0" fontId="6" fillId="0" borderId="0" xfId="0" applyFont="1" applyFill="1" applyProtection="1">
      <protection locked="0"/>
    </xf>
    <xf numFmtId="0" fontId="6" fillId="0" borderId="30" xfId="0" applyFont="1" applyFill="1" applyBorder="1" applyProtection="1">
      <protection locked="0"/>
    </xf>
    <xf numFmtId="0" fontId="5" fillId="12" borderId="47" xfId="0" applyFont="1" applyFill="1" applyBorder="1" applyAlignment="1">
      <alignment horizontal="left" vertical="top" wrapText="1" readingOrder="1"/>
    </xf>
    <xf numFmtId="0" fontId="25" fillId="13" borderId="47" xfId="0" applyFont="1" applyFill="1" applyBorder="1" applyAlignment="1">
      <alignment horizontal="left" vertical="center" wrapText="1"/>
    </xf>
    <xf numFmtId="0" fontId="25" fillId="13" borderId="47" xfId="0" applyFont="1" applyFill="1" applyBorder="1" applyAlignment="1">
      <alignment vertical="center"/>
    </xf>
    <xf numFmtId="0" fontId="4" fillId="12" borderId="47" xfId="0" applyFont="1" applyFill="1" applyBorder="1" applyAlignment="1">
      <alignment horizontal="left" vertical="top" wrapText="1"/>
    </xf>
    <xf numFmtId="0" fontId="4" fillId="12" borderId="47" xfId="0" applyFont="1" applyFill="1" applyBorder="1" applyAlignment="1">
      <alignment vertical="top" wrapText="1"/>
    </xf>
    <xf numFmtId="0" fontId="5" fillId="12" borderId="47" xfId="0" applyFont="1" applyFill="1" applyBorder="1" applyAlignment="1">
      <alignment vertical="top" wrapText="1"/>
    </xf>
    <xf numFmtId="0" fontId="6" fillId="12" borderId="47" xfId="0" applyFont="1" applyFill="1" applyBorder="1"/>
    <xf numFmtId="0" fontId="24" fillId="12" borderId="47" xfId="0" applyFont="1" applyFill="1" applyBorder="1" applyAlignment="1">
      <alignment vertical="top" wrapText="1"/>
    </xf>
    <xf numFmtId="0" fontId="5" fillId="12" borderId="47" xfId="0" applyFont="1" applyFill="1" applyBorder="1" applyAlignment="1">
      <alignment horizontal="left" vertical="top" wrapText="1"/>
    </xf>
    <xf numFmtId="0" fontId="5" fillId="12" borderId="46" xfId="0" applyFont="1" applyFill="1" applyBorder="1" applyAlignment="1">
      <alignment horizontal="left" vertical="top" wrapText="1" readingOrder="1"/>
    </xf>
    <xf numFmtId="0" fontId="4" fillId="12" borderId="47" xfId="0" applyFont="1" applyFill="1" applyBorder="1" applyAlignment="1">
      <alignment horizontal="left" vertical="top"/>
    </xf>
    <xf numFmtId="49" fontId="5" fillId="12" borderId="47" xfId="0" applyNumberFormat="1" applyFont="1" applyFill="1" applyBorder="1" applyAlignment="1">
      <alignment horizontal="left" vertical="top" wrapText="1"/>
    </xf>
    <xf numFmtId="0" fontId="4" fillId="12" borderId="47" xfId="3" applyNumberFormat="1" applyFont="1" applyFill="1" applyBorder="1" applyAlignment="1">
      <alignment horizontal="left" vertical="top" wrapText="1"/>
    </xf>
    <xf numFmtId="0" fontId="16" fillId="0" borderId="0" xfId="3" applyFont="1" applyFill="1" applyAlignment="1">
      <alignment wrapText="1"/>
    </xf>
    <xf numFmtId="0" fontId="4" fillId="0" borderId="0" xfId="3" applyFill="1" applyAlignment="1" applyProtection="1">
      <alignment horizontal="left" vertical="top" wrapText="1"/>
      <protection locked="0"/>
    </xf>
    <xf numFmtId="0" fontId="4" fillId="0" borderId="47" xfId="3" applyNumberFormat="1" applyFont="1" applyBorder="1" applyAlignment="1">
      <alignment horizontal="left" vertical="top" wrapText="1"/>
    </xf>
    <xf numFmtId="0" fontId="4" fillId="0" borderId="45" xfId="3" applyNumberFormat="1" applyFont="1" applyBorder="1" applyAlignment="1">
      <alignment horizontal="left" vertical="top" wrapText="1"/>
    </xf>
    <xf numFmtId="0" fontId="4" fillId="0" borderId="0" xfId="8" applyFont="1"/>
    <xf numFmtId="0" fontId="4" fillId="5" borderId="20" xfId="8" applyFont="1" applyFill="1" applyBorder="1"/>
    <xf numFmtId="0" fontId="4" fillId="4" borderId="44" xfId="8" applyFont="1" applyFill="1" applyBorder="1" applyAlignment="1">
      <alignment horizontal="left" vertical="center" wrapText="1"/>
    </xf>
    <xf numFmtId="166" fontId="4" fillId="0" borderId="21" xfId="8" applyNumberFormat="1" applyFont="1" applyBorder="1" applyAlignment="1">
      <alignment horizontal="left" vertical="top"/>
    </xf>
    <xf numFmtId="0" fontId="4" fillId="12" borderId="47" xfId="3" applyNumberFormat="1" applyFont="1" applyFill="1" applyBorder="1" applyAlignment="1">
      <alignment horizontal="left" vertical="top" wrapText="1"/>
    </xf>
    <xf numFmtId="0" fontId="4" fillId="12" borderId="47" xfId="5" applyNumberFormat="1" applyFont="1" applyFill="1" applyBorder="1" applyAlignment="1">
      <alignment vertical="top" wrapText="1"/>
    </xf>
    <xf numFmtId="0" fontId="4" fillId="0" borderId="47" xfId="3" applyNumberFormat="1" applyFont="1" applyBorder="1" applyAlignment="1">
      <alignment horizontal="left" vertical="top" wrapText="1"/>
    </xf>
    <xf numFmtId="0" fontId="4" fillId="0" borderId="47" xfId="0" applyFont="1" applyBorder="1" applyAlignment="1">
      <alignment horizontal="left" vertical="top" wrapText="1"/>
    </xf>
    <xf numFmtId="0" fontId="4" fillId="0" borderId="47" xfId="0" applyFont="1" applyBorder="1" applyAlignment="1">
      <alignment vertical="top" wrapText="1"/>
    </xf>
    <xf numFmtId="0" fontId="6" fillId="0" borderId="47" xfId="0" applyFont="1" applyBorder="1" applyAlignment="1">
      <alignment vertical="top" wrapText="1"/>
    </xf>
    <xf numFmtId="0" fontId="5" fillId="0" borderId="47" xfId="0" applyFont="1" applyBorder="1" applyAlignment="1">
      <alignment vertical="top" wrapText="1"/>
    </xf>
    <xf numFmtId="0" fontId="4" fillId="0" borderId="47" xfId="5" applyNumberFormat="1" applyFont="1" applyBorder="1" applyAlignment="1">
      <alignment vertical="top" wrapText="1"/>
    </xf>
    <xf numFmtId="0" fontId="6" fillId="0" borderId="47" xfId="0" applyFont="1" applyBorder="1"/>
    <xf numFmtId="0" fontId="24" fillId="0" borderId="47" xfId="0" applyFont="1" applyBorder="1" applyAlignment="1">
      <alignment vertical="top" wrapText="1"/>
    </xf>
    <xf numFmtId="0" fontId="5" fillId="0" borderId="47" xfId="0" applyFont="1" applyBorder="1" applyAlignment="1">
      <alignment horizontal="left" vertical="top" wrapText="1"/>
    </xf>
    <xf numFmtId="0" fontId="5" fillId="0" borderId="46" xfId="0" applyFont="1" applyBorder="1" applyAlignment="1">
      <alignment horizontal="left" vertical="top" wrapText="1" readingOrder="1"/>
    </xf>
    <xf numFmtId="0" fontId="18" fillId="12" borderId="47" xfId="3" applyNumberFormat="1" applyFont="1" applyFill="1" applyBorder="1" applyAlignment="1">
      <alignment horizontal="left" vertical="top" wrapText="1"/>
    </xf>
    <xf numFmtId="0" fontId="5" fillId="12" borderId="47" xfId="3" applyNumberFormat="1" applyFont="1" applyFill="1" applyBorder="1" applyAlignment="1">
      <alignment horizontal="left" vertical="top" wrapText="1"/>
    </xf>
    <xf numFmtId="0" fontId="18" fillId="0" borderId="47" xfId="3" applyNumberFormat="1" applyFont="1" applyBorder="1" applyAlignment="1">
      <alignment horizontal="left" vertical="top" wrapText="1"/>
    </xf>
    <xf numFmtId="0" fontId="4" fillId="0" borderId="47" xfId="0" applyFont="1" applyBorder="1" applyAlignment="1">
      <alignment horizontal="left" vertical="top"/>
    </xf>
    <xf numFmtId="0" fontId="5" fillId="0" borderId="47" xfId="3" applyNumberFormat="1" applyFont="1" applyBorder="1" applyAlignment="1">
      <alignment horizontal="left" vertical="top" wrapText="1"/>
    </xf>
    <xf numFmtId="0" fontId="5" fillId="0" borderId="47" xfId="0" applyFont="1" applyBorder="1" applyAlignment="1">
      <alignment horizontal="left" vertical="top" wrapText="1" readingOrder="1"/>
    </xf>
    <xf numFmtId="0" fontId="5" fillId="12" borderId="47" xfId="0" applyFont="1" applyFill="1" applyBorder="1" applyAlignment="1">
      <alignment horizontal="left" vertical="top"/>
    </xf>
    <xf numFmtId="0" fontId="4" fillId="12" borderId="47" xfId="5" applyNumberFormat="1" applyFont="1" applyFill="1" applyBorder="1" applyAlignment="1">
      <alignment horizontal="left" vertical="top" wrapText="1"/>
    </xf>
    <xf numFmtId="0" fontId="4" fillId="12" borderId="46" xfId="3" applyNumberFormat="1" applyFont="1" applyFill="1" applyBorder="1" applyAlignment="1">
      <alignment horizontal="left" vertical="top" wrapText="1"/>
    </xf>
    <xf numFmtId="0" fontId="18" fillId="0" borderId="47" xfId="1" applyNumberFormat="1" applyFont="1" applyBorder="1" applyAlignment="1">
      <alignment vertical="top" wrapText="1"/>
    </xf>
    <xf numFmtId="0" fontId="4" fillId="0" borderId="47" xfId="5" applyNumberFormat="1" applyFont="1" applyBorder="1" applyAlignment="1">
      <alignment horizontal="left" vertical="top" wrapText="1"/>
    </xf>
    <xf numFmtId="0" fontId="4" fillId="12" borderId="47" xfId="7" applyNumberFormat="1" applyFont="1" applyFill="1" applyBorder="1" applyAlignment="1">
      <alignment horizontal="left" vertical="top" wrapText="1"/>
    </xf>
    <xf numFmtId="0" fontId="18" fillId="12" borderId="47" xfId="0" applyFont="1" applyFill="1" applyBorder="1" applyAlignment="1">
      <alignment vertical="top" wrapText="1"/>
    </xf>
    <xf numFmtId="0" fontId="18" fillId="12" borderId="47" xfId="1" applyNumberFormat="1" applyFont="1" applyFill="1" applyBorder="1" applyAlignment="1">
      <alignment vertical="top" wrapText="1"/>
    </xf>
    <xf numFmtId="0" fontId="4" fillId="0" borderId="47" xfId="7" applyNumberFormat="1" applyFont="1" applyBorder="1" applyAlignment="1">
      <alignment horizontal="left" vertical="top" wrapText="1"/>
    </xf>
    <xf numFmtId="49" fontId="5" fillId="0" borderId="47" xfId="0" applyNumberFormat="1" applyFont="1" applyBorder="1" applyAlignment="1">
      <alignment horizontal="left" vertical="top" wrapText="1"/>
    </xf>
    <xf numFmtId="0" fontId="5" fillId="12" borderId="47" xfId="0" applyNumberFormat="1" applyFont="1" applyFill="1" applyBorder="1" applyAlignment="1">
      <alignment horizontal="left" vertical="top" wrapText="1"/>
    </xf>
    <xf numFmtId="0" fontId="5" fillId="12" borderId="47" xfId="5" applyNumberFormat="1" applyFont="1" applyFill="1" applyBorder="1" applyAlignment="1">
      <alignment vertical="top" wrapText="1"/>
    </xf>
    <xf numFmtId="0" fontId="4" fillId="0" borderId="45" xfId="3" applyNumberFormat="1" applyFont="1" applyBorder="1" applyAlignment="1">
      <alignment horizontal="left" vertical="top" wrapText="1"/>
    </xf>
    <xf numFmtId="0" fontId="4" fillId="0" borderId="45" xfId="0" applyFont="1" applyBorder="1" applyAlignment="1">
      <alignment horizontal="left" vertical="top" wrapText="1"/>
    </xf>
    <xf numFmtId="0" fontId="4" fillId="0" borderId="45" xfId="0" applyFont="1" applyBorder="1" applyAlignment="1">
      <alignment vertical="top" wrapText="1"/>
    </xf>
    <xf numFmtId="0" fontId="18" fillId="0" borderId="45" xfId="1" applyNumberFormat="1" applyFont="1" applyBorder="1" applyAlignment="1">
      <alignment vertical="top" wrapText="1"/>
    </xf>
    <xf numFmtId="0" fontId="5" fillId="0" borderId="45" xfId="0" applyFont="1" applyBorder="1" applyAlignment="1">
      <alignment vertical="top" wrapText="1"/>
    </xf>
    <xf numFmtId="0" fontId="4" fillId="0" borderId="45" xfId="5" applyNumberFormat="1" applyFont="1" applyBorder="1" applyAlignment="1">
      <alignment vertical="top" wrapText="1"/>
    </xf>
    <xf numFmtId="0" fontId="6" fillId="0" borderId="45" xfId="0" applyFont="1" applyBorder="1"/>
    <xf numFmtId="0" fontId="5" fillId="0" borderId="45" xfId="0" applyFont="1" applyBorder="1" applyAlignment="1">
      <alignment horizontal="left" vertical="top" wrapText="1"/>
    </xf>
    <xf numFmtId="0" fontId="25" fillId="0" borderId="47" xfId="0" applyFont="1" applyFill="1" applyBorder="1" applyAlignment="1">
      <alignment horizontal="left" vertical="center" wrapText="1"/>
    </xf>
    <xf numFmtId="0" fontId="16" fillId="0" borderId="0" xfId="0" applyFont="1" applyFill="1" applyAlignment="1" applyProtection="1">
      <alignment vertical="center"/>
      <protection locked="0"/>
    </xf>
    <xf numFmtId="0" fontId="0" fillId="0" borderId="0" xfId="0" applyFill="1" applyAlignment="1">
      <alignment horizontal="left" vertical="top" wrapText="1"/>
    </xf>
    <xf numFmtId="0" fontId="0" fillId="0" borderId="0" xfId="0"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25" fillId="14" borderId="47" xfId="0" applyFont="1" applyFill="1" applyBorder="1" applyAlignment="1">
      <alignment horizontal="left" vertical="center" wrapText="1"/>
    </xf>
    <xf numFmtId="0" fontId="4" fillId="0" borderId="48" xfId="0" applyFont="1" applyBorder="1" applyAlignment="1">
      <alignment horizontal="left" vertical="top" wrapText="1"/>
    </xf>
    <xf numFmtId="0" fontId="5" fillId="0" borderId="1" xfId="0" applyFont="1" applyBorder="1" applyAlignment="1">
      <alignment horizontal="left" vertical="top" wrapText="1" readingOrder="1"/>
    </xf>
    <xf numFmtId="0" fontId="25" fillId="14" borderId="46" xfId="6" applyNumberFormat="1" applyFont="1" applyFill="1" applyBorder="1" applyAlignment="1">
      <alignment horizontal="left" vertical="center" wrapText="1"/>
    </xf>
    <xf numFmtId="0" fontId="25" fillId="15" borderId="19" xfId="0" applyFont="1" applyFill="1" applyBorder="1" applyAlignment="1" applyProtection="1"/>
    <xf numFmtId="0" fontId="25" fillId="15" borderId="1" xfId="0" applyFont="1" applyFill="1" applyBorder="1" applyAlignment="1" applyProtection="1"/>
    <xf numFmtId="0" fontId="21" fillId="10" borderId="1" xfId="0" applyFont="1" applyFill="1" applyBorder="1" applyAlignment="1">
      <alignment wrapText="1"/>
    </xf>
    <xf numFmtId="0" fontId="21" fillId="10" borderId="49" xfId="0" applyFont="1" applyFill="1" applyBorder="1" applyAlignment="1">
      <alignment wrapText="1"/>
    </xf>
    <xf numFmtId="14" fontId="0" fillId="0" borderId="0" xfId="0" applyNumberFormat="1" applyAlignment="1">
      <alignment horizontal="left"/>
    </xf>
    <xf numFmtId="0" fontId="22" fillId="11" borderId="2" xfId="0" applyFont="1" applyFill="1" applyBorder="1" applyAlignment="1">
      <alignment wrapText="1"/>
    </xf>
    <xf numFmtId="0" fontId="22" fillId="11" borderId="4" xfId="0" applyFont="1" applyFill="1" applyBorder="1" applyAlignment="1">
      <alignment wrapText="1"/>
    </xf>
    <xf numFmtId="0" fontId="4" fillId="0" borderId="31" xfId="0" applyFont="1" applyFill="1" applyBorder="1" applyAlignment="1" applyProtection="1">
      <alignment horizontal="left" vertical="top" wrapText="1"/>
    </xf>
    <xf numFmtId="0" fontId="4" fillId="0" borderId="32" xfId="0" applyFont="1" applyFill="1" applyBorder="1" applyAlignment="1" applyProtection="1">
      <alignment horizontal="left" vertical="top" wrapText="1"/>
    </xf>
    <xf numFmtId="0" fontId="4" fillId="0" borderId="33"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4" fillId="0" borderId="10" xfId="0" applyFont="1" applyFill="1" applyBorder="1" applyAlignment="1" applyProtection="1">
      <alignment horizontal="left" vertical="top" wrapText="1"/>
    </xf>
    <xf numFmtId="0" fontId="4" fillId="0" borderId="4" xfId="0" applyFont="1" applyFill="1" applyBorder="1" applyAlignment="1" applyProtection="1">
      <alignment horizontal="left" vertical="top" wrapText="1"/>
    </xf>
    <xf numFmtId="0" fontId="6" fillId="8" borderId="31" xfId="2" applyFont="1" applyFill="1" applyBorder="1" applyAlignment="1" applyProtection="1">
      <alignment horizontal="left" vertical="top"/>
    </xf>
    <xf numFmtId="0" fontId="6" fillId="8" borderId="32" xfId="2" applyFont="1" applyFill="1" applyBorder="1" applyAlignment="1" applyProtection="1">
      <alignment horizontal="left" vertical="top"/>
    </xf>
    <xf numFmtId="0" fontId="6" fillId="8" borderId="33" xfId="2" applyFont="1" applyFill="1" applyBorder="1" applyAlignment="1" applyProtection="1">
      <alignment horizontal="left" vertical="top"/>
    </xf>
    <xf numFmtId="0" fontId="6" fillId="8" borderId="3" xfId="2" applyFont="1" applyFill="1" applyBorder="1" applyAlignment="1" applyProtection="1">
      <alignment horizontal="left" vertical="top"/>
    </xf>
    <xf numFmtId="0" fontId="6" fillId="8" borderId="10" xfId="2" applyFont="1" applyFill="1" applyBorder="1" applyAlignment="1" applyProtection="1">
      <alignment horizontal="left" vertical="top"/>
    </xf>
    <xf numFmtId="0" fontId="6" fillId="8" borderId="4" xfId="2" applyFont="1" applyFill="1" applyBorder="1" applyAlignment="1" applyProtection="1">
      <alignment horizontal="left" vertical="top"/>
    </xf>
    <xf numFmtId="0" fontId="4" fillId="3" borderId="31" xfId="2" applyFont="1" applyFill="1" applyBorder="1" applyAlignment="1" applyProtection="1">
      <alignment horizontal="left" vertical="top" wrapText="1"/>
    </xf>
    <xf numFmtId="0" fontId="4" fillId="3" borderId="32" xfId="2" applyFont="1" applyFill="1" applyBorder="1" applyAlignment="1" applyProtection="1">
      <alignment horizontal="left" vertical="top" wrapText="1"/>
    </xf>
    <xf numFmtId="0" fontId="4" fillId="3" borderId="33" xfId="2" applyFont="1" applyFill="1" applyBorder="1" applyAlignment="1" applyProtection="1">
      <alignment horizontal="left" vertical="top" wrapText="1"/>
    </xf>
    <xf numFmtId="0" fontId="4" fillId="3" borderId="3" xfId="2" applyFont="1" applyFill="1" applyBorder="1" applyAlignment="1" applyProtection="1">
      <alignment horizontal="left" vertical="top" wrapText="1"/>
    </xf>
    <xf numFmtId="0" fontId="4" fillId="3" borderId="10" xfId="2" applyFont="1" applyFill="1" applyBorder="1" applyAlignment="1" applyProtection="1">
      <alignment horizontal="left" vertical="top" wrapText="1"/>
    </xf>
    <xf numFmtId="0" fontId="4" fillId="3" borderId="4" xfId="2" applyFont="1" applyFill="1" applyBorder="1" applyAlignment="1" applyProtection="1">
      <alignment horizontal="left" vertical="top" wrapText="1"/>
    </xf>
    <xf numFmtId="0" fontId="4" fillId="0" borderId="31" xfId="2" applyFont="1" applyFill="1" applyBorder="1" applyAlignment="1" applyProtection="1">
      <alignment horizontal="left" vertical="top" wrapText="1"/>
    </xf>
    <xf numFmtId="0" fontId="4" fillId="0" borderId="32" xfId="2" applyFont="1" applyFill="1" applyBorder="1" applyAlignment="1" applyProtection="1">
      <alignment horizontal="left" vertical="top" wrapText="1"/>
    </xf>
    <xf numFmtId="0" fontId="4" fillId="0" borderId="33" xfId="2" applyFont="1" applyFill="1" applyBorder="1" applyAlignment="1" applyProtection="1">
      <alignment horizontal="left" vertical="top" wrapText="1"/>
    </xf>
    <xf numFmtId="0" fontId="4" fillId="0" borderId="11" xfId="2" applyFont="1" applyFill="1" applyBorder="1" applyAlignment="1" applyProtection="1">
      <alignment horizontal="left" vertical="top" wrapText="1"/>
    </xf>
    <xf numFmtId="0" fontId="4" fillId="0" borderId="0" xfId="2" applyFont="1" applyFill="1" applyAlignment="1" applyProtection="1">
      <alignment horizontal="left" vertical="top" wrapText="1"/>
    </xf>
    <xf numFmtId="0" fontId="4" fillId="0" borderId="5" xfId="2" applyFont="1" applyFill="1" applyBorder="1" applyAlignment="1" applyProtection="1">
      <alignment horizontal="left" vertical="top" wrapText="1"/>
    </xf>
    <xf numFmtId="0" fontId="4" fillId="0" borderId="3" xfId="2" applyFont="1" applyFill="1" applyBorder="1" applyAlignment="1" applyProtection="1">
      <alignment horizontal="left" vertical="top" wrapText="1"/>
    </xf>
    <xf numFmtId="0" fontId="4" fillId="0" borderId="10" xfId="2" applyFont="1" applyFill="1" applyBorder="1" applyAlignment="1" applyProtection="1">
      <alignment horizontal="left" vertical="top" wrapText="1"/>
    </xf>
    <xf numFmtId="0" fontId="4" fillId="0" borderId="4" xfId="2" applyFont="1" applyFill="1" applyBorder="1" applyAlignment="1" applyProtection="1">
      <alignment horizontal="left" vertical="top" wrapText="1"/>
    </xf>
    <xf numFmtId="0" fontId="4" fillId="3" borderId="23" xfId="2" applyFont="1" applyFill="1" applyBorder="1" applyAlignment="1" applyProtection="1">
      <alignment horizontal="left" vertical="top" wrapText="1"/>
    </xf>
    <xf numFmtId="0" fontId="4" fillId="3" borderId="24" xfId="2" applyFont="1" applyFill="1" applyBorder="1" applyAlignment="1" applyProtection="1">
      <alignment horizontal="left" vertical="top"/>
    </xf>
    <xf numFmtId="0" fontId="4" fillId="3" borderId="42" xfId="2" applyFont="1" applyFill="1" applyBorder="1" applyAlignment="1" applyProtection="1">
      <alignment horizontal="left" vertical="top"/>
    </xf>
    <xf numFmtId="0" fontId="4" fillId="3" borderId="9" xfId="2" applyFont="1" applyFill="1" applyBorder="1" applyAlignment="1" applyProtection="1">
      <alignment horizontal="left" vertical="top"/>
    </xf>
    <xf numFmtId="0" fontId="4" fillId="3" borderId="0" xfId="2" applyFont="1" applyFill="1" applyAlignment="1" applyProtection="1">
      <alignment horizontal="left" vertical="top"/>
    </xf>
    <xf numFmtId="0" fontId="4" fillId="3" borderId="14" xfId="2" applyFont="1" applyFill="1" applyBorder="1" applyAlignment="1" applyProtection="1">
      <alignment horizontal="left" vertical="top"/>
    </xf>
    <xf numFmtId="0" fontId="4" fillId="3" borderId="11" xfId="2" applyFont="1" applyFill="1" applyBorder="1" applyAlignment="1" applyProtection="1">
      <alignment horizontal="left" vertical="top" wrapText="1"/>
    </xf>
    <xf numFmtId="0" fontId="4" fillId="3" borderId="0" xfId="2" applyFont="1" applyFill="1" applyAlignment="1" applyProtection="1">
      <alignment horizontal="left" vertical="top" wrapText="1"/>
    </xf>
    <xf numFmtId="0" fontId="4" fillId="3" borderId="5" xfId="2" applyFont="1" applyFill="1" applyBorder="1" applyAlignment="1" applyProtection="1">
      <alignment horizontal="left" vertical="top" wrapText="1"/>
    </xf>
  </cellXfs>
  <cellStyles count="12">
    <cellStyle name="Normal" xfId="0" builtinId="0"/>
    <cellStyle name="Normal 10" xfId="11" xr:uid="{853C41CD-53DA-4284-BCF5-CFCAC322D57B}"/>
    <cellStyle name="Normal 2" xfId="1" xr:uid="{00000000-0005-0000-0000-000001000000}"/>
    <cellStyle name="Normal 2 2" xfId="4" xr:uid="{00000000-0005-0000-0000-000002000000}"/>
    <cellStyle name="Normal 257" xfId="5" xr:uid="{00000000-0005-0000-0000-000003000000}"/>
    <cellStyle name="Normal 3" xfId="2" xr:uid="{00000000-0005-0000-0000-000004000000}"/>
    <cellStyle name="Normal 4" xfId="3" xr:uid="{00000000-0005-0000-0000-000005000000}"/>
    <cellStyle name="Normal 5" xfId="7" xr:uid="{82174796-AA15-48B1-9713-A026126AFF40}"/>
    <cellStyle name="Normal 6" xfId="6" xr:uid="{BEE23203-B7D9-4216-B175-4B315FC9B7BD}"/>
    <cellStyle name="Normal 7" xfId="8" xr:uid="{FE29B191-18B8-4C8F-9DC0-4F9DE8362553}"/>
    <cellStyle name="Normal 8" xfId="9" xr:uid="{25501F12-E93C-4EDD-B571-244192840510}"/>
    <cellStyle name="Normal 9" xfId="10" xr:uid="{ABB5D028-BDF1-4BC0-83A7-4F739533C2F3}"/>
  </cellStyles>
  <dxfs count="81">
    <dxf>
      <font>
        <color theme="0"/>
      </font>
      <fill>
        <patternFill>
          <bgColor rgb="FFFF0000"/>
        </patternFill>
      </fill>
    </dxf>
    <dxf>
      <font>
        <color theme="0"/>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theme="0"/>
      </font>
      <fill>
        <patternFill>
          <bgColor rgb="FFFF0000"/>
        </patternFill>
      </fill>
    </dxf>
    <dxf>
      <font>
        <condense val="0"/>
        <extend val="0"/>
        <color indexed="16"/>
      </font>
      <fill>
        <patternFill>
          <bgColor indexed="43"/>
        </patternFill>
      </fill>
    </dxf>
    <dxf>
      <font>
        <condense val="0"/>
        <extend val="0"/>
        <color indexed="63"/>
      </font>
      <fill>
        <patternFill>
          <bgColor indexed="10"/>
        </patternFill>
      </fill>
    </dxf>
    <dxf>
      <font>
        <condense val="0"/>
        <extend val="0"/>
        <color indexed="42"/>
      </font>
      <fill>
        <patternFill>
          <bgColor indexed="17"/>
        </patternFill>
      </fill>
    </dxf>
    <dxf>
      <font>
        <color theme="0"/>
      </font>
      <fill>
        <patternFill>
          <bgColor rgb="FF008000"/>
        </patternFill>
      </fill>
    </dxf>
    <dxf>
      <font>
        <color auto="1"/>
      </font>
      <fill>
        <patternFill>
          <bgColor rgb="FFFF0000"/>
        </patternFill>
      </fill>
    </dxf>
    <dxf>
      <font>
        <color auto="1"/>
      </font>
      <fill>
        <patternFill>
          <bgColor rgb="FFFFFF99"/>
        </patternFill>
      </fill>
    </dxf>
    <dxf>
      <font>
        <color theme="0"/>
      </font>
      <fill>
        <patternFill>
          <bgColor rgb="FFFF0000"/>
        </patternFill>
      </fill>
    </dxf>
    <dxf>
      <fill>
        <patternFill>
          <bgColor rgb="FF00B050"/>
        </patternFill>
      </fill>
    </dxf>
    <dxf>
      <fill>
        <patternFill>
          <bgColor rgb="FFFF0000"/>
        </patternFill>
      </fill>
    </dxf>
    <dxf>
      <font>
        <condense val="0"/>
        <extend val="0"/>
        <color indexed="16"/>
      </font>
      <fill>
        <patternFill>
          <bgColor indexed="43"/>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10"/>
      </font>
      <fill>
        <patternFill>
          <bgColor indexed="43"/>
        </patternFill>
      </fill>
    </dxf>
    <dxf>
      <fill>
        <patternFill>
          <bgColor rgb="FFFFFF00"/>
        </patternFill>
      </fill>
    </dxf>
    <dxf>
      <fill>
        <patternFill>
          <bgColor rgb="FFFFFF00"/>
        </patternFill>
      </fill>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showGridLines="0" tabSelected="1" zoomScale="80" zoomScaleNormal="80" workbookViewId="0"/>
  </sheetViews>
  <sheetFormatPr defaultColWidth="18.7265625" defaultRowHeight="12.75" customHeight="1" x14ac:dyDescent="0.35"/>
  <cols>
    <col min="1" max="2" width="11.453125" style="1" customWidth="1"/>
    <col min="3" max="3" width="108.26953125" style="1" customWidth="1"/>
    <col min="4" max="16384" width="18.7265625" style="1"/>
  </cols>
  <sheetData>
    <row r="1" spans="1:3" s="2" customFormat="1" ht="15.5" x14ac:dyDescent="0.35">
      <c r="A1" s="111" t="s">
        <v>0</v>
      </c>
      <c r="B1" s="112"/>
      <c r="C1" s="113"/>
    </row>
    <row r="2" spans="1:3" s="2" customFormat="1" ht="15.5" x14ac:dyDescent="0.35">
      <c r="A2" s="19" t="s">
        <v>1</v>
      </c>
      <c r="B2" s="18"/>
      <c r="C2" s="17"/>
    </row>
    <row r="3" spans="1:3" s="2" customFormat="1" ht="14.5" x14ac:dyDescent="0.35">
      <c r="A3" s="16"/>
      <c r="B3" s="15"/>
      <c r="C3" s="14"/>
    </row>
    <row r="4" spans="1:3" s="2" customFormat="1" ht="14.5" x14ac:dyDescent="0.35">
      <c r="A4" s="16" t="s">
        <v>2</v>
      </c>
      <c r="B4" s="15"/>
      <c r="C4" s="14"/>
    </row>
    <row r="5" spans="1:3" s="2" customFormat="1" ht="14.5" x14ac:dyDescent="0.35">
      <c r="A5" s="16" t="s">
        <v>4294</v>
      </c>
      <c r="B5" s="15"/>
      <c r="C5" s="14"/>
    </row>
    <row r="6" spans="1:3" s="2" customFormat="1" ht="14.5" x14ac:dyDescent="0.35">
      <c r="A6" s="16" t="s">
        <v>5504</v>
      </c>
      <c r="B6" s="15"/>
      <c r="C6" s="14"/>
    </row>
    <row r="7" spans="1:3" s="2" customFormat="1" ht="14.5" x14ac:dyDescent="0.35">
      <c r="A7" s="13"/>
      <c r="B7" s="12"/>
      <c r="C7" s="11"/>
    </row>
    <row r="8" spans="1:3" s="2" customFormat="1" ht="18" customHeight="1" x14ac:dyDescent="0.35">
      <c r="A8" s="114" t="s">
        <v>3</v>
      </c>
      <c r="B8" s="115"/>
      <c r="C8" s="116"/>
    </row>
    <row r="9" spans="1:3" s="2" customFormat="1" ht="12.75" customHeight="1" x14ac:dyDescent="0.35">
      <c r="A9" s="10" t="s">
        <v>4</v>
      </c>
      <c r="B9" s="9"/>
      <c r="C9" s="8"/>
    </row>
    <row r="10" spans="1:3" s="2" customFormat="1" ht="14.5" x14ac:dyDescent="0.35">
      <c r="A10" s="10" t="s">
        <v>5</v>
      </c>
      <c r="B10" s="9"/>
      <c r="C10" s="8"/>
    </row>
    <row r="11" spans="1:3" s="2" customFormat="1" ht="14.5" x14ac:dyDescent="0.35">
      <c r="A11" s="10" t="s">
        <v>6</v>
      </c>
      <c r="B11" s="9"/>
      <c r="C11" s="8"/>
    </row>
    <row r="12" spans="1:3" s="2" customFormat="1" ht="14.5" x14ac:dyDescent="0.35">
      <c r="A12" s="10" t="s">
        <v>7</v>
      </c>
      <c r="B12" s="9"/>
      <c r="C12" s="8"/>
    </row>
    <row r="13" spans="1:3" s="2" customFormat="1" ht="14.5" x14ac:dyDescent="0.35">
      <c r="A13" s="10" t="s">
        <v>8</v>
      </c>
      <c r="B13" s="9"/>
      <c r="C13" s="8"/>
    </row>
    <row r="14" spans="1:3" s="2" customFormat="1" ht="4.5" customHeight="1" x14ac:dyDescent="0.35">
      <c r="A14" s="7"/>
      <c r="B14" s="6"/>
      <c r="C14" s="5"/>
    </row>
    <row r="15" spans="1:3" s="2" customFormat="1" ht="14.5" x14ac:dyDescent="0.35">
      <c r="C15" s="4"/>
    </row>
    <row r="16" spans="1:3" s="2" customFormat="1" ht="14.5" x14ac:dyDescent="0.35">
      <c r="A16" s="117" t="s">
        <v>9</v>
      </c>
      <c r="B16" s="118"/>
      <c r="C16" s="119"/>
    </row>
    <row r="17" spans="1:3" s="2" customFormat="1" ht="14.5" x14ac:dyDescent="0.35">
      <c r="A17" s="120" t="s">
        <v>10</v>
      </c>
      <c r="B17" s="121"/>
      <c r="C17" s="122"/>
    </row>
    <row r="18" spans="1:3" s="2" customFormat="1" ht="14.5" x14ac:dyDescent="0.35">
      <c r="A18" s="120" t="s">
        <v>11</v>
      </c>
      <c r="B18" s="121"/>
      <c r="C18" s="122"/>
    </row>
    <row r="19" spans="1:3" s="2" customFormat="1" ht="14.5" x14ac:dyDescent="0.35">
      <c r="A19" s="120" t="s">
        <v>12</v>
      </c>
      <c r="B19" s="121"/>
      <c r="C19" s="122"/>
    </row>
    <row r="20" spans="1:3" s="2" customFormat="1" ht="14.5" x14ac:dyDescent="0.35">
      <c r="A20" s="120" t="s">
        <v>13</v>
      </c>
      <c r="B20" s="121"/>
      <c r="C20" s="123"/>
    </row>
    <row r="21" spans="1:3" s="2" customFormat="1" ht="14.5" x14ac:dyDescent="0.35">
      <c r="A21" s="120" t="s">
        <v>14</v>
      </c>
      <c r="B21" s="121"/>
      <c r="C21" s="124"/>
    </row>
    <row r="22" spans="1:3" s="2" customFormat="1" ht="14.5" x14ac:dyDescent="0.35">
      <c r="A22" s="120" t="s">
        <v>15</v>
      </c>
      <c r="B22" s="121"/>
      <c r="C22" s="122"/>
    </row>
    <row r="23" spans="1:3" s="2" customFormat="1" ht="14.5" x14ac:dyDescent="0.35">
      <c r="A23" s="120" t="s">
        <v>16</v>
      </c>
      <c r="B23" s="121"/>
      <c r="C23" s="122"/>
    </row>
    <row r="24" spans="1:3" s="2" customFormat="1" ht="14.5" x14ac:dyDescent="0.35">
      <c r="A24" s="120" t="s">
        <v>17</v>
      </c>
      <c r="B24" s="121"/>
      <c r="C24" s="122"/>
    </row>
    <row r="25" spans="1:3" s="2" customFormat="1" ht="14.5" x14ac:dyDescent="0.35">
      <c r="A25" s="120" t="s">
        <v>18</v>
      </c>
      <c r="B25" s="121"/>
      <c r="C25" s="122"/>
    </row>
    <row r="26" spans="1:3" s="40" customFormat="1" ht="14.5" x14ac:dyDescent="0.35">
      <c r="A26" s="125" t="s">
        <v>19</v>
      </c>
      <c r="B26" s="126"/>
      <c r="C26" s="122"/>
    </row>
    <row r="27" spans="1:3" s="41" customFormat="1" ht="13" x14ac:dyDescent="0.25">
      <c r="A27" s="125" t="s">
        <v>20</v>
      </c>
      <c r="B27" s="126"/>
      <c r="C27" s="122"/>
    </row>
    <row r="28" spans="1:3" s="2" customFormat="1" ht="14.5" x14ac:dyDescent="0.35">
      <c r="C28" s="4"/>
    </row>
    <row r="29" spans="1:3" s="2" customFormat="1" ht="14.5" x14ac:dyDescent="0.35">
      <c r="A29" s="117" t="s">
        <v>21</v>
      </c>
      <c r="B29" s="118"/>
      <c r="C29" s="119"/>
    </row>
    <row r="30" spans="1:3" s="2" customFormat="1" ht="14.5" x14ac:dyDescent="0.35">
      <c r="A30" s="127"/>
      <c r="B30" s="128"/>
      <c r="C30" s="129"/>
    </row>
    <row r="31" spans="1:3" s="2" customFormat="1" ht="14.5" x14ac:dyDescent="0.35">
      <c r="A31" s="120" t="s">
        <v>22</v>
      </c>
      <c r="B31" s="130"/>
      <c r="C31" s="131"/>
    </row>
    <row r="32" spans="1:3" s="2" customFormat="1" ht="14.5" x14ac:dyDescent="0.35">
      <c r="A32" s="120" t="s">
        <v>23</v>
      </c>
      <c r="B32" s="130"/>
      <c r="C32" s="131"/>
    </row>
    <row r="33" spans="1:3" s="2" customFormat="1" ht="12.75" customHeight="1" x14ac:dyDescent="0.35">
      <c r="A33" s="120" t="s">
        <v>24</v>
      </c>
      <c r="B33" s="130"/>
      <c r="C33" s="131"/>
    </row>
    <row r="34" spans="1:3" s="2" customFormat="1" ht="12.75" customHeight="1" x14ac:dyDescent="0.35">
      <c r="A34" s="120" t="s">
        <v>25</v>
      </c>
      <c r="B34" s="132"/>
      <c r="C34" s="133"/>
    </row>
    <row r="35" spans="1:3" s="2" customFormat="1" ht="14.5" x14ac:dyDescent="0.35">
      <c r="A35" s="120" t="s">
        <v>26</v>
      </c>
      <c r="B35" s="130"/>
      <c r="C35" s="131"/>
    </row>
    <row r="36" spans="1:3" s="2" customFormat="1" ht="14.5" x14ac:dyDescent="0.35">
      <c r="A36" s="127"/>
      <c r="B36" s="128"/>
      <c r="C36" s="129"/>
    </row>
    <row r="37" spans="1:3" s="2" customFormat="1" ht="14.5" x14ac:dyDescent="0.35">
      <c r="A37" s="120" t="s">
        <v>22</v>
      </c>
      <c r="B37" s="130"/>
      <c r="C37" s="131"/>
    </row>
    <row r="38" spans="1:3" s="2" customFormat="1" ht="14.5" x14ac:dyDescent="0.35">
      <c r="A38" s="120" t="s">
        <v>23</v>
      </c>
      <c r="B38" s="130"/>
      <c r="C38" s="131"/>
    </row>
    <row r="39" spans="1:3" s="2" customFormat="1" ht="14.5" x14ac:dyDescent="0.35">
      <c r="A39" s="120" t="s">
        <v>24</v>
      </c>
      <c r="B39" s="130"/>
      <c r="C39" s="131"/>
    </row>
    <row r="40" spans="1:3" s="2" customFormat="1" ht="14.5" x14ac:dyDescent="0.35">
      <c r="A40" s="120" t="s">
        <v>25</v>
      </c>
      <c r="B40" s="132"/>
      <c r="C40" s="133"/>
    </row>
    <row r="41" spans="1:3" s="2" customFormat="1" ht="14.5" x14ac:dyDescent="0.35">
      <c r="A41" s="120" t="s">
        <v>26</v>
      </c>
      <c r="B41" s="130"/>
      <c r="C41" s="131"/>
    </row>
    <row r="42" spans="1:3" s="2" customFormat="1" ht="14.5" x14ac:dyDescent="0.35"/>
    <row r="43" spans="1:3" s="2" customFormat="1" ht="14.5" x14ac:dyDescent="0.35">
      <c r="A43" s="3" t="s">
        <v>27</v>
      </c>
    </row>
    <row r="44" spans="1:3" s="2" customFormat="1" ht="14.5" x14ac:dyDescent="0.35">
      <c r="A44" s="3" t="s">
        <v>28</v>
      </c>
    </row>
    <row r="45" spans="1:3" s="2" customFormat="1" ht="14.5" x14ac:dyDescent="0.35">
      <c r="A45" s="3" t="s">
        <v>29</v>
      </c>
    </row>
    <row r="46" spans="1:3" s="2" customFormat="1" ht="14.5" x14ac:dyDescent="0.35"/>
    <row r="47" spans="1:3" s="2" customFormat="1" ht="12.75" hidden="1" customHeight="1" x14ac:dyDescent="0.35">
      <c r="A47" s="42" t="s">
        <v>30</v>
      </c>
      <c r="B47" s="2" t="s">
        <v>31</v>
      </c>
    </row>
    <row r="48" spans="1:3" s="2" customFormat="1" ht="12.75" hidden="1" customHeight="1" x14ac:dyDescent="0.35">
      <c r="A48" s="42" t="s">
        <v>32</v>
      </c>
      <c r="B48" s="2" t="s">
        <v>33</v>
      </c>
    </row>
    <row r="49" spans="1:2" s="2" customFormat="1" ht="12.75" hidden="1" customHeight="1" x14ac:dyDescent="0.35">
      <c r="A49" s="42" t="s">
        <v>34</v>
      </c>
      <c r="B49" s="2" t="s">
        <v>35</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complete agency name" sqref="C17" xr:uid="{00000000-0002-0000-0000-000003000000}"/>
    <dataValidation allowBlank="1" showInputMessage="1" showErrorMessage="1" prompt="Insert complete agency code" sqref="C18" xr:uid="{00000000-0002-0000-0000-000004000000}"/>
    <dataValidation allowBlank="1" showInputMessage="1" showErrorMessage="1" prompt="Insert city, state and address or building number" sqref="C19" xr:uid="{00000000-0002-0000-0000-000005000000}"/>
    <dataValidation allowBlank="1" showInputMessage="1" showErrorMessage="1" prompt="Insert date testing occurred" sqref="C20" xr:uid="{00000000-0002-0000-0000-000006000000}"/>
    <dataValidation allowBlank="1" showInputMessage="1" showErrorMessage="1" prompt="Insert date of closing conference" sqref="C21" xr:uid="{00000000-0002-0000-0000-000007000000}"/>
    <dataValidation allowBlank="1" showInputMessage="1" showErrorMessage="1" prompt="Insert agency code(s) for all shared agencies" sqref="C22" xr:uid="{00000000-0002-0000-0000-000008000000}"/>
    <dataValidation allowBlank="1" showInputMessage="1" showErrorMessage="1" prompt="Insert unique identifier for the computer or device" sqref="C24" xr:uid="{00000000-0002-0000-0000-000009000000}"/>
    <dataValidation allowBlank="1" showInputMessage="1" showErrorMessage="1" prompt="Identify OS or App Version and include Service Packs and Builds" sqref="C25" xr:uid="{00000000-0002-0000-0000-00000A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29"/>
  <sheetViews>
    <sheetView zoomScale="90" zoomScaleNormal="90" workbookViewId="0">
      <selection activeCell="F21" sqref="F21"/>
    </sheetView>
  </sheetViews>
  <sheetFormatPr defaultColWidth="18.7265625" defaultRowHeight="12.75" customHeight="1" x14ac:dyDescent="0.35"/>
  <cols>
    <col min="1" max="1" width="9.54296875" style="43" customWidth="1"/>
    <col min="2" max="3" width="13" style="43" customWidth="1"/>
    <col min="4" max="5" width="11.453125" style="43" customWidth="1"/>
    <col min="6" max="6" width="13" style="43" customWidth="1"/>
    <col min="7" max="7" width="12.26953125" style="43" customWidth="1"/>
    <col min="8" max="9" width="11.453125" style="43" hidden="1" customWidth="1"/>
    <col min="10" max="10" width="10.54296875" style="43" customWidth="1"/>
    <col min="11" max="11" width="11.453125" style="43" customWidth="1"/>
    <col min="12" max="12" width="5.453125" style="43" customWidth="1"/>
    <col min="13" max="13" width="9.7265625" style="43" customWidth="1"/>
    <col min="14" max="14" width="10.7265625" style="43" customWidth="1"/>
    <col min="15" max="16" width="11" style="43" customWidth="1"/>
    <col min="17" max="16384" width="18.7265625" style="43"/>
  </cols>
  <sheetData>
    <row r="1" spans="1:16" ht="14.5" x14ac:dyDescent="0.35">
      <c r="A1" s="98" t="s">
        <v>36</v>
      </c>
      <c r="B1" s="134"/>
      <c r="C1" s="134"/>
      <c r="D1" s="134"/>
      <c r="E1" s="134"/>
      <c r="F1" s="134"/>
      <c r="G1" s="134"/>
      <c r="H1" s="134"/>
      <c r="I1" s="134"/>
      <c r="J1" s="134"/>
      <c r="K1" s="134"/>
      <c r="L1" s="134"/>
      <c r="M1" s="134"/>
      <c r="N1" s="134"/>
      <c r="O1" s="134"/>
      <c r="P1" s="135"/>
    </row>
    <row r="2" spans="1:16" ht="18" customHeight="1" x14ac:dyDescent="0.35">
      <c r="A2" s="136" t="s">
        <v>37</v>
      </c>
      <c r="B2" s="137"/>
      <c r="C2" s="137"/>
      <c r="D2" s="137"/>
      <c r="E2" s="137"/>
      <c r="F2" s="137"/>
      <c r="G2" s="137"/>
      <c r="H2" s="137"/>
      <c r="I2" s="137"/>
      <c r="J2" s="137"/>
      <c r="K2" s="137"/>
      <c r="L2" s="137"/>
      <c r="M2" s="137"/>
      <c r="N2" s="137"/>
      <c r="O2" s="137"/>
      <c r="P2" s="138"/>
    </row>
    <row r="3" spans="1:16" ht="12.75" customHeight="1" x14ac:dyDescent="0.35">
      <c r="A3" s="94" t="s">
        <v>38</v>
      </c>
      <c r="B3" s="44"/>
      <c r="C3" s="44"/>
      <c r="D3" s="44"/>
      <c r="E3" s="44"/>
      <c r="F3" s="44"/>
      <c r="G3" s="44"/>
      <c r="H3" s="44"/>
      <c r="I3" s="44"/>
      <c r="J3" s="44"/>
      <c r="K3" s="44"/>
      <c r="L3" s="44"/>
      <c r="M3" s="44"/>
      <c r="N3" s="44"/>
      <c r="O3" s="44"/>
      <c r="P3" s="85"/>
    </row>
    <row r="4" spans="1:16" ht="14.5" x14ac:dyDescent="0.35">
      <c r="A4" s="94"/>
      <c r="B4" s="44"/>
      <c r="C4" s="44"/>
      <c r="D4" s="44"/>
      <c r="E4" s="44"/>
      <c r="F4" s="44"/>
      <c r="G4" s="44"/>
      <c r="H4" s="44"/>
      <c r="I4" s="44"/>
      <c r="J4" s="44"/>
      <c r="K4" s="44"/>
      <c r="L4" s="44"/>
      <c r="M4" s="44"/>
      <c r="N4" s="44"/>
      <c r="O4" s="44"/>
      <c r="P4" s="85"/>
    </row>
    <row r="5" spans="1:16" ht="14.5" x14ac:dyDescent="0.35">
      <c r="A5" s="94" t="s">
        <v>39</v>
      </c>
      <c r="B5" s="44"/>
      <c r="C5" s="44"/>
      <c r="D5" s="44"/>
      <c r="E5" s="44"/>
      <c r="F5" s="44"/>
      <c r="G5" s="44"/>
      <c r="H5" s="44"/>
      <c r="I5" s="44"/>
      <c r="J5" s="44"/>
      <c r="K5" s="44"/>
      <c r="L5" s="44"/>
      <c r="M5" s="44"/>
      <c r="N5" s="44"/>
      <c r="O5" s="44"/>
      <c r="P5" s="85"/>
    </row>
    <row r="6" spans="1:16" ht="14.5" x14ac:dyDescent="0.35">
      <c r="A6" s="94" t="s">
        <v>40</v>
      </c>
      <c r="B6" s="44"/>
      <c r="C6" s="44"/>
      <c r="D6" s="44"/>
      <c r="E6" s="44"/>
      <c r="F6" s="44"/>
      <c r="G6" s="44"/>
      <c r="H6" s="44"/>
      <c r="I6" s="44"/>
      <c r="J6" s="44"/>
      <c r="K6" s="44"/>
      <c r="L6" s="44"/>
      <c r="M6" s="44"/>
      <c r="N6" s="44"/>
      <c r="O6" s="44"/>
      <c r="P6" s="85"/>
    </row>
    <row r="7" spans="1:16" ht="14.5" x14ac:dyDescent="0.35">
      <c r="A7" s="95"/>
      <c r="B7" s="96"/>
      <c r="C7" s="96"/>
      <c r="D7" s="96"/>
      <c r="E7" s="96"/>
      <c r="F7" s="96"/>
      <c r="G7" s="96"/>
      <c r="H7" s="96"/>
      <c r="I7" s="96"/>
      <c r="J7" s="96"/>
      <c r="K7" s="96"/>
      <c r="L7" s="96"/>
      <c r="M7" s="96"/>
      <c r="N7" s="96"/>
      <c r="O7" s="96"/>
      <c r="P7" s="93"/>
    </row>
    <row r="8" spans="1:16" ht="12.75" customHeight="1" x14ac:dyDescent="0.35">
      <c r="A8" s="139"/>
      <c r="B8" s="140"/>
      <c r="C8" s="140"/>
      <c r="D8" s="140"/>
      <c r="E8" s="140"/>
      <c r="F8" s="140"/>
      <c r="G8" s="140"/>
      <c r="H8" s="140"/>
      <c r="I8" s="140"/>
      <c r="J8" s="140"/>
      <c r="K8" s="140"/>
      <c r="L8" s="140"/>
      <c r="M8" s="140"/>
      <c r="N8" s="140"/>
      <c r="O8" s="140"/>
      <c r="P8" s="138"/>
    </row>
    <row r="9" spans="1:16" ht="14.5" x14ac:dyDescent="0.35">
      <c r="A9" s="45"/>
      <c r="B9" s="141" t="s">
        <v>41</v>
      </c>
      <c r="C9" s="142"/>
      <c r="D9" s="142"/>
      <c r="E9" s="142"/>
      <c r="F9" s="142"/>
      <c r="G9" s="143"/>
      <c r="P9" s="85"/>
    </row>
    <row r="10" spans="1:16" ht="14.5" x14ac:dyDescent="0.35">
      <c r="A10" s="46"/>
      <c r="B10" s="97" t="s">
        <v>42</v>
      </c>
      <c r="C10" s="47"/>
      <c r="D10" s="48"/>
      <c r="E10" s="48"/>
      <c r="F10" s="48"/>
      <c r="G10" s="49"/>
      <c r="K10" s="144" t="s">
        <v>43</v>
      </c>
      <c r="L10" s="145"/>
      <c r="M10" s="145"/>
      <c r="N10" s="145"/>
      <c r="O10" s="146"/>
      <c r="P10" s="85"/>
    </row>
    <row r="11" spans="1:16" ht="36" x14ac:dyDescent="0.35">
      <c r="A11" s="50"/>
      <c r="B11" s="51" t="s">
        <v>44</v>
      </c>
      <c r="C11" s="86" t="s">
        <v>45</v>
      </c>
      <c r="D11" s="86" t="s">
        <v>46</v>
      </c>
      <c r="E11" s="86" t="s">
        <v>47</v>
      </c>
      <c r="F11" s="86" t="s">
        <v>48</v>
      </c>
      <c r="G11" s="87" t="s">
        <v>49</v>
      </c>
      <c r="K11" s="147" t="s">
        <v>50</v>
      </c>
      <c r="L11" s="148"/>
      <c r="M11" s="149" t="s">
        <v>51</v>
      </c>
      <c r="N11" s="149" t="s">
        <v>52</v>
      </c>
      <c r="O11" s="150" t="s">
        <v>53</v>
      </c>
      <c r="P11" s="85"/>
    </row>
    <row r="12" spans="1:16" ht="14.5" x14ac:dyDescent="0.35">
      <c r="A12" s="46"/>
      <c r="B12" s="52">
        <f>COUNTIF('Win11'!J:J,"Pass")</f>
        <v>0</v>
      </c>
      <c r="C12" s="53">
        <f>COUNTIF('Win11'!J:J,"Fail")</f>
        <v>0</v>
      </c>
      <c r="D12" s="52">
        <f>COUNTIF('Win11'!J:J,"Info")</f>
        <v>0</v>
      </c>
      <c r="E12" s="53">
        <f>COUNTIF('Win11'!J:J,"N/A")</f>
        <v>0</v>
      </c>
      <c r="F12" s="52">
        <f>B12+C12</f>
        <v>0</v>
      </c>
      <c r="G12" s="54">
        <f>D24/100</f>
        <v>0</v>
      </c>
      <c r="K12" s="151" t="s">
        <v>54</v>
      </c>
      <c r="L12" s="152"/>
      <c r="M12" s="153">
        <f>COUNTA('Win11'!J3:J392)</f>
        <v>0</v>
      </c>
      <c r="N12" s="153">
        <f>O12-M12</f>
        <v>390</v>
      </c>
      <c r="O12" s="154">
        <f>COUNTA('Win11'!A3:A392)</f>
        <v>390</v>
      </c>
      <c r="P12" s="85"/>
    </row>
    <row r="13" spans="1:16" ht="12.75" customHeight="1" x14ac:dyDescent="0.35">
      <c r="A13" s="46"/>
      <c r="B13" s="55"/>
      <c r="K13" s="56"/>
      <c r="L13" s="56"/>
      <c r="M13" s="56"/>
      <c r="N13" s="56"/>
      <c r="O13" s="56"/>
      <c r="P13" s="85"/>
    </row>
    <row r="14" spans="1:16" ht="14.25" customHeight="1" x14ac:dyDescent="0.35">
      <c r="A14" s="46"/>
      <c r="B14" s="88" t="s">
        <v>55</v>
      </c>
      <c r="C14" s="155"/>
      <c r="D14" s="155"/>
      <c r="E14" s="155"/>
      <c r="F14" s="155"/>
      <c r="G14" s="156"/>
      <c r="K14" s="56"/>
      <c r="L14" s="56"/>
      <c r="M14" s="56"/>
      <c r="N14" s="56"/>
      <c r="O14" s="56"/>
      <c r="P14" s="85"/>
    </row>
    <row r="15" spans="1:16" ht="15" customHeight="1" x14ac:dyDescent="0.35">
      <c r="A15" s="57"/>
      <c r="B15" s="58" t="s">
        <v>56</v>
      </c>
      <c r="C15" s="58" t="s">
        <v>57</v>
      </c>
      <c r="D15" s="58" t="s">
        <v>58</v>
      </c>
      <c r="E15" s="58" t="s">
        <v>59</v>
      </c>
      <c r="F15" s="58" t="s">
        <v>47</v>
      </c>
      <c r="G15" s="58" t="s">
        <v>60</v>
      </c>
      <c r="H15" s="59" t="s">
        <v>61</v>
      </c>
      <c r="I15" s="59" t="s">
        <v>62</v>
      </c>
      <c r="K15" s="60"/>
      <c r="L15" s="60"/>
      <c r="M15" s="60"/>
      <c r="N15" s="60"/>
      <c r="O15" s="60"/>
      <c r="P15" s="85"/>
    </row>
    <row r="16" spans="1:16" ht="14.5" x14ac:dyDescent="0.35">
      <c r="A16" s="57"/>
      <c r="B16" s="61">
        <v>8</v>
      </c>
      <c r="C16" s="62">
        <f>COUNTIF('Win11'!AA:AA,$B16)</f>
        <v>0</v>
      </c>
      <c r="D16" s="63">
        <f>COUNTIFS('Win11'!AA:AA,$B16,'Win11'!J:J,D$15)</f>
        <v>0</v>
      </c>
      <c r="E16" s="63">
        <f>COUNTIFS('Win11'!AA:AA,$B16,'Win11'!J:J,E$15)</f>
        <v>0</v>
      </c>
      <c r="F16" s="63">
        <f>COUNTIFS('Win11'!AA:AA,$B16,'Win11'!J:J,F$15)</f>
        <v>0</v>
      </c>
      <c r="G16" s="64">
        <v>1500</v>
      </c>
      <c r="H16" s="99">
        <f t="shared" ref="H16:H21" si="0">(C16-F16)*(G16)</f>
        <v>0</v>
      </c>
      <c r="I16" s="99">
        <f t="shared" ref="I16:I21" si="1">D16*G16</f>
        <v>0</v>
      </c>
      <c r="P16" s="85"/>
    </row>
    <row r="17" spans="1:16" ht="14.5" x14ac:dyDescent="0.35">
      <c r="A17" s="57"/>
      <c r="B17" s="61">
        <v>7</v>
      </c>
      <c r="C17" s="62">
        <f>COUNTIF('Win11'!AA:AA,$B17)</f>
        <v>3</v>
      </c>
      <c r="D17" s="63">
        <f>COUNTIFS('Win11'!AA:AA,$B17,'Win11'!J:J,D$15)</f>
        <v>0</v>
      </c>
      <c r="E17" s="63">
        <f>COUNTIFS('Win11'!AA:AA,$B17,'Win11'!J:J,E$15)</f>
        <v>0</v>
      </c>
      <c r="F17" s="63">
        <f>COUNTIFS('Win11'!AA:AA,$B17,'Win11'!J:J,F$15)</f>
        <v>0</v>
      </c>
      <c r="G17" s="64">
        <v>750</v>
      </c>
      <c r="H17" s="99">
        <f t="shared" si="0"/>
        <v>2250</v>
      </c>
      <c r="I17" s="99">
        <f t="shared" si="1"/>
        <v>0</v>
      </c>
      <c r="K17" s="90"/>
      <c r="P17" s="85"/>
    </row>
    <row r="18" spans="1:16" ht="14.5" x14ac:dyDescent="0.35">
      <c r="A18" s="57"/>
      <c r="B18" s="61">
        <v>6</v>
      </c>
      <c r="C18" s="62">
        <f>COUNTIF('Win11'!AA:AA,$B18)</f>
        <v>38</v>
      </c>
      <c r="D18" s="63">
        <f>COUNTIFS('Win11'!AA:AA,$B18,'Win11'!J:J,D$15)</f>
        <v>0</v>
      </c>
      <c r="E18" s="63">
        <f>COUNTIFS('Win11'!AA:AA,$B18,'Win11'!J:J,E$15)</f>
        <v>0</v>
      </c>
      <c r="F18" s="63">
        <f>COUNTIFS('Win11'!AA:AA,$B18,'Win11'!J:J,F$15)</f>
        <v>0</v>
      </c>
      <c r="G18" s="64">
        <v>100</v>
      </c>
      <c r="H18" s="99">
        <f t="shared" si="0"/>
        <v>3800</v>
      </c>
      <c r="I18" s="99">
        <f t="shared" si="1"/>
        <v>0</v>
      </c>
      <c r="P18" s="85"/>
    </row>
    <row r="19" spans="1:16" ht="14.5" x14ac:dyDescent="0.35">
      <c r="A19" s="57"/>
      <c r="B19" s="61">
        <v>5</v>
      </c>
      <c r="C19" s="62">
        <f>COUNTIF('Win11'!AA:AA,$B19)</f>
        <v>223</v>
      </c>
      <c r="D19" s="63">
        <f>COUNTIFS('Win11'!AA:AA,$B19,'Win11'!J:J,D$15)</f>
        <v>0</v>
      </c>
      <c r="E19" s="63">
        <f>COUNTIFS('Win11'!AA:AA,$B19,'Win11'!J:J,E$15)</f>
        <v>0</v>
      </c>
      <c r="F19" s="63">
        <f>COUNTIFS('Win11'!AA:AA,$B19,'Win11'!J:J,F$15)</f>
        <v>0</v>
      </c>
      <c r="G19" s="64">
        <v>50</v>
      </c>
      <c r="H19" s="99">
        <f t="shared" si="0"/>
        <v>11150</v>
      </c>
      <c r="I19" s="99">
        <f t="shared" si="1"/>
        <v>0</v>
      </c>
      <c r="P19" s="85"/>
    </row>
    <row r="20" spans="1:16" ht="14.5" x14ac:dyDescent="0.35">
      <c r="A20" s="57"/>
      <c r="B20" s="61">
        <v>4</v>
      </c>
      <c r="C20" s="62">
        <f>COUNTIF('Win11'!AA:AA,$B20)</f>
        <v>66</v>
      </c>
      <c r="D20" s="63">
        <f>COUNTIFS('Win11'!AA:AA,$B20,'Win11'!J:J,D$15)</f>
        <v>0</v>
      </c>
      <c r="E20" s="63">
        <f>COUNTIFS('Win11'!AA:AA,$B20,'Win11'!J:J,E$15)</f>
        <v>0</v>
      </c>
      <c r="F20" s="63">
        <f>COUNTIFS('Win11'!AA:AA,$B20,'Win11'!J:J,F$15)</f>
        <v>0</v>
      </c>
      <c r="G20" s="64">
        <v>10</v>
      </c>
      <c r="H20" s="99">
        <f t="shared" si="0"/>
        <v>660</v>
      </c>
      <c r="I20" s="99">
        <f t="shared" si="1"/>
        <v>0</v>
      </c>
      <c r="P20" s="85"/>
    </row>
    <row r="21" spans="1:16" ht="12.75" customHeight="1" x14ac:dyDescent="0.35">
      <c r="A21" s="57"/>
      <c r="B21" s="61">
        <v>3</v>
      </c>
      <c r="C21" s="62">
        <f>COUNTIF('Win11'!AA:AA,$B21)</f>
        <v>20</v>
      </c>
      <c r="D21" s="63">
        <f>COUNTIFS('Win11'!AA:AA,$B21,'Win11'!J:J,D$15)</f>
        <v>0</v>
      </c>
      <c r="E21" s="63">
        <f>COUNTIFS('Win11'!AA:AA,$B21,'Win11'!J:J,E$15)</f>
        <v>0</v>
      </c>
      <c r="F21" s="63">
        <f>COUNTIFS('Win11'!AA:AA,$B21,'Win11'!J:J,F$15)</f>
        <v>0</v>
      </c>
      <c r="G21" s="64">
        <v>5</v>
      </c>
      <c r="H21" s="99">
        <f t="shared" si="0"/>
        <v>100</v>
      </c>
      <c r="I21" s="99">
        <f t="shared" si="1"/>
        <v>0</v>
      </c>
      <c r="J21" s="65"/>
      <c r="K21" s="90"/>
      <c r="P21" s="85"/>
    </row>
    <row r="22" spans="1:16" ht="14.5" x14ac:dyDescent="0.35">
      <c r="A22" s="57"/>
      <c r="B22" s="61">
        <v>2</v>
      </c>
      <c r="C22" s="62">
        <f>COUNTIF('Win11'!AA:AA,$B22)</f>
        <v>9</v>
      </c>
      <c r="D22" s="63">
        <f>COUNTIFS('Win11'!AA:AA,$B22,'Win11'!J:J,D$15)</f>
        <v>0</v>
      </c>
      <c r="E22" s="63">
        <f>COUNTIFS('Win11'!AA:AA,$B22,'Win11'!J:J,E$15)</f>
        <v>0</v>
      </c>
      <c r="F22" s="63">
        <f>COUNTIFS('Win11'!AA:AA,$B22,'Win11'!J:J,F$15)</f>
        <v>0</v>
      </c>
      <c r="G22" s="64">
        <v>2</v>
      </c>
      <c r="H22" s="99">
        <f>(C22-F22)*(G22)</f>
        <v>18</v>
      </c>
      <c r="I22" s="99">
        <f>D22*G22</f>
        <v>0</v>
      </c>
      <c r="P22" s="85"/>
    </row>
    <row r="23" spans="1:16" ht="15" customHeight="1" x14ac:dyDescent="0.35">
      <c r="A23" s="57"/>
      <c r="B23" s="61">
        <v>1</v>
      </c>
      <c r="C23" s="62">
        <f>COUNTIF('Win11'!AA:AA,$B23)</f>
        <v>3</v>
      </c>
      <c r="D23" s="63">
        <f>COUNTIFS('Win11'!AA:AA,$B23,'Win11'!J:J,D$15)</f>
        <v>0</v>
      </c>
      <c r="E23" s="63">
        <f>COUNTIFS('Win11'!AA:AA,$B23,'Win11'!J:J,E$15)</f>
        <v>0</v>
      </c>
      <c r="F23" s="63">
        <f>COUNTIFS('Win11'!AA:AA,$B23,'Win11'!J:J,F$15)</f>
        <v>0</v>
      </c>
      <c r="G23" s="64">
        <v>1</v>
      </c>
      <c r="H23" s="99">
        <f>(C23-F23)*(G23)</f>
        <v>3</v>
      </c>
      <c r="I23" s="99">
        <f>D23*G23</f>
        <v>0</v>
      </c>
      <c r="P23" s="85"/>
    </row>
    <row r="24" spans="1:16" ht="14.5" hidden="1" x14ac:dyDescent="0.35">
      <c r="A24" s="57"/>
      <c r="B24" s="91" t="s">
        <v>63</v>
      </c>
      <c r="C24" s="157"/>
      <c r="D24" s="158">
        <f>SUM(I16:I23)/SUM(H16:H23)*100</f>
        <v>0</v>
      </c>
      <c r="E24" s="92"/>
      <c r="F24" s="92"/>
      <c r="G24" s="92"/>
      <c r="P24" s="85"/>
    </row>
    <row r="25" spans="1:16" ht="12.75" customHeight="1" x14ac:dyDescent="0.35">
      <c r="A25" s="66"/>
      <c r="B25" s="67"/>
      <c r="C25" s="67"/>
      <c r="D25" s="67"/>
      <c r="E25" s="67"/>
      <c r="F25" s="67"/>
      <c r="G25" s="67"/>
      <c r="H25" s="67"/>
      <c r="I25" s="67"/>
      <c r="J25" s="67"/>
      <c r="K25" s="68"/>
      <c r="L25" s="68"/>
      <c r="M25" s="68"/>
      <c r="N25" s="68"/>
      <c r="O25" s="68"/>
      <c r="P25" s="93"/>
    </row>
    <row r="27" spans="1:16" ht="15" customHeight="1" x14ac:dyDescent="0.35">
      <c r="A27" s="89">
        <f>D12+N12</f>
        <v>390</v>
      </c>
      <c r="B27" s="90" t="str">
        <f>"WARNING: THERE IS AT LEAST ONE TEST CASE WITH AN 'INFO' OR BLANK STATUS (SEE ABOVE)"</f>
        <v>WARNING: THERE IS AT LEAST ONE TEST CASE WITH AN 'INFO' OR BLANK STATUS (SEE ABOVE)</v>
      </c>
    </row>
    <row r="29" spans="1:16" ht="12.75" customHeight="1" x14ac:dyDescent="0.35">
      <c r="A29" s="89">
        <f>SUMPRODUCT(--ISERROR(#REF!))</f>
        <v>1</v>
      </c>
      <c r="B29" s="90" t="str">
        <f>"WARNING: THERE IS AT LEAST ONE TEST CASE WITH MULTIPLE OR INVALID ISSUE CODES (SEE TEST CASES TABS)"</f>
        <v>WARNING: THERE IS AT LEAST ONE TEST CASE WITH MULTIPLE OR INVALID ISSUE CODES (SEE TEST CASES TABS)</v>
      </c>
    </row>
  </sheetData>
  <conditionalFormatting sqref="B27">
    <cfRule type="expression" dxfId="80" priority="139" stopIfTrue="1">
      <formula>$A$27=0</formula>
    </cfRule>
  </conditionalFormatting>
  <conditionalFormatting sqref="B29">
    <cfRule type="expression" dxfId="79" priority="140" stopIfTrue="1">
      <formula>$A$29=0</formula>
    </cfRule>
  </conditionalFormatting>
  <conditionalFormatting sqref="D12">
    <cfRule type="cellIs" dxfId="78" priority="16" stopIfTrue="1" operator="greaterThan">
      <formula>0</formula>
    </cfRule>
  </conditionalFormatting>
  <conditionalFormatting sqref="N12">
    <cfRule type="cellIs" dxfId="77" priority="14" stopIfTrue="1" operator="greaterThan">
      <formula>0</formula>
    </cfRule>
    <cfRule type="cellIs" dxfId="76" priority="15"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7"/>
  <sheetViews>
    <sheetView showGridLines="0" zoomScaleNormal="100" workbookViewId="0">
      <selection activeCell="A3" sqref="A3:N15"/>
    </sheetView>
  </sheetViews>
  <sheetFormatPr defaultColWidth="18.7265625" defaultRowHeight="12.75" customHeight="1" x14ac:dyDescent="0.35"/>
  <cols>
    <col min="1" max="13" width="11.453125" style="1" customWidth="1"/>
    <col min="14" max="14" width="9.26953125" style="1" customWidth="1"/>
    <col min="15" max="16384" width="18.7265625" style="20"/>
  </cols>
  <sheetData>
    <row r="1" spans="1:14" ht="14.5" x14ac:dyDescent="0.35">
      <c r="A1" s="159" t="s">
        <v>64</v>
      </c>
      <c r="B1" s="160"/>
      <c r="C1" s="160"/>
      <c r="D1" s="160"/>
      <c r="E1" s="160"/>
      <c r="F1" s="160"/>
      <c r="G1" s="160"/>
      <c r="H1" s="160"/>
      <c r="I1" s="160"/>
      <c r="J1" s="160"/>
      <c r="K1" s="160"/>
      <c r="L1" s="160"/>
      <c r="M1" s="160"/>
      <c r="N1" s="161"/>
    </row>
    <row r="2" spans="1:14" ht="12.75" customHeight="1" x14ac:dyDescent="0.35">
      <c r="A2" s="162" t="s">
        <v>65</v>
      </c>
      <c r="B2" s="163"/>
      <c r="C2" s="163"/>
      <c r="D2" s="163"/>
      <c r="E2" s="163"/>
      <c r="F2" s="163"/>
      <c r="G2" s="163"/>
      <c r="H2" s="163"/>
      <c r="I2" s="163"/>
      <c r="J2" s="163"/>
      <c r="K2" s="163"/>
      <c r="L2" s="163"/>
      <c r="M2" s="163"/>
      <c r="N2" s="164"/>
    </row>
    <row r="3" spans="1:14" s="35" customFormat="1" ht="15.65" customHeight="1" x14ac:dyDescent="0.25">
      <c r="A3" s="299" t="s">
        <v>5409</v>
      </c>
      <c r="B3" s="300"/>
      <c r="C3" s="300"/>
      <c r="D3" s="300"/>
      <c r="E3" s="300"/>
      <c r="F3" s="300"/>
      <c r="G3" s="300"/>
      <c r="H3" s="300"/>
      <c r="I3" s="300"/>
      <c r="J3" s="300"/>
      <c r="K3" s="300"/>
      <c r="L3" s="300"/>
      <c r="M3" s="300"/>
      <c r="N3" s="301"/>
    </row>
    <row r="4" spans="1:14" s="35" customFormat="1" ht="15.65" customHeight="1" x14ac:dyDescent="0.25">
      <c r="A4" s="302"/>
      <c r="B4" s="303"/>
      <c r="C4" s="303"/>
      <c r="D4" s="303"/>
      <c r="E4" s="303"/>
      <c r="F4" s="303"/>
      <c r="G4" s="303"/>
      <c r="H4" s="303"/>
      <c r="I4" s="303"/>
      <c r="J4" s="303"/>
      <c r="K4" s="303"/>
      <c r="L4" s="303"/>
      <c r="M4" s="303"/>
      <c r="N4" s="304"/>
    </row>
    <row r="5" spans="1:14" s="35" customFormat="1" ht="15.65" customHeight="1" x14ac:dyDescent="0.25">
      <c r="A5" s="302"/>
      <c r="B5" s="303"/>
      <c r="C5" s="303"/>
      <c r="D5" s="303"/>
      <c r="E5" s="303"/>
      <c r="F5" s="303"/>
      <c r="G5" s="303"/>
      <c r="H5" s="303"/>
      <c r="I5" s="303"/>
      <c r="J5" s="303"/>
      <c r="K5" s="303"/>
      <c r="L5" s="303"/>
      <c r="M5" s="303"/>
      <c r="N5" s="304"/>
    </row>
    <row r="6" spans="1:14" s="35" customFormat="1" ht="15.65" customHeight="1" x14ac:dyDescent="0.25">
      <c r="A6" s="302"/>
      <c r="B6" s="303"/>
      <c r="C6" s="303"/>
      <c r="D6" s="303"/>
      <c r="E6" s="303"/>
      <c r="F6" s="303"/>
      <c r="G6" s="303"/>
      <c r="H6" s="303"/>
      <c r="I6" s="303"/>
      <c r="J6" s="303"/>
      <c r="K6" s="303"/>
      <c r="L6" s="303"/>
      <c r="M6" s="303"/>
      <c r="N6" s="304"/>
    </row>
    <row r="7" spans="1:14" s="35" customFormat="1" ht="15.65" customHeight="1" x14ac:dyDescent="0.25">
      <c r="A7" s="302"/>
      <c r="B7" s="303"/>
      <c r="C7" s="303"/>
      <c r="D7" s="303"/>
      <c r="E7" s="303"/>
      <c r="F7" s="303"/>
      <c r="G7" s="303"/>
      <c r="H7" s="303"/>
      <c r="I7" s="303"/>
      <c r="J7" s="303"/>
      <c r="K7" s="303"/>
      <c r="L7" s="303"/>
      <c r="M7" s="303"/>
      <c r="N7" s="304"/>
    </row>
    <row r="8" spans="1:14" s="35" customFormat="1" ht="15.65" customHeight="1" x14ac:dyDescent="0.25">
      <c r="A8" s="302"/>
      <c r="B8" s="303"/>
      <c r="C8" s="303"/>
      <c r="D8" s="303"/>
      <c r="E8" s="303"/>
      <c r="F8" s="303"/>
      <c r="G8" s="303"/>
      <c r="H8" s="303"/>
      <c r="I8" s="303"/>
      <c r="J8" s="303"/>
      <c r="K8" s="303"/>
      <c r="L8" s="303"/>
      <c r="M8" s="303"/>
      <c r="N8" s="304"/>
    </row>
    <row r="9" spans="1:14" s="35" customFormat="1" ht="15.65" customHeight="1" x14ac:dyDescent="0.25">
      <c r="A9" s="302"/>
      <c r="B9" s="303"/>
      <c r="C9" s="303"/>
      <c r="D9" s="303"/>
      <c r="E9" s="303"/>
      <c r="F9" s="303"/>
      <c r="G9" s="303"/>
      <c r="H9" s="303"/>
      <c r="I9" s="303"/>
      <c r="J9" s="303"/>
      <c r="K9" s="303"/>
      <c r="L9" s="303"/>
      <c r="M9" s="303"/>
      <c r="N9" s="304"/>
    </row>
    <row r="10" spans="1:14" s="35" customFormat="1" ht="15.65" customHeight="1" x14ac:dyDescent="0.25">
      <c r="A10" s="302"/>
      <c r="B10" s="303"/>
      <c r="C10" s="303"/>
      <c r="D10" s="303"/>
      <c r="E10" s="303"/>
      <c r="F10" s="303"/>
      <c r="G10" s="303"/>
      <c r="H10" s="303"/>
      <c r="I10" s="303"/>
      <c r="J10" s="303"/>
      <c r="K10" s="303"/>
      <c r="L10" s="303"/>
      <c r="M10" s="303"/>
      <c r="N10" s="304"/>
    </row>
    <row r="11" spans="1:14" s="35" customFormat="1" ht="15.65" customHeight="1" x14ac:dyDescent="0.25">
      <c r="A11" s="302"/>
      <c r="B11" s="303"/>
      <c r="C11" s="303"/>
      <c r="D11" s="303"/>
      <c r="E11" s="303"/>
      <c r="F11" s="303"/>
      <c r="G11" s="303"/>
      <c r="H11" s="303"/>
      <c r="I11" s="303"/>
      <c r="J11" s="303"/>
      <c r="K11" s="303"/>
      <c r="L11" s="303"/>
      <c r="M11" s="303"/>
      <c r="N11" s="304"/>
    </row>
    <row r="12" spans="1:14" s="35" customFormat="1" ht="15.65" customHeight="1" x14ac:dyDescent="0.25">
      <c r="A12" s="302"/>
      <c r="B12" s="303"/>
      <c r="C12" s="303"/>
      <c r="D12" s="303"/>
      <c r="E12" s="303"/>
      <c r="F12" s="303"/>
      <c r="G12" s="303"/>
      <c r="H12" s="303"/>
      <c r="I12" s="303"/>
      <c r="J12" s="303"/>
      <c r="K12" s="303"/>
      <c r="L12" s="303"/>
      <c r="M12" s="303"/>
      <c r="N12" s="304"/>
    </row>
    <row r="13" spans="1:14" s="35" customFormat="1" ht="15.65" customHeight="1" x14ac:dyDescent="0.25">
      <c r="A13" s="302"/>
      <c r="B13" s="303"/>
      <c r="C13" s="303"/>
      <c r="D13" s="303"/>
      <c r="E13" s="303"/>
      <c r="F13" s="303"/>
      <c r="G13" s="303"/>
      <c r="H13" s="303"/>
      <c r="I13" s="303"/>
      <c r="J13" s="303"/>
      <c r="K13" s="303"/>
      <c r="L13" s="303"/>
      <c r="M13" s="303"/>
      <c r="N13" s="304"/>
    </row>
    <row r="14" spans="1:14" s="35" customFormat="1" ht="15.65" customHeight="1" x14ac:dyDescent="0.25">
      <c r="A14" s="302"/>
      <c r="B14" s="303"/>
      <c r="C14" s="303"/>
      <c r="D14" s="303"/>
      <c r="E14" s="303"/>
      <c r="F14" s="303"/>
      <c r="G14" s="303"/>
      <c r="H14" s="303"/>
      <c r="I14" s="303"/>
      <c r="J14" s="303"/>
      <c r="K14" s="303"/>
      <c r="L14" s="303"/>
      <c r="M14" s="303"/>
      <c r="N14" s="304"/>
    </row>
    <row r="15" spans="1:14" s="35" customFormat="1" ht="12.65" customHeight="1" x14ac:dyDescent="0.25">
      <c r="A15" s="305"/>
      <c r="B15" s="306"/>
      <c r="C15" s="306"/>
      <c r="D15" s="306"/>
      <c r="E15" s="306"/>
      <c r="F15" s="306"/>
      <c r="G15" s="306"/>
      <c r="H15" s="306"/>
      <c r="I15" s="306"/>
      <c r="J15" s="306"/>
      <c r="K15" s="306"/>
      <c r="L15" s="306"/>
      <c r="M15" s="306"/>
      <c r="N15" s="307"/>
    </row>
    <row r="16" spans="1:14" s="35" customFormat="1" ht="12.75" customHeight="1" x14ac:dyDescent="0.25">
      <c r="A16" s="165" t="s">
        <v>66</v>
      </c>
      <c r="B16" s="166"/>
      <c r="C16" s="166"/>
      <c r="D16" s="166"/>
      <c r="E16" s="166"/>
      <c r="F16" s="166"/>
      <c r="G16" s="166"/>
      <c r="H16" s="166"/>
      <c r="I16" s="166"/>
      <c r="J16" s="166"/>
      <c r="K16" s="166"/>
      <c r="L16" s="166"/>
      <c r="M16" s="166"/>
      <c r="N16" s="167"/>
    </row>
    <row r="17" spans="1:14" s="35" customFormat="1" ht="12.75" customHeight="1" x14ac:dyDescent="0.25">
      <c r="A17" s="168" t="s">
        <v>67</v>
      </c>
      <c r="B17" s="169"/>
      <c r="C17" s="170"/>
      <c r="D17" s="171" t="s">
        <v>68</v>
      </c>
      <c r="E17" s="172"/>
      <c r="F17" s="172"/>
      <c r="G17" s="172"/>
      <c r="H17" s="172"/>
      <c r="I17" s="172"/>
      <c r="J17" s="172"/>
      <c r="K17" s="172"/>
      <c r="L17" s="172"/>
      <c r="M17" s="172"/>
      <c r="N17" s="173"/>
    </row>
    <row r="18" spans="1:14" s="35" customFormat="1" ht="13" x14ac:dyDescent="0.25">
      <c r="A18" s="29"/>
      <c r="B18" s="28"/>
      <c r="C18" s="27"/>
      <c r="D18" s="26" t="s">
        <v>69</v>
      </c>
      <c r="E18" s="25"/>
      <c r="F18" s="25"/>
      <c r="G18" s="25"/>
      <c r="H18" s="25"/>
      <c r="I18" s="25"/>
      <c r="J18" s="25"/>
      <c r="K18" s="25"/>
      <c r="L18" s="25"/>
      <c r="M18" s="25"/>
      <c r="N18" s="24"/>
    </row>
    <row r="19" spans="1:14" s="35" customFormat="1" ht="12.75" customHeight="1" x14ac:dyDescent="0.25">
      <c r="A19" s="174" t="s">
        <v>70</v>
      </c>
      <c r="B19" s="175"/>
      <c r="C19" s="176"/>
      <c r="D19" s="177" t="s">
        <v>71</v>
      </c>
      <c r="E19" s="178"/>
      <c r="F19" s="178"/>
      <c r="G19" s="178"/>
      <c r="H19" s="178"/>
      <c r="I19" s="178"/>
      <c r="J19" s="178"/>
      <c r="K19" s="178"/>
      <c r="L19" s="178"/>
      <c r="M19" s="178"/>
      <c r="N19" s="179"/>
    </row>
    <row r="20" spans="1:14" ht="12.75" customHeight="1" x14ac:dyDescent="0.35">
      <c r="A20" s="168" t="s">
        <v>72</v>
      </c>
      <c r="B20" s="169"/>
      <c r="C20" s="170"/>
      <c r="D20" s="171" t="s">
        <v>73</v>
      </c>
      <c r="E20" s="172"/>
      <c r="F20" s="172"/>
      <c r="G20" s="172"/>
      <c r="H20" s="172"/>
      <c r="I20" s="172"/>
      <c r="J20" s="172"/>
      <c r="K20" s="172"/>
      <c r="L20" s="172"/>
      <c r="M20" s="172"/>
      <c r="N20" s="173"/>
    </row>
    <row r="21" spans="1:14" s="35" customFormat="1" ht="12.75" customHeight="1" x14ac:dyDescent="0.25">
      <c r="A21" s="168" t="s">
        <v>74</v>
      </c>
      <c r="B21" s="169"/>
      <c r="C21" s="170"/>
      <c r="D21" s="308" t="s">
        <v>75</v>
      </c>
      <c r="E21" s="309"/>
      <c r="F21" s="309"/>
      <c r="G21" s="309"/>
      <c r="H21" s="309"/>
      <c r="I21" s="309"/>
      <c r="J21" s="309"/>
      <c r="K21" s="309"/>
      <c r="L21" s="309"/>
      <c r="M21" s="309"/>
      <c r="N21" s="310"/>
    </row>
    <row r="22" spans="1:14" s="35" customFormat="1" ht="13" x14ac:dyDescent="0.25">
      <c r="A22" s="34"/>
      <c r="B22" s="22"/>
      <c r="C22" s="33"/>
      <c r="D22" s="311"/>
      <c r="E22" s="312"/>
      <c r="F22" s="312"/>
      <c r="G22" s="312"/>
      <c r="H22" s="312"/>
      <c r="I22" s="312"/>
      <c r="J22" s="312"/>
      <c r="K22" s="312"/>
      <c r="L22" s="312"/>
      <c r="M22" s="312"/>
      <c r="N22" s="313"/>
    </row>
    <row r="23" spans="1:14" s="35" customFormat="1" ht="12.75" customHeight="1" x14ac:dyDescent="0.25">
      <c r="A23" s="103" t="s">
        <v>76</v>
      </c>
      <c r="B23" s="180"/>
      <c r="C23" s="181"/>
      <c r="D23" s="104" t="s">
        <v>77</v>
      </c>
      <c r="E23" s="182"/>
      <c r="F23" s="182"/>
      <c r="G23" s="182"/>
      <c r="H23" s="182"/>
      <c r="I23" s="182"/>
      <c r="J23" s="182"/>
      <c r="K23" s="182"/>
      <c r="L23" s="182"/>
      <c r="M23" s="182"/>
      <c r="N23" s="183"/>
    </row>
    <row r="24" spans="1:14" ht="12.75" customHeight="1" x14ac:dyDescent="0.35">
      <c r="A24" s="34" t="s">
        <v>78</v>
      </c>
      <c r="B24" s="22"/>
      <c r="C24" s="33"/>
      <c r="D24" s="32" t="s">
        <v>79</v>
      </c>
      <c r="E24" s="31"/>
      <c r="F24" s="31"/>
      <c r="G24" s="31"/>
      <c r="H24" s="31"/>
      <c r="I24" s="31"/>
      <c r="J24" s="31"/>
      <c r="K24" s="31"/>
      <c r="L24" s="31"/>
      <c r="M24" s="31"/>
      <c r="N24" s="30"/>
    </row>
    <row r="25" spans="1:14" ht="14.5" x14ac:dyDescent="0.35">
      <c r="A25" s="29"/>
      <c r="B25" s="28"/>
      <c r="C25" s="27"/>
      <c r="D25" s="26" t="s">
        <v>80</v>
      </c>
      <c r="E25" s="25"/>
      <c r="F25" s="25"/>
      <c r="G25" s="25"/>
      <c r="H25" s="25"/>
      <c r="I25" s="25"/>
      <c r="J25" s="25"/>
      <c r="K25" s="25"/>
      <c r="L25" s="25"/>
      <c r="M25" s="25"/>
      <c r="N25" s="24"/>
    </row>
    <row r="26" spans="1:14" ht="12.75" customHeight="1" x14ac:dyDescent="0.35">
      <c r="A26" s="168" t="s">
        <v>81</v>
      </c>
      <c r="B26" s="169"/>
      <c r="C26" s="170"/>
      <c r="D26" s="171" t="s">
        <v>82</v>
      </c>
      <c r="E26" s="172"/>
      <c r="F26" s="172"/>
      <c r="G26" s="172"/>
      <c r="H26" s="172"/>
      <c r="I26" s="172"/>
      <c r="J26" s="172"/>
      <c r="K26" s="172"/>
      <c r="L26" s="172"/>
      <c r="M26" s="172"/>
      <c r="N26" s="173"/>
    </row>
    <row r="27" spans="1:14" ht="14.5" x14ac:dyDescent="0.35">
      <c r="A27" s="29"/>
      <c r="B27" s="28"/>
      <c r="C27" s="27"/>
      <c r="D27" s="26" t="s">
        <v>83</v>
      </c>
      <c r="E27" s="25"/>
      <c r="F27" s="25"/>
      <c r="G27" s="25"/>
      <c r="H27" s="25"/>
      <c r="I27" s="25"/>
      <c r="J27" s="25"/>
      <c r="K27" s="25"/>
      <c r="L27" s="25"/>
      <c r="M27" s="25"/>
      <c r="N27" s="24"/>
    </row>
    <row r="28" spans="1:14" ht="12.75" customHeight="1" x14ac:dyDescent="0.35">
      <c r="A28" s="174" t="s">
        <v>84</v>
      </c>
      <c r="B28" s="175"/>
      <c r="C28" s="176"/>
      <c r="D28" s="177" t="s">
        <v>85</v>
      </c>
      <c r="E28" s="178"/>
      <c r="F28" s="178"/>
      <c r="G28" s="178"/>
      <c r="H28" s="178"/>
      <c r="I28" s="178"/>
      <c r="J28" s="178"/>
      <c r="K28" s="178"/>
      <c r="L28" s="178"/>
      <c r="M28" s="178"/>
      <c r="N28" s="179"/>
    </row>
    <row r="29" spans="1:14" ht="12.75" customHeight="1" x14ac:dyDescent="0.35">
      <c r="A29" s="168" t="s">
        <v>86</v>
      </c>
      <c r="B29" s="169"/>
      <c r="C29" s="170"/>
      <c r="D29" s="171" t="s">
        <v>87</v>
      </c>
      <c r="E29" s="172"/>
      <c r="F29" s="172"/>
      <c r="G29" s="172"/>
      <c r="H29" s="172"/>
      <c r="I29" s="172"/>
      <c r="J29" s="172"/>
      <c r="K29" s="172"/>
      <c r="L29" s="172"/>
      <c r="M29" s="172"/>
      <c r="N29" s="173"/>
    </row>
    <row r="30" spans="1:14" ht="14.5" x14ac:dyDescent="0.35">
      <c r="A30" s="29"/>
      <c r="B30" s="28"/>
      <c r="C30" s="27"/>
      <c r="D30" s="26" t="s">
        <v>88</v>
      </c>
      <c r="E30" s="25"/>
      <c r="F30" s="25"/>
      <c r="G30" s="25"/>
      <c r="H30" s="25"/>
      <c r="I30" s="25"/>
      <c r="J30" s="25"/>
      <c r="K30" s="25"/>
      <c r="L30" s="25"/>
      <c r="M30" s="25"/>
      <c r="N30" s="24"/>
    </row>
    <row r="31" spans="1:14" ht="12.75" customHeight="1" x14ac:dyDescent="0.35">
      <c r="A31" s="168" t="s">
        <v>89</v>
      </c>
      <c r="B31" s="169"/>
      <c r="C31" s="170"/>
      <c r="D31" s="171" t="s">
        <v>90</v>
      </c>
      <c r="E31" s="172"/>
      <c r="F31" s="172"/>
      <c r="G31" s="172"/>
      <c r="H31" s="172"/>
      <c r="I31" s="172"/>
      <c r="J31" s="172"/>
      <c r="K31" s="172"/>
      <c r="L31" s="172"/>
      <c r="M31" s="172"/>
      <c r="N31" s="173"/>
    </row>
    <row r="32" spans="1:14" ht="14.5" x14ac:dyDescent="0.35">
      <c r="A32" s="34"/>
      <c r="B32" s="22"/>
      <c r="C32" s="33"/>
      <c r="D32" s="32" t="s">
        <v>5408</v>
      </c>
      <c r="E32" s="31"/>
      <c r="F32" s="31"/>
      <c r="G32" s="31"/>
      <c r="H32" s="31"/>
      <c r="I32" s="31"/>
      <c r="J32" s="31"/>
      <c r="K32" s="31"/>
      <c r="L32" s="31"/>
      <c r="M32" s="31"/>
      <c r="N32" s="30"/>
    </row>
    <row r="33" spans="1:14" ht="14.5" x14ac:dyDescent="0.35">
      <c r="A33" s="34"/>
      <c r="B33" s="22"/>
      <c r="C33" s="33"/>
      <c r="D33" s="32" t="s">
        <v>91</v>
      </c>
      <c r="E33" s="31"/>
      <c r="F33" s="31"/>
      <c r="G33" s="31"/>
      <c r="H33" s="31"/>
      <c r="I33" s="31"/>
      <c r="J33" s="31"/>
      <c r="K33" s="31"/>
      <c r="L33" s="31"/>
      <c r="M33" s="31"/>
      <c r="N33" s="30"/>
    </row>
    <row r="34" spans="1:14" ht="14.5" x14ac:dyDescent="0.35">
      <c r="A34" s="34"/>
      <c r="B34" s="22"/>
      <c r="C34" s="33"/>
      <c r="D34" s="32" t="s">
        <v>92</v>
      </c>
      <c r="E34" s="31"/>
      <c r="F34" s="31"/>
      <c r="G34" s="31"/>
      <c r="H34" s="31"/>
      <c r="I34" s="31"/>
      <c r="J34" s="31"/>
      <c r="K34" s="31"/>
      <c r="L34" s="31"/>
      <c r="M34" s="31"/>
      <c r="N34" s="30"/>
    </row>
    <row r="35" spans="1:14" ht="14.5" x14ac:dyDescent="0.35">
      <c r="A35" s="29"/>
      <c r="B35" s="28"/>
      <c r="C35" s="27"/>
      <c r="D35" s="26" t="s">
        <v>93</v>
      </c>
      <c r="E35" s="25"/>
      <c r="F35" s="25"/>
      <c r="G35" s="25"/>
      <c r="H35" s="25"/>
      <c r="I35" s="25"/>
      <c r="J35" s="25"/>
      <c r="K35" s="31"/>
      <c r="L35" s="25"/>
      <c r="M35" s="25"/>
      <c r="N35" s="24"/>
    </row>
    <row r="36" spans="1:14" ht="12.75" customHeight="1" x14ac:dyDescent="0.35">
      <c r="A36" s="168" t="s">
        <v>94</v>
      </c>
      <c r="B36" s="169"/>
      <c r="C36" s="170"/>
      <c r="D36" s="171" t="s">
        <v>95</v>
      </c>
      <c r="E36" s="172"/>
      <c r="F36" s="172"/>
      <c r="G36" s="172"/>
      <c r="H36" s="172"/>
      <c r="I36" s="172"/>
      <c r="J36" s="172"/>
      <c r="K36" s="172"/>
      <c r="L36" s="172"/>
      <c r="M36" s="172"/>
      <c r="N36" s="173"/>
    </row>
    <row r="37" spans="1:14" ht="14.5" x14ac:dyDescent="0.35">
      <c r="A37" s="29"/>
      <c r="B37" s="28"/>
      <c r="C37" s="27"/>
      <c r="D37" s="26" t="s">
        <v>96</v>
      </c>
      <c r="E37" s="25"/>
      <c r="F37" s="25"/>
      <c r="G37" s="25"/>
      <c r="H37" s="25"/>
      <c r="I37" s="25"/>
      <c r="J37" s="25"/>
      <c r="K37" s="25"/>
      <c r="L37" s="25"/>
      <c r="M37" s="25"/>
      <c r="N37" s="24"/>
    </row>
    <row r="38" spans="1:14" ht="14.5" x14ac:dyDescent="0.35">
      <c r="A38" s="184" t="s">
        <v>97</v>
      </c>
      <c r="B38" s="185"/>
      <c r="C38" s="186"/>
      <c r="D38" s="293" t="s">
        <v>5407</v>
      </c>
      <c r="E38" s="294"/>
      <c r="F38" s="294"/>
      <c r="G38" s="294"/>
      <c r="H38" s="294"/>
      <c r="I38" s="294"/>
      <c r="J38" s="294"/>
      <c r="K38" s="294"/>
      <c r="L38" s="294"/>
      <c r="M38" s="294"/>
      <c r="N38" s="295"/>
    </row>
    <row r="39" spans="1:14" ht="23.25" customHeight="1" x14ac:dyDescent="0.35">
      <c r="A39" s="23"/>
      <c r="B39" s="22"/>
      <c r="C39" s="21"/>
      <c r="D39" s="314"/>
      <c r="E39" s="315"/>
      <c r="F39" s="315"/>
      <c r="G39" s="315"/>
      <c r="H39" s="315"/>
      <c r="I39" s="315"/>
      <c r="J39" s="315"/>
      <c r="K39" s="315"/>
      <c r="L39" s="315"/>
      <c r="M39" s="315"/>
      <c r="N39" s="316"/>
    </row>
    <row r="40" spans="1:14" ht="12.75" customHeight="1" x14ac:dyDescent="0.35">
      <c r="A40" s="105" t="s">
        <v>98</v>
      </c>
      <c r="B40" s="180"/>
      <c r="C40" s="187"/>
      <c r="D40" s="177" t="s">
        <v>99</v>
      </c>
      <c r="E40" s="178"/>
      <c r="F40" s="178"/>
      <c r="G40" s="178"/>
      <c r="H40" s="178"/>
      <c r="I40" s="178"/>
      <c r="J40" s="178"/>
      <c r="K40" s="178"/>
      <c r="L40" s="178"/>
      <c r="M40" s="178"/>
      <c r="N40" s="179"/>
    </row>
    <row r="41" spans="1:14" ht="12.75" customHeight="1" x14ac:dyDescent="0.35">
      <c r="A41" s="103" t="s">
        <v>100</v>
      </c>
      <c r="B41" s="180"/>
      <c r="C41" s="187"/>
      <c r="D41" s="177" t="s">
        <v>101</v>
      </c>
      <c r="E41" s="178"/>
      <c r="F41" s="178"/>
      <c r="G41" s="178"/>
      <c r="H41" s="178"/>
      <c r="I41" s="178"/>
      <c r="J41" s="178"/>
      <c r="K41" s="178"/>
      <c r="L41" s="178"/>
      <c r="M41" s="178"/>
      <c r="N41" s="179"/>
    </row>
    <row r="42" spans="1:14" ht="12.75" customHeight="1" x14ac:dyDescent="0.35">
      <c r="A42" s="287" t="s">
        <v>102</v>
      </c>
      <c r="B42" s="288"/>
      <c r="C42" s="289"/>
      <c r="D42" s="293" t="s">
        <v>5406</v>
      </c>
      <c r="E42" s="294"/>
      <c r="F42" s="294"/>
      <c r="G42" s="294"/>
      <c r="H42" s="294"/>
      <c r="I42" s="294"/>
      <c r="J42" s="294"/>
      <c r="K42" s="294"/>
      <c r="L42" s="294"/>
      <c r="M42" s="294"/>
      <c r="N42" s="295"/>
    </row>
    <row r="43" spans="1:14" ht="12.75" customHeight="1" x14ac:dyDescent="0.35">
      <c r="A43" s="290"/>
      <c r="B43" s="291"/>
      <c r="C43" s="292"/>
      <c r="D43" s="296"/>
      <c r="E43" s="297"/>
      <c r="F43" s="297"/>
      <c r="G43" s="297"/>
      <c r="H43" s="297"/>
      <c r="I43" s="297"/>
      <c r="J43" s="297"/>
      <c r="K43" s="297"/>
      <c r="L43" s="297"/>
      <c r="M43" s="297"/>
      <c r="N43" s="298"/>
    </row>
    <row r="44" spans="1:14" ht="12.75" customHeight="1" x14ac:dyDescent="0.35">
      <c r="A44" s="287" t="s">
        <v>103</v>
      </c>
      <c r="B44" s="288"/>
      <c r="C44" s="289"/>
      <c r="D44" s="293" t="s">
        <v>5404</v>
      </c>
      <c r="E44" s="294"/>
      <c r="F44" s="294"/>
      <c r="G44" s="294"/>
      <c r="H44" s="294"/>
      <c r="I44" s="294"/>
      <c r="J44" s="294"/>
      <c r="K44" s="294"/>
      <c r="L44" s="294"/>
      <c r="M44" s="294"/>
      <c r="N44" s="295"/>
    </row>
    <row r="45" spans="1:14" ht="12.75" customHeight="1" x14ac:dyDescent="0.35">
      <c r="A45" s="290"/>
      <c r="B45" s="291"/>
      <c r="C45" s="292"/>
      <c r="D45" s="296"/>
      <c r="E45" s="297"/>
      <c r="F45" s="297"/>
      <c r="G45" s="297"/>
      <c r="H45" s="297"/>
      <c r="I45" s="297"/>
      <c r="J45" s="297"/>
      <c r="K45" s="297"/>
      <c r="L45" s="297"/>
      <c r="M45" s="297"/>
      <c r="N45" s="298"/>
    </row>
    <row r="46" spans="1:14" ht="12.75" customHeight="1" x14ac:dyDescent="0.35">
      <c r="A46" s="188" t="s">
        <v>104</v>
      </c>
      <c r="B46" s="189"/>
      <c r="C46" s="190"/>
      <c r="D46" s="281" t="s">
        <v>5405</v>
      </c>
      <c r="E46" s="282"/>
      <c r="F46" s="282"/>
      <c r="G46" s="282"/>
      <c r="H46" s="282"/>
      <c r="I46" s="282"/>
      <c r="J46" s="282"/>
      <c r="K46" s="282"/>
      <c r="L46" s="282"/>
      <c r="M46" s="282"/>
      <c r="N46" s="283"/>
    </row>
    <row r="47" spans="1:14" ht="12.75" customHeight="1" x14ac:dyDescent="0.35">
      <c r="A47" s="70"/>
      <c r="B47" s="71"/>
      <c r="C47" s="72"/>
      <c r="D47" s="284"/>
      <c r="E47" s="285"/>
      <c r="F47" s="285"/>
      <c r="G47" s="285"/>
      <c r="H47" s="285"/>
      <c r="I47" s="285"/>
      <c r="J47" s="285"/>
      <c r="K47" s="285"/>
      <c r="L47" s="285"/>
      <c r="M47" s="285"/>
      <c r="N47" s="286"/>
    </row>
  </sheetData>
  <mergeCells count="8">
    <mergeCell ref="D46:N47"/>
    <mergeCell ref="A44:C45"/>
    <mergeCell ref="D44:N45"/>
    <mergeCell ref="A3:N15"/>
    <mergeCell ref="D21:N22"/>
    <mergeCell ref="D38:N39"/>
    <mergeCell ref="A42:C43"/>
    <mergeCell ref="D42:N4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B37D7-99EA-4192-B4DC-83A97B1559EC}">
  <sheetPr codeName="Sheet4"/>
  <dimension ref="A1:AH1048576"/>
  <sheetViews>
    <sheetView zoomScale="80" zoomScaleNormal="80" zoomScaleSheetLayoutView="80" workbookViewId="0">
      <pane xSplit="1" ySplit="2" topLeftCell="M70" activePane="bottomRight" state="frozen"/>
      <selection pane="topRight" activeCell="B1" sqref="B1"/>
      <selection pane="bottomLeft" activeCell="A3" sqref="A3"/>
      <selection pane="bottomRight" activeCell="S70" sqref="S70"/>
    </sheetView>
  </sheetViews>
  <sheetFormatPr defaultColWidth="0" defaultRowHeight="14.5" zeroHeight="1" x14ac:dyDescent="0.35"/>
  <cols>
    <col min="1" max="1" width="13.26953125" style="76" customWidth="1"/>
    <col min="2" max="2" width="11.7265625" style="77" customWidth="1"/>
    <col min="3" max="3" width="24.7265625" style="77" customWidth="1"/>
    <col min="4" max="4" width="16.81640625" style="78" customWidth="1"/>
    <col min="5" max="5" width="31.7265625" style="78" customWidth="1"/>
    <col min="6" max="6" width="36.1796875" style="75" customWidth="1"/>
    <col min="7" max="7" width="50.7265625" style="75" customWidth="1"/>
    <col min="8" max="8" width="33.26953125" style="75" customWidth="1"/>
    <col min="9" max="9" width="23.54296875" style="74" customWidth="1"/>
    <col min="10" max="10" width="14.453125" style="74" customWidth="1"/>
    <col min="11" max="11" width="45.1796875" style="74" hidden="1" customWidth="1"/>
    <col min="12" max="12" width="21.7265625" style="74" customWidth="1"/>
    <col min="13" max="13" width="23.1796875" style="73" customWidth="1"/>
    <col min="14" max="14" width="15.26953125" style="73" customWidth="1"/>
    <col min="15" max="15" width="45.26953125" style="78" customWidth="1"/>
    <col min="16" max="16" width="4" style="205" customWidth="1"/>
    <col min="17" max="17" width="31.453125" style="79" customWidth="1"/>
    <col min="18" max="18" width="28.81640625" style="79" customWidth="1"/>
    <col min="19" max="19" width="55.453125" style="76" customWidth="1"/>
    <col min="20" max="20" width="49.7265625" style="76" customWidth="1"/>
    <col min="21" max="21" width="50.7265625" style="76" customWidth="1"/>
    <col min="22" max="22" width="55.54296875" style="76" customWidth="1"/>
    <col min="23" max="23" width="54.7265625" style="76" customWidth="1"/>
    <col min="24" max="24" width="1.26953125" customWidth="1"/>
    <col min="25" max="25" width="4.26953125" style="76" hidden="1" customWidth="1"/>
    <col min="26" max="26" width="4.26953125" hidden="1" customWidth="1"/>
    <col min="27" max="27" width="13.7265625" style="76" hidden="1" customWidth="1"/>
    <col min="28" max="16384" width="2.1796875" style="76" hidden="1"/>
  </cols>
  <sheetData>
    <row r="1" spans="1:34" customFormat="1" x14ac:dyDescent="0.35">
      <c r="A1" s="274" t="s">
        <v>57</v>
      </c>
      <c r="B1" s="274"/>
      <c r="C1" s="274"/>
      <c r="D1" s="274"/>
      <c r="E1" s="275"/>
      <c r="F1" s="274"/>
      <c r="G1" s="274"/>
      <c r="H1" s="274"/>
      <c r="I1" s="274"/>
      <c r="J1" s="274"/>
      <c r="K1" s="274"/>
      <c r="L1" s="274"/>
      <c r="M1" s="274"/>
      <c r="N1" s="274"/>
      <c r="O1" s="274"/>
      <c r="P1" s="274"/>
      <c r="Q1" s="274"/>
      <c r="R1" s="274"/>
      <c r="S1" s="274"/>
      <c r="T1" s="274"/>
      <c r="U1" s="274"/>
      <c r="V1" s="274"/>
      <c r="W1" s="274"/>
      <c r="AA1" s="191"/>
    </row>
    <row r="2" spans="1:34" s="73" customFormat="1" ht="31.9" customHeight="1" x14ac:dyDescent="0.35">
      <c r="A2" s="207" t="s">
        <v>105</v>
      </c>
      <c r="B2" s="207" t="s">
        <v>106</v>
      </c>
      <c r="C2" s="207" t="s">
        <v>107</v>
      </c>
      <c r="D2" s="207" t="s">
        <v>108</v>
      </c>
      <c r="E2" s="207" t="s">
        <v>109</v>
      </c>
      <c r="F2" s="207" t="s">
        <v>110</v>
      </c>
      <c r="G2" s="207" t="s">
        <v>111</v>
      </c>
      <c r="H2" s="207" t="s">
        <v>112</v>
      </c>
      <c r="I2" s="207" t="s">
        <v>113</v>
      </c>
      <c r="J2" s="207" t="s">
        <v>114</v>
      </c>
      <c r="K2" s="270" t="s">
        <v>115</v>
      </c>
      <c r="L2" s="207" t="s">
        <v>116</v>
      </c>
      <c r="M2" s="207" t="s">
        <v>117</v>
      </c>
      <c r="N2" s="207" t="s">
        <v>118</v>
      </c>
      <c r="O2" s="207" t="s">
        <v>119</v>
      </c>
      <c r="P2" s="208"/>
      <c r="Q2" s="207" t="s">
        <v>120</v>
      </c>
      <c r="R2" s="207" t="s">
        <v>121</v>
      </c>
      <c r="S2" s="207" t="s">
        <v>122</v>
      </c>
      <c r="T2" s="207" t="s">
        <v>123</v>
      </c>
      <c r="U2" s="207" t="s">
        <v>124</v>
      </c>
      <c r="V2" s="270" t="s">
        <v>125</v>
      </c>
      <c r="W2" s="273" t="s">
        <v>126</v>
      </c>
      <c r="AA2" s="265" t="s">
        <v>127</v>
      </c>
    </row>
    <row r="3" spans="1:34" s="80" customFormat="1" ht="75" x14ac:dyDescent="0.35">
      <c r="A3" s="227" t="s">
        <v>128</v>
      </c>
      <c r="B3" s="209" t="s">
        <v>129</v>
      </c>
      <c r="C3" s="209" t="s">
        <v>130</v>
      </c>
      <c r="D3" s="209" t="s">
        <v>131</v>
      </c>
      <c r="E3" s="209" t="s">
        <v>132</v>
      </c>
      <c r="F3" s="209" t="s">
        <v>5505</v>
      </c>
      <c r="G3" s="209" t="s">
        <v>133</v>
      </c>
      <c r="H3" s="209" t="s">
        <v>134</v>
      </c>
      <c r="I3" s="209"/>
      <c r="J3" s="210"/>
      <c r="K3" s="210" t="s">
        <v>135</v>
      </c>
      <c r="L3" s="210" t="s">
        <v>136</v>
      </c>
      <c r="M3" s="209" t="s">
        <v>137</v>
      </c>
      <c r="N3" s="211" t="s">
        <v>138</v>
      </c>
      <c r="O3" s="228" t="s">
        <v>139</v>
      </c>
      <c r="P3" s="212"/>
      <c r="Q3" s="213"/>
      <c r="R3" s="213"/>
      <c r="S3" s="214"/>
      <c r="T3" s="214"/>
      <c r="U3" s="209" t="s">
        <v>140</v>
      </c>
      <c r="V3" s="206" t="s">
        <v>141</v>
      </c>
      <c r="W3" s="215" t="s">
        <v>142</v>
      </c>
      <c r="AA3" s="100" t="e">
        <f>IF(OR(J3="Fail",ISBLANK(J3)),INDEX('Issue Code Table'!C:C,MATCH(N:N,'Issue Code Table'!A:A,0)),IF(M3="Critical",6,IF(M3="Significant",5,IF(M3="Moderate",3,2))))</f>
        <v>#N/A</v>
      </c>
      <c r="AB3" s="81"/>
      <c r="AC3" s="81"/>
      <c r="AD3" s="81"/>
      <c r="AE3" s="81"/>
      <c r="AF3" s="81"/>
      <c r="AH3" s="81"/>
    </row>
    <row r="4" spans="1:34" s="80" customFormat="1" ht="64.150000000000006" customHeight="1" x14ac:dyDescent="0.35">
      <c r="A4" s="229" t="s">
        <v>143</v>
      </c>
      <c r="B4" s="230" t="s">
        <v>144</v>
      </c>
      <c r="C4" s="230" t="s">
        <v>145</v>
      </c>
      <c r="D4" s="230" t="s">
        <v>131</v>
      </c>
      <c r="E4" s="230" t="s">
        <v>146</v>
      </c>
      <c r="F4" s="230" t="s">
        <v>147</v>
      </c>
      <c r="G4" s="230" t="s">
        <v>5453</v>
      </c>
      <c r="H4" s="230" t="s">
        <v>148</v>
      </c>
      <c r="I4" s="230"/>
      <c r="J4" s="231"/>
      <c r="K4" s="231" t="s">
        <v>149</v>
      </c>
      <c r="L4" s="232"/>
      <c r="M4" s="230" t="s">
        <v>150</v>
      </c>
      <c r="N4" s="233" t="s">
        <v>151</v>
      </c>
      <c r="O4" s="234" t="s">
        <v>152</v>
      </c>
      <c r="P4" s="235"/>
      <c r="Q4" s="236"/>
      <c r="R4" s="236"/>
      <c r="S4" s="237"/>
      <c r="T4" s="237"/>
      <c r="U4" s="230" t="s">
        <v>153</v>
      </c>
      <c r="V4" s="230" t="s">
        <v>153</v>
      </c>
      <c r="W4" s="238" t="s">
        <v>142</v>
      </c>
      <c r="AA4" s="100" t="e">
        <f>IF(OR(J4="Fail",ISBLANK(J4)),INDEX('Issue Code Table'!C:C,MATCH(N:N,'Issue Code Table'!A:A,0)),IF(M4="Critical",6,IF(M4="Significant",5,IF(M4="Moderate",3,2))))</f>
        <v>#N/A</v>
      </c>
      <c r="AB4" s="81"/>
      <c r="AC4" s="81"/>
      <c r="AD4" s="81"/>
      <c r="AE4" s="81"/>
      <c r="AF4" s="81"/>
      <c r="AH4" s="81"/>
    </row>
    <row r="5" spans="1:34" s="219" customFormat="1" ht="301.5" x14ac:dyDescent="0.3">
      <c r="A5" s="227" t="s">
        <v>154</v>
      </c>
      <c r="B5" s="209" t="s">
        <v>155</v>
      </c>
      <c r="C5" s="209" t="s">
        <v>156</v>
      </c>
      <c r="D5" s="239" t="s">
        <v>131</v>
      </c>
      <c r="E5" s="209" t="s">
        <v>157</v>
      </c>
      <c r="F5" s="209" t="s">
        <v>158</v>
      </c>
      <c r="G5" s="209" t="s">
        <v>159</v>
      </c>
      <c r="H5" s="209" t="s">
        <v>160</v>
      </c>
      <c r="I5" s="209"/>
      <c r="J5" s="210"/>
      <c r="K5" s="239" t="s">
        <v>161</v>
      </c>
      <c r="L5" s="209" t="s">
        <v>162</v>
      </c>
      <c r="M5" s="216" t="s">
        <v>150</v>
      </c>
      <c r="N5" s="228" t="s">
        <v>163</v>
      </c>
      <c r="O5" s="209" t="s">
        <v>164</v>
      </c>
      <c r="P5" s="212"/>
      <c r="Q5" s="240"/>
      <c r="R5" s="240"/>
      <c r="S5" s="239"/>
      <c r="T5" s="214"/>
      <c r="U5" s="227" t="s">
        <v>5465</v>
      </c>
      <c r="V5" s="206" t="s">
        <v>165</v>
      </c>
      <c r="W5" s="215" t="s">
        <v>166</v>
      </c>
      <c r="AA5" s="100" t="e">
        <f>IF(OR(J5="Fail",ISBLANK(J5)),INDEX('Issue Code Table'!C:C,MATCH(N:N,'Issue Code Table'!A:A,0)),IF(M5="Critical",6,IF(M5="Significant",5,IF(M5="Moderate",3,2))))</f>
        <v>#N/A</v>
      </c>
    </row>
    <row r="6" spans="1:34" s="219" customFormat="1" ht="87.5" x14ac:dyDescent="0.3">
      <c r="A6" s="229" t="s">
        <v>167</v>
      </c>
      <c r="B6" s="230" t="s">
        <v>168</v>
      </c>
      <c r="C6" s="230" t="s">
        <v>169</v>
      </c>
      <c r="D6" s="241" t="s">
        <v>131</v>
      </c>
      <c r="E6" s="230" t="s">
        <v>170</v>
      </c>
      <c r="F6" s="230" t="s">
        <v>171</v>
      </c>
      <c r="G6" s="230" t="s">
        <v>172</v>
      </c>
      <c r="H6" s="230" t="s">
        <v>173</v>
      </c>
      <c r="I6" s="230"/>
      <c r="J6" s="231"/>
      <c r="K6" s="241" t="s">
        <v>174</v>
      </c>
      <c r="L6" s="230"/>
      <c r="M6" s="242" t="s">
        <v>150</v>
      </c>
      <c r="N6" s="230" t="s">
        <v>175</v>
      </c>
      <c r="O6" s="230" t="s">
        <v>176</v>
      </c>
      <c r="P6" s="235"/>
      <c r="Q6" s="243"/>
      <c r="R6" s="243"/>
      <c r="S6" s="241"/>
      <c r="T6" s="237"/>
      <c r="U6" s="229" t="s">
        <v>177</v>
      </c>
      <c r="V6" s="244" t="s">
        <v>177</v>
      </c>
      <c r="W6" s="238" t="s">
        <v>178</v>
      </c>
      <c r="AA6" s="100">
        <f>IF(OR(J6="Fail",ISBLANK(J6)),INDEX('Issue Code Table'!C:C,MATCH(N:N,'Issue Code Table'!A:A,0)),IF(M6="Critical",6,IF(M6="Significant",5,IF(M6="Moderate",3,2))))</f>
        <v>6</v>
      </c>
    </row>
    <row r="7" spans="1:34" s="74" customFormat="1" ht="409.5" x14ac:dyDescent="0.3">
      <c r="A7" s="227" t="s">
        <v>4215</v>
      </c>
      <c r="B7" s="209" t="s">
        <v>180</v>
      </c>
      <c r="C7" s="209" t="s">
        <v>181</v>
      </c>
      <c r="D7" s="209" t="s">
        <v>131</v>
      </c>
      <c r="E7" s="209" t="s">
        <v>4286</v>
      </c>
      <c r="F7" s="209" t="s">
        <v>4287</v>
      </c>
      <c r="G7" s="209" t="s">
        <v>5454</v>
      </c>
      <c r="H7" s="209" t="s">
        <v>4288</v>
      </c>
      <c r="I7" s="209"/>
      <c r="J7" s="210"/>
      <c r="K7" s="214" t="s">
        <v>4289</v>
      </c>
      <c r="L7" s="214" t="s">
        <v>4295</v>
      </c>
      <c r="M7" s="245" t="s">
        <v>150</v>
      </c>
      <c r="N7" s="214" t="s">
        <v>3375</v>
      </c>
      <c r="O7" s="246" t="s">
        <v>4290</v>
      </c>
      <c r="P7" s="212"/>
      <c r="Q7" s="240"/>
      <c r="R7" s="240"/>
      <c r="S7" s="239" t="s">
        <v>4291</v>
      </c>
      <c r="T7" s="227"/>
      <c r="U7" s="227" t="s">
        <v>5456</v>
      </c>
      <c r="V7" s="227" t="s">
        <v>4292</v>
      </c>
      <c r="W7" s="247" t="s">
        <v>4293</v>
      </c>
      <c r="AA7" s="100">
        <f>IF(OR(J7="Fail",ISBLANK(J7)),INDEX('Issue Code Table'!C:C,MATCH(N:N,'Issue Code Table'!A:A,0)),IF(M7="Critical",6,IF(M7="Significant",5,IF(M7="Moderate",3,2))))</f>
        <v>6</v>
      </c>
    </row>
    <row r="8" spans="1:34" s="74" customFormat="1" ht="250" x14ac:dyDescent="0.3">
      <c r="A8" s="229" t="s">
        <v>270</v>
      </c>
      <c r="B8" s="230" t="s">
        <v>4297</v>
      </c>
      <c r="C8" s="229" t="s">
        <v>4303</v>
      </c>
      <c r="D8" s="230" t="s">
        <v>131</v>
      </c>
      <c r="E8" s="230" t="s">
        <v>5020</v>
      </c>
      <c r="F8" s="230" t="s">
        <v>271</v>
      </c>
      <c r="G8" s="230" t="s">
        <v>184</v>
      </c>
      <c r="H8" s="230" t="s">
        <v>272</v>
      </c>
      <c r="I8" s="230"/>
      <c r="J8" s="231"/>
      <c r="K8" s="231" t="s">
        <v>273</v>
      </c>
      <c r="L8" s="248"/>
      <c r="M8" s="230" t="s">
        <v>187</v>
      </c>
      <c r="N8" s="233" t="s">
        <v>274</v>
      </c>
      <c r="O8" s="249" t="s">
        <v>275</v>
      </c>
      <c r="P8" s="235"/>
      <c r="Q8" s="237" t="s">
        <v>257</v>
      </c>
      <c r="R8" s="237" t="s">
        <v>276</v>
      </c>
      <c r="S8" s="230" t="s">
        <v>277</v>
      </c>
      <c r="T8" s="230" t="s">
        <v>278</v>
      </c>
      <c r="U8" s="230" t="s">
        <v>4327</v>
      </c>
      <c r="V8" s="230" t="s">
        <v>279</v>
      </c>
      <c r="W8" s="238"/>
      <c r="AA8" s="100">
        <f>IF(OR(J8="Fail",ISBLANK(J8)),INDEX('Issue Code Table'!C:C,MATCH(N:N,'Issue Code Table'!A:A,0)),IF(M8="Critical",6,IF(M8="Significant",5,IF(M8="Moderate",3,2))))</f>
        <v>4</v>
      </c>
    </row>
    <row r="9" spans="1:34" s="74" customFormat="1" ht="150" x14ac:dyDescent="0.3">
      <c r="A9" s="227" t="s">
        <v>952</v>
      </c>
      <c r="B9" s="250" t="s">
        <v>774</v>
      </c>
      <c r="C9" s="209" t="s">
        <v>775</v>
      </c>
      <c r="D9" s="209" t="s">
        <v>131</v>
      </c>
      <c r="E9" s="209" t="s">
        <v>5021</v>
      </c>
      <c r="F9" s="209" t="s">
        <v>953</v>
      </c>
      <c r="G9" s="209" t="s">
        <v>184</v>
      </c>
      <c r="H9" s="209" t="s">
        <v>954</v>
      </c>
      <c r="I9" s="209"/>
      <c r="J9" s="210"/>
      <c r="K9" s="210" t="s">
        <v>955</v>
      </c>
      <c r="L9" s="210"/>
      <c r="M9" s="209" t="s">
        <v>187</v>
      </c>
      <c r="N9" s="211" t="s">
        <v>322</v>
      </c>
      <c r="O9" s="228" t="s">
        <v>323</v>
      </c>
      <c r="P9" s="212"/>
      <c r="Q9" s="214" t="s">
        <v>917</v>
      </c>
      <c r="R9" s="214" t="s">
        <v>956</v>
      </c>
      <c r="S9" s="209" t="s">
        <v>957</v>
      </c>
      <c r="T9" s="209" t="s">
        <v>298</v>
      </c>
      <c r="U9" s="209" t="s">
        <v>4446</v>
      </c>
      <c r="V9" s="209" t="s">
        <v>5414</v>
      </c>
      <c r="W9" s="215"/>
      <c r="AA9" s="100">
        <f>IF(OR(J9="Fail",ISBLANK(J9)),INDEX('Issue Code Table'!C:C,MATCH(N:N,'Issue Code Table'!A:A,0)),IF(M9="Critical",6,IF(M9="Significant",5,IF(M9="Moderate",3,2))))</f>
        <v>4</v>
      </c>
    </row>
    <row r="10" spans="1:34" s="74" customFormat="1" ht="409.5" x14ac:dyDescent="0.3">
      <c r="A10" s="229" t="s">
        <v>179</v>
      </c>
      <c r="B10" s="230" t="s">
        <v>4297</v>
      </c>
      <c r="C10" s="229" t="s">
        <v>4303</v>
      </c>
      <c r="D10" s="230" t="s">
        <v>131</v>
      </c>
      <c r="E10" s="230" t="s">
        <v>5022</v>
      </c>
      <c r="F10" s="230" t="s">
        <v>183</v>
      </c>
      <c r="G10" s="230" t="s">
        <v>184</v>
      </c>
      <c r="H10" s="230" t="s">
        <v>185</v>
      </c>
      <c r="I10" s="230"/>
      <c r="J10" s="231"/>
      <c r="K10" s="231" t="s">
        <v>186</v>
      </c>
      <c r="L10" s="231" t="s">
        <v>5450</v>
      </c>
      <c r="M10" s="230" t="s">
        <v>187</v>
      </c>
      <c r="N10" s="233" t="s">
        <v>188</v>
      </c>
      <c r="O10" s="234" t="s">
        <v>189</v>
      </c>
      <c r="P10" s="235"/>
      <c r="Q10" s="237" t="s">
        <v>190</v>
      </c>
      <c r="R10" s="237" t="s">
        <v>191</v>
      </c>
      <c r="S10" s="230" t="s">
        <v>192</v>
      </c>
      <c r="T10" s="230" t="s">
        <v>193</v>
      </c>
      <c r="U10" s="230" t="s">
        <v>4318</v>
      </c>
      <c r="V10" s="230" t="s">
        <v>194</v>
      </c>
      <c r="W10" s="238"/>
      <c r="AA10" s="100">
        <f>IF(OR(J10="Fail",ISBLANK(J10)),INDEX('Issue Code Table'!C:C,MATCH(N:N,'Issue Code Table'!A:A,0)),IF(M10="Critical",6,IF(M10="Significant",5,IF(M10="Moderate",3,2))))</f>
        <v>3</v>
      </c>
    </row>
    <row r="11" spans="1:34" s="74" customFormat="1" ht="409.5" x14ac:dyDescent="0.3">
      <c r="A11" s="227" t="s">
        <v>195</v>
      </c>
      <c r="B11" s="209" t="s">
        <v>4297</v>
      </c>
      <c r="C11" s="227" t="s">
        <v>4303</v>
      </c>
      <c r="D11" s="209" t="s">
        <v>131</v>
      </c>
      <c r="E11" s="209" t="s">
        <v>5023</v>
      </c>
      <c r="F11" s="209" t="s">
        <v>5451</v>
      </c>
      <c r="G11" s="209" t="s">
        <v>184</v>
      </c>
      <c r="H11" s="209" t="s">
        <v>196</v>
      </c>
      <c r="I11" s="209"/>
      <c r="J11" s="210"/>
      <c r="K11" s="210" t="s">
        <v>197</v>
      </c>
      <c r="L11" s="251" t="s">
        <v>5455</v>
      </c>
      <c r="M11" s="209" t="s">
        <v>150</v>
      </c>
      <c r="N11" s="211" t="s">
        <v>198</v>
      </c>
      <c r="O11" s="228" t="s">
        <v>199</v>
      </c>
      <c r="P11" s="212"/>
      <c r="Q11" s="214" t="s">
        <v>190</v>
      </c>
      <c r="R11" s="214" t="s">
        <v>200</v>
      </c>
      <c r="S11" s="209" t="s">
        <v>5415</v>
      </c>
      <c r="T11" s="209" t="s">
        <v>5416</v>
      </c>
      <c r="U11" s="209" t="s">
        <v>4319</v>
      </c>
      <c r="V11" s="209" t="s">
        <v>201</v>
      </c>
      <c r="W11" s="215" t="s">
        <v>202</v>
      </c>
      <c r="AA11" s="100">
        <f>IF(OR(J11="Fail",ISBLANK(J11)),INDEX('Issue Code Table'!C:C,MATCH(N:N,'Issue Code Table'!A:A,0)),IF(M11="Critical",6,IF(M11="Significant",5,IF(M11="Moderate",3,2))))</f>
        <v>5</v>
      </c>
    </row>
    <row r="12" spans="1:34" s="74" customFormat="1" ht="362.5" x14ac:dyDescent="0.3">
      <c r="A12" s="229" t="s">
        <v>203</v>
      </c>
      <c r="B12" s="230" t="s">
        <v>4297</v>
      </c>
      <c r="C12" s="229" t="s">
        <v>4303</v>
      </c>
      <c r="D12" s="230" t="s">
        <v>131</v>
      </c>
      <c r="E12" s="230" t="s">
        <v>5024</v>
      </c>
      <c r="F12" s="230" t="s">
        <v>204</v>
      </c>
      <c r="G12" s="230" t="s">
        <v>184</v>
      </c>
      <c r="H12" s="230" t="s">
        <v>205</v>
      </c>
      <c r="I12" s="230"/>
      <c r="J12" s="231"/>
      <c r="K12" s="231" t="s">
        <v>206</v>
      </c>
      <c r="L12" s="231" t="s">
        <v>5450</v>
      </c>
      <c r="M12" s="230" t="s">
        <v>187</v>
      </c>
      <c r="N12" s="233" t="s">
        <v>207</v>
      </c>
      <c r="O12" s="234" t="s">
        <v>208</v>
      </c>
      <c r="P12" s="235"/>
      <c r="Q12" s="237" t="s">
        <v>190</v>
      </c>
      <c r="R12" s="237" t="s">
        <v>209</v>
      </c>
      <c r="S12" s="230" t="s">
        <v>5417</v>
      </c>
      <c r="T12" s="230" t="s">
        <v>5418</v>
      </c>
      <c r="U12" s="230" t="s">
        <v>4320</v>
      </c>
      <c r="V12" s="230" t="s">
        <v>210</v>
      </c>
      <c r="W12" s="238"/>
      <c r="AA12" s="100">
        <f>IF(OR(J12="Fail",ISBLANK(J12)),INDEX('Issue Code Table'!C:C,MATCH(N:N,'Issue Code Table'!A:A,0)),IF(M12="Critical",6,IF(M12="Significant",5,IF(M12="Moderate",3,2))))</f>
        <v>5</v>
      </c>
    </row>
    <row r="13" spans="1:34" s="74" customFormat="1" ht="409.5" x14ac:dyDescent="0.3">
      <c r="A13" s="227" t="s">
        <v>220</v>
      </c>
      <c r="B13" s="209" t="s">
        <v>4297</v>
      </c>
      <c r="C13" s="227" t="s">
        <v>4303</v>
      </c>
      <c r="D13" s="209" t="s">
        <v>131</v>
      </c>
      <c r="E13" s="209" t="s">
        <v>5025</v>
      </c>
      <c r="F13" s="209" t="s">
        <v>221</v>
      </c>
      <c r="G13" s="209" t="s">
        <v>184</v>
      </c>
      <c r="H13" s="209" t="s">
        <v>222</v>
      </c>
      <c r="I13" s="209"/>
      <c r="J13" s="210"/>
      <c r="K13" s="210" t="s">
        <v>223</v>
      </c>
      <c r="L13" s="252" t="s">
        <v>5450</v>
      </c>
      <c r="M13" s="209" t="s">
        <v>150</v>
      </c>
      <c r="N13" s="211" t="s">
        <v>224</v>
      </c>
      <c r="O13" s="228" t="s">
        <v>225</v>
      </c>
      <c r="P13" s="212"/>
      <c r="Q13" s="214" t="s">
        <v>190</v>
      </c>
      <c r="R13" s="214" t="s">
        <v>226</v>
      </c>
      <c r="S13" s="209" t="s">
        <v>227</v>
      </c>
      <c r="T13" s="209" t="s">
        <v>228</v>
      </c>
      <c r="U13" s="209" t="s">
        <v>4322</v>
      </c>
      <c r="V13" s="209" t="s">
        <v>229</v>
      </c>
      <c r="W13" s="215" t="s">
        <v>202</v>
      </c>
      <c r="AA13" s="100">
        <f>IF(OR(J13="Fail",ISBLANK(J13)),INDEX('Issue Code Table'!C:C,MATCH(N:N,'Issue Code Table'!A:A,0)),IF(M13="Critical",6,IF(M13="Significant",5,IF(M13="Moderate",3,2))))</f>
        <v>4</v>
      </c>
    </row>
    <row r="14" spans="1:34" s="74" customFormat="1" ht="200" x14ac:dyDescent="0.3">
      <c r="A14" s="229" t="s">
        <v>714</v>
      </c>
      <c r="B14" s="230" t="s">
        <v>715</v>
      </c>
      <c r="C14" s="230" t="s">
        <v>716</v>
      </c>
      <c r="D14" s="230" t="s">
        <v>131</v>
      </c>
      <c r="E14" s="230" t="s">
        <v>5026</v>
      </c>
      <c r="F14" s="230" t="s">
        <v>717</v>
      </c>
      <c r="G14" s="230" t="s">
        <v>4394</v>
      </c>
      <c r="H14" s="230" t="s">
        <v>718</v>
      </c>
      <c r="I14" s="230"/>
      <c r="J14" s="231"/>
      <c r="K14" s="231" t="s">
        <v>5419</v>
      </c>
      <c r="L14" s="248" t="s">
        <v>719</v>
      </c>
      <c r="M14" s="230" t="s">
        <v>234</v>
      </c>
      <c r="N14" s="233" t="s">
        <v>720</v>
      </c>
      <c r="O14" s="234" t="s">
        <v>5420</v>
      </c>
      <c r="P14" s="235"/>
      <c r="Q14" s="237" t="s">
        <v>691</v>
      </c>
      <c r="R14" s="237" t="s">
        <v>722</v>
      </c>
      <c r="S14" s="230" t="s">
        <v>723</v>
      </c>
      <c r="T14" s="230" t="s">
        <v>724</v>
      </c>
      <c r="U14" s="230" t="s">
        <v>4393</v>
      </c>
      <c r="V14" s="230" t="s">
        <v>725</v>
      </c>
      <c r="W14" s="238"/>
      <c r="AA14" s="100">
        <f>IF(OR(J14="Fail",ISBLANK(J14)),INDEX('Issue Code Table'!C:C,MATCH(N:N,'Issue Code Table'!A:A,0)),IF(M14="Critical",6,IF(M14="Significant",5,IF(M14="Moderate",3,2))))</f>
        <v>1</v>
      </c>
    </row>
    <row r="15" spans="1:34" s="74" customFormat="1" ht="125" x14ac:dyDescent="0.3">
      <c r="A15" s="227" t="s">
        <v>726</v>
      </c>
      <c r="B15" s="209" t="s">
        <v>715</v>
      </c>
      <c r="C15" s="209" t="s">
        <v>716</v>
      </c>
      <c r="D15" s="209" t="s">
        <v>131</v>
      </c>
      <c r="E15" s="209" t="s">
        <v>5027</v>
      </c>
      <c r="F15" s="209" t="s">
        <v>727</v>
      </c>
      <c r="G15" s="209" t="s">
        <v>4396</v>
      </c>
      <c r="H15" s="209" t="s">
        <v>728</v>
      </c>
      <c r="I15" s="209"/>
      <c r="J15" s="210"/>
      <c r="K15" s="210" t="s">
        <v>729</v>
      </c>
      <c r="L15" s="252"/>
      <c r="M15" s="209" t="s">
        <v>234</v>
      </c>
      <c r="N15" s="211" t="s">
        <v>720</v>
      </c>
      <c r="O15" s="228" t="s">
        <v>721</v>
      </c>
      <c r="P15" s="212"/>
      <c r="Q15" s="214" t="s">
        <v>691</v>
      </c>
      <c r="R15" s="214" t="s">
        <v>730</v>
      </c>
      <c r="S15" s="209" t="s">
        <v>731</v>
      </c>
      <c r="T15" s="209" t="s">
        <v>732</v>
      </c>
      <c r="U15" s="209" t="s">
        <v>4395</v>
      </c>
      <c r="V15" s="209" t="s">
        <v>733</v>
      </c>
      <c r="W15" s="215"/>
      <c r="AA15" s="100">
        <f>IF(OR(J15="Fail",ISBLANK(J15)),INDEX('Issue Code Table'!C:C,MATCH(N:N,'Issue Code Table'!A:A,0)),IF(M15="Critical",6,IF(M15="Significant",5,IF(M15="Moderate",3,2))))</f>
        <v>1</v>
      </c>
    </row>
    <row r="16" spans="1:34" s="74" customFormat="1" ht="409.5" x14ac:dyDescent="0.3">
      <c r="A16" s="229" t="s">
        <v>211</v>
      </c>
      <c r="B16" s="230" t="s">
        <v>4297</v>
      </c>
      <c r="C16" s="229" t="s">
        <v>4303</v>
      </c>
      <c r="D16" s="230" t="s">
        <v>182</v>
      </c>
      <c r="E16" s="230" t="s">
        <v>5028</v>
      </c>
      <c r="F16" s="230" t="s">
        <v>212</v>
      </c>
      <c r="G16" s="230" t="s">
        <v>184</v>
      </c>
      <c r="H16" s="230" t="s">
        <v>213</v>
      </c>
      <c r="I16" s="230"/>
      <c r="J16" s="231"/>
      <c r="K16" s="231" t="s">
        <v>214</v>
      </c>
      <c r="L16" s="248"/>
      <c r="M16" s="230" t="s">
        <v>150</v>
      </c>
      <c r="N16" s="233" t="s">
        <v>215</v>
      </c>
      <c r="O16" s="234" t="s">
        <v>216</v>
      </c>
      <c r="P16" s="235"/>
      <c r="Q16" s="237" t="s">
        <v>190</v>
      </c>
      <c r="R16" s="237" t="s">
        <v>217</v>
      </c>
      <c r="S16" s="230" t="s">
        <v>218</v>
      </c>
      <c r="T16" s="230" t="s">
        <v>5421</v>
      </c>
      <c r="U16" s="230" t="s">
        <v>4321</v>
      </c>
      <c r="V16" s="230" t="s">
        <v>219</v>
      </c>
      <c r="W16" s="238" t="s">
        <v>202</v>
      </c>
      <c r="AA16" s="100">
        <f>IF(OR(J16="Fail",ISBLANK(J16)),INDEX('Issue Code Table'!C:C,MATCH(N:N,'Issue Code Table'!A:A,0)),IF(M16="Critical",6,IF(M16="Significant",5,IF(M16="Moderate",3,2))))</f>
        <v>6</v>
      </c>
    </row>
    <row r="17" spans="1:27" s="74" customFormat="1" ht="225" x14ac:dyDescent="0.3">
      <c r="A17" s="227" t="s">
        <v>230</v>
      </c>
      <c r="B17" s="209" t="s">
        <v>4297</v>
      </c>
      <c r="C17" s="227" t="s">
        <v>4303</v>
      </c>
      <c r="D17" s="209" t="s">
        <v>182</v>
      </c>
      <c r="E17" s="209" t="s">
        <v>5029</v>
      </c>
      <c r="F17" s="209" t="s">
        <v>231</v>
      </c>
      <c r="G17" s="209" t="s">
        <v>4324</v>
      </c>
      <c r="H17" s="209" t="s">
        <v>232</v>
      </c>
      <c r="I17" s="209"/>
      <c r="J17" s="210"/>
      <c r="K17" s="210" t="s">
        <v>233</v>
      </c>
      <c r="L17" s="252"/>
      <c r="M17" s="209" t="s">
        <v>234</v>
      </c>
      <c r="N17" s="211" t="s">
        <v>235</v>
      </c>
      <c r="O17" s="228" t="s">
        <v>236</v>
      </c>
      <c r="P17" s="212"/>
      <c r="Q17" s="214" t="s">
        <v>190</v>
      </c>
      <c r="R17" s="214" t="s">
        <v>237</v>
      </c>
      <c r="S17" s="209" t="s">
        <v>238</v>
      </c>
      <c r="T17" s="209" t="s">
        <v>239</v>
      </c>
      <c r="U17" s="209" t="s">
        <v>4323</v>
      </c>
      <c r="V17" s="209" t="s">
        <v>240</v>
      </c>
      <c r="W17" s="215"/>
      <c r="AA17" s="100">
        <f>IF(OR(J17="Fail",ISBLANK(J17)),INDEX('Issue Code Table'!C:C,MATCH(N:N,'Issue Code Table'!A:A,0)),IF(M17="Critical",6,IF(M17="Significant",5,IF(M17="Moderate",3,2))))</f>
        <v>2</v>
      </c>
    </row>
    <row r="18" spans="1:27" s="74" customFormat="1" ht="375" x14ac:dyDescent="0.3">
      <c r="A18" s="229" t="s">
        <v>241</v>
      </c>
      <c r="B18" s="230" t="s">
        <v>4297</v>
      </c>
      <c r="C18" s="229" t="s">
        <v>4303</v>
      </c>
      <c r="D18" s="230" t="s">
        <v>182</v>
      </c>
      <c r="E18" s="230" t="s">
        <v>5030</v>
      </c>
      <c r="F18" s="230" t="s">
        <v>242</v>
      </c>
      <c r="G18" s="230" t="s">
        <v>184</v>
      </c>
      <c r="H18" s="230" t="s">
        <v>243</v>
      </c>
      <c r="I18" s="230"/>
      <c r="J18" s="231"/>
      <c r="K18" s="231" t="s">
        <v>244</v>
      </c>
      <c r="L18" s="248" t="s">
        <v>4216</v>
      </c>
      <c r="M18" s="230" t="s">
        <v>150</v>
      </c>
      <c r="N18" s="233" t="s">
        <v>245</v>
      </c>
      <c r="O18" s="234" t="s">
        <v>246</v>
      </c>
      <c r="P18" s="235"/>
      <c r="Q18" s="237" t="s">
        <v>190</v>
      </c>
      <c r="R18" s="237" t="s">
        <v>247</v>
      </c>
      <c r="S18" s="230" t="s">
        <v>248</v>
      </c>
      <c r="T18" s="230" t="s">
        <v>249</v>
      </c>
      <c r="U18" s="230" t="s">
        <v>4325</v>
      </c>
      <c r="V18" s="230" t="s">
        <v>250</v>
      </c>
      <c r="W18" s="238" t="s">
        <v>202</v>
      </c>
      <c r="AA18" s="100">
        <f>IF(OR(J18="Fail",ISBLANK(J18)),INDEX('Issue Code Table'!C:C,MATCH(N:N,'Issue Code Table'!A:A,0)),IF(M18="Critical",6,IF(M18="Significant",5,IF(M18="Moderate",3,2))))</f>
        <v>7</v>
      </c>
    </row>
    <row r="19" spans="1:27" s="74" customFormat="1" ht="409.5" x14ac:dyDescent="0.3">
      <c r="A19" s="227" t="s">
        <v>251</v>
      </c>
      <c r="B19" s="209" t="s">
        <v>252</v>
      </c>
      <c r="C19" s="209" t="s">
        <v>253</v>
      </c>
      <c r="D19" s="209" t="s">
        <v>182</v>
      </c>
      <c r="E19" s="209" t="s">
        <v>5031</v>
      </c>
      <c r="F19" s="209" t="s">
        <v>254</v>
      </c>
      <c r="G19" s="209" t="s">
        <v>184</v>
      </c>
      <c r="H19" s="209" t="s">
        <v>5383</v>
      </c>
      <c r="I19" s="209"/>
      <c r="J19" s="210"/>
      <c r="K19" s="210" t="s">
        <v>5452</v>
      </c>
      <c r="L19" s="252"/>
      <c r="M19" s="209" t="s">
        <v>187</v>
      </c>
      <c r="N19" s="211" t="s">
        <v>255</v>
      </c>
      <c r="O19" s="228" t="s">
        <v>256</v>
      </c>
      <c r="P19" s="212"/>
      <c r="Q19" s="214" t="s">
        <v>257</v>
      </c>
      <c r="R19" s="214" t="s">
        <v>258</v>
      </c>
      <c r="S19" s="209" t="s">
        <v>259</v>
      </c>
      <c r="T19" s="209" t="s">
        <v>260</v>
      </c>
      <c r="U19" s="209" t="s">
        <v>4326</v>
      </c>
      <c r="V19" s="209" t="s">
        <v>5384</v>
      </c>
      <c r="W19" s="215"/>
      <c r="AA19" s="100">
        <f>IF(OR(J19="Fail",ISBLANK(J19)),INDEX('Issue Code Table'!C:C,MATCH(N:N,'Issue Code Table'!A:A,0)),IF(M19="Critical",6,IF(M19="Significant",5,IF(M19="Moderate",3,2))))</f>
        <v>5</v>
      </c>
    </row>
    <row r="20" spans="1:27" s="74" customFormat="1" ht="337.5" x14ac:dyDescent="0.3">
      <c r="A20" s="229" t="s">
        <v>261</v>
      </c>
      <c r="B20" s="230" t="s">
        <v>252</v>
      </c>
      <c r="C20" s="230" t="s">
        <v>253</v>
      </c>
      <c r="D20" s="230" t="s">
        <v>182</v>
      </c>
      <c r="E20" s="230" t="s">
        <v>5385</v>
      </c>
      <c r="F20" s="230" t="s">
        <v>5448</v>
      </c>
      <c r="G20" s="230" t="s">
        <v>184</v>
      </c>
      <c r="H20" s="230" t="s">
        <v>262</v>
      </c>
      <c r="I20" s="230"/>
      <c r="J20" s="231"/>
      <c r="K20" s="231" t="s">
        <v>263</v>
      </c>
      <c r="L20" s="248" t="s">
        <v>5463</v>
      </c>
      <c r="M20" s="230" t="s">
        <v>150</v>
      </c>
      <c r="N20" s="233" t="s">
        <v>264</v>
      </c>
      <c r="O20" s="234" t="s">
        <v>265</v>
      </c>
      <c r="P20" s="235"/>
      <c r="Q20" s="237" t="s">
        <v>257</v>
      </c>
      <c r="R20" s="237" t="s">
        <v>266</v>
      </c>
      <c r="S20" s="230" t="s">
        <v>267</v>
      </c>
      <c r="T20" s="230" t="s">
        <v>268</v>
      </c>
      <c r="U20" s="230" t="s">
        <v>5447</v>
      </c>
      <c r="V20" s="230" t="s">
        <v>269</v>
      </c>
      <c r="W20" s="238" t="s">
        <v>202</v>
      </c>
      <c r="AA20" s="100">
        <f>IF(OR(J20="Fail",ISBLANK(J20)),INDEX('Issue Code Table'!C:C,MATCH(N:N,'Issue Code Table'!A:A,0)),IF(M20="Critical",6,IF(M20="Significant",5,IF(M20="Moderate",3,2))))</f>
        <v>4</v>
      </c>
    </row>
    <row r="21" spans="1:27" s="74" customFormat="1" ht="409.5" x14ac:dyDescent="0.3">
      <c r="A21" s="227" t="s">
        <v>280</v>
      </c>
      <c r="B21" s="209" t="s">
        <v>252</v>
      </c>
      <c r="C21" s="209" t="s">
        <v>253</v>
      </c>
      <c r="D21" s="209" t="s">
        <v>182</v>
      </c>
      <c r="E21" s="209" t="s">
        <v>5032</v>
      </c>
      <c r="F21" s="209" t="s">
        <v>281</v>
      </c>
      <c r="G21" s="209" t="s">
        <v>184</v>
      </c>
      <c r="H21" s="209" t="s">
        <v>282</v>
      </c>
      <c r="I21" s="209"/>
      <c r="J21" s="210"/>
      <c r="K21" s="210" t="s">
        <v>283</v>
      </c>
      <c r="L21" s="252"/>
      <c r="M21" s="209" t="s">
        <v>187</v>
      </c>
      <c r="N21" s="211" t="s">
        <v>274</v>
      </c>
      <c r="O21" s="228" t="s">
        <v>275</v>
      </c>
      <c r="P21" s="212"/>
      <c r="Q21" s="214" t="s">
        <v>257</v>
      </c>
      <c r="R21" s="214" t="s">
        <v>284</v>
      </c>
      <c r="S21" s="209" t="s">
        <v>285</v>
      </c>
      <c r="T21" s="209" t="s">
        <v>5422</v>
      </c>
      <c r="U21" s="209" t="s">
        <v>4328</v>
      </c>
      <c r="V21" s="209" t="s">
        <v>286</v>
      </c>
      <c r="W21" s="215"/>
      <c r="AA21" s="100">
        <f>IF(OR(J21="Fail",ISBLANK(J21)),INDEX('Issue Code Table'!C:C,MATCH(N:N,'Issue Code Table'!A:A,0)),IF(M21="Critical",6,IF(M21="Significant",5,IF(M21="Moderate",3,2))))</f>
        <v>4</v>
      </c>
    </row>
    <row r="22" spans="1:27" s="74" customFormat="1" ht="118.9" customHeight="1" x14ac:dyDescent="0.3">
      <c r="A22" s="229" t="s">
        <v>287</v>
      </c>
      <c r="B22" s="230" t="s">
        <v>288</v>
      </c>
      <c r="C22" s="230" t="s">
        <v>289</v>
      </c>
      <c r="D22" s="230" t="s">
        <v>182</v>
      </c>
      <c r="E22" s="230" t="s">
        <v>5033</v>
      </c>
      <c r="F22" s="230" t="s">
        <v>290</v>
      </c>
      <c r="G22" s="230" t="s">
        <v>184</v>
      </c>
      <c r="H22" s="230" t="s">
        <v>291</v>
      </c>
      <c r="I22" s="230"/>
      <c r="J22" s="231"/>
      <c r="K22" s="231" t="s">
        <v>292</v>
      </c>
      <c r="L22" s="248"/>
      <c r="M22" s="230" t="s">
        <v>150</v>
      </c>
      <c r="N22" s="233" t="s">
        <v>293</v>
      </c>
      <c r="O22" s="234" t="s">
        <v>294</v>
      </c>
      <c r="P22" s="235"/>
      <c r="Q22" s="237" t="s">
        <v>295</v>
      </c>
      <c r="R22" s="237" t="s">
        <v>296</v>
      </c>
      <c r="S22" s="230" t="s">
        <v>297</v>
      </c>
      <c r="T22" s="230" t="s">
        <v>298</v>
      </c>
      <c r="U22" s="230" t="s">
        <v>4329</v>
      </c>
      <c r="V22" s="230" t="s">
        <v>299</v>
      </c>
      <c r="W22" s="238" t="s">
        <v>202</v>
      </c>
      <c r="AA22" s="100">
        <f>IF(OR(J22="Fail",ISBLANK(J22)),INDEX('Issue Code Table'!C:C,MATCH(N:N,'Issue Code Table'!A:A,0)),IF(M22="Critical",6,IF(M22="Significant",5,IF(M22="Moderate",3,2))))</f>
        <v>5</v>
      </c>
    </row>
    <row r="23" spans="1:27" s="74" customFormat="1" ht="187.5" x14ac:dyDescent="0.3">
      <c r="A23" s="227" t="s">
        <v>300</v>
      </c>
      <c r="B23" s="209" t="s">
        <v>288</v>
      </c>
      <c r="C23" s="209" t="s">
        <v>289</v>
      </c>
      <c r="D23" s="209" t="s">
        <v>182</v>
      </c>
      <c r="E23" s="209" t="s">
        <v>5034</v>
      </c>
      <c r="F23" s="209" t="s">
        <v>301</v>
      </c>
      <c r="G23" s="209" t="s">
        <v>184</v>
      </c>
      <c r="H23" s="209" t="s">
        <v>302</v>
      </c>
      <c r="I23" s="209"/>
      <c r="J23" s="210"/>
      <c r="K23" s="210" t="s">
        <v>303</v>
      </c>
      <c r="L23" s="252"/>
      <c r="M23" s="209" t="s">
        <v>150</v>
      </c>
      <c r="N23" s="211" t="s">
        <v>293</v>
      </c>
      <c r="O23" s="228" t="s">
        <v>294</v>
      </c>
      <c r="P23" s="212"/>
      <c r="Q23" s="214" t="s">
        <v>295</v>
      </c>
      <c r="R23" s="214" t="s">
        <v>304</v>
      </c>
      <c r="S23" s="209" t="s">
        <v>305</v>
      </c>
      <c r="T23" s="209" t="s">
        <v>306</v>
      </c>
      <c r="U23" s="209" t="s">
        <v>4330</v>
      </c>
      <c r="V23" s="209" t="s">
        <v>307</v>
      </c>
      <c r="W23" s="215" t="s">
        <v>202</v>
      </c>
      <c r="AA23" s="100">
        <f>IF(OR(J23="Fail",ISBLANK(J23)),INDEX('Issue Code Table'!C:C,MATCH(N:N,'Issue Code Table'!A:A,0)),IF(M23="Critical",6,IF(M23="Significant",5,IF(M23="Moderate",3,2))))</f>
        <v>5</v>
      </c>
    </row>
    <row r="24" spans="1:27" s="74" customFormat="1" ht="137.5" x14ac:dyDescent="0.3">
      <c r="A24" s="229" t="s">
        <v>308</v>
      </c>
      <c r="B24" s="230" t="s">
        <v>288</v>
      </c>
      <c r="C24" s="229" t="s">
        <v>289</v>
      </c>
      <c r="D24" s="230" t="s">
        <v>182</v>
      </c>
      <c r="E24" s="230" t="s">
        <v>5035</v>
      </c>
      <c r="F24" s="230" t="s">
        <v>311</v>
      </c>
      <c r="G24" s="230" t="s">
        <v>184</v>
      </c>
      <c r="H24" s="230" t="s">
        <v>312</v>
      </c>
      <c r="I24" s="230"/>
      <c r="J24" s="231"/>
      <c r="K24" s="231" t="s">
        <v>313</v>
      </c>
      <c r="L24" s="248"/>
      <c r="M24" s="230" t="s">
        <v>150</v>
      </c>
      <c r="N24" s="233" t="s">
        <v>293</v>
      </c>
      <c r="O24" s="234" t="s">
        <v>294</v>
      </c>
      <c r="P24" s="235"/>
      <c r="Q24" s="237" t="s">
        <v>295</v>
      </c>
      <c r="R24" s="237" t="s">
        <v>314</v>
      </c>
      <c r="S24" s="230" t="s">
        <v>315</v>
      </c>
      <c r="T24" s="230" t="s">
        <v>316</v>
      </c>
      <c r="U24" s="230" t="s">
        <v>4331</v>
      </c>
      <c r="V24" s="230" t="s">
        <v>317</v>
      </c>
      <c r="W24" s="238" t="s">
        <v>202</v>
      </c>
      <c r="AA24" s="100">
        <f>IF(OR(J24="Fail",ISBLANK(J24)),INDEX('Issue Code Table'!C:C,MATCH(N:N,'Issue Code Table'!A:A,0)),IF(M24="Critical",6,IF(M24="Significant",5,IF(M24="Moderate",3,2))))</f>
        <v>5</v>
      </c>
    </row>
    <row r="25" spans="1:27" s="74" customFormat="1" ht="137.5" x14ac:dyDescent="0.3">
      <c r="A25" s="227" t="s">
        <v>318</v>
      </c>
      <c r="B25" s="209" t="s">
        <v>288</v>
      </c>
      <c r="C25" s="209" t="s">
        <v>289</v>
      </c>
      <c r="D25" s="209" t="s">
        <v>182</v>
      </c>
      <c r="E25" s="209" t="s">
        <v>5036</v>
      </c>
      <c r="F25" s="209" t="s">
        <v>319</v>
      </c>
      <c r="G25" s="209" t="s">
        <v>184</v>
      </c>
      <c r="H25" s="209" t="s">
        <v>320</v>
      </c>
      <c r="I25" s="209"/>
      <c r="J25" s="210"/>
      <c r="K25" s="210" t="s">
        <v>321</v>
      </c>
      <c r="L25" s="252"/>
      <c r="M25" s="209" t="s">
        <v>187</v>
      </c>
      <c r="N25" s="211" t="s">
        <v>322</v>
      </c>
      <c r="O25" s="228" t="s">
        <v>323</v>
      </c>
      <c r="P25" s="212"/>
      <c r="Q25" s="214" t="s">
        <v>295</v>
      </c>
      <c r="R25" s="214" t="s">
        <v>324</v>
      </c>
      <c r="S25" s="209" t="s">
        <v>325</v>
      </c>
      <c r="T25" s="209" t="s">
        <v>326</v>
      </c>
      <c r="U25" s="209" t="s">
        <v>4332</v>
      </c>
      <c r="V25" s="209" t="s">
        <v>327</v>
      </c>
      <c r="W25" s="215"/>
      <c r="AA25" s="100">
        <f>IF(OR(J25="Fail",ISBLANK(J25)),INDEX('Issue Code Table'!C:C,MATCH(N:N,'Issue Code Table'!A:A,0)),IF(M25="Critical",6,IF(M25="Significant",5,IF(M25="Moderate",3,2))))</f>
        <v>4</v>
      </c>
    </row>
    <row r="26" spans="1:27" s="74" customFormat="1" ht="287.5" x14ac:dyDescent="0.3">
      <c r="A26" s="229" t="s">
        <v>328</v>
      </c>
      <c r="B26" s="230" t="s">
        <v>288</v>
      </c>
      <c r="C26" s="230" t="s">
        <v>289</v>
      </c>
      <c r="D26" s="230" t="s">
        <v>182</v>
      </c>
      <c r="E26" s="230" t="s">
        <v>5037</v>
      </c>
      <c r="F26" s="230" t="s">
        <v>329</v>
      </c>
      <c r="G26" s="230" t="s">
        <v>184</v>
      </c>
      <c r="H26" s="230" t="s">
        <v>5423</v>
      </c>
      <c r="I26" s="230"/>
      <c r="J26" s="231"/>
      <c r="K26" s="231" t="s">
        <v>5431</v>
      </c>
      <c r="L26" s="248"/>
      <c r="M26" s="230" t="s">
        <v>150</v>
      </c>
      <c r="N26" s="233" t="s">
        <v>293</v>
      </c>
      <c r="O26" s="234" t="s">
        <v>294</v>
      </c>
      <c r="P26" s="235"/>
      <c r="Q26" s="237" t="s">
        <v>295</v>
      </c>
      <c r="R26" s="237" t="s">
        <v>330</v>
      </c>
      <c r="S26" s="230" t="s">
        <v>5432</v>
      </c>
      <c r="T26" s="230" t="s">
        <v>5433</v>
      </c>
      <c r="U26" s="230" t="s">
        <v>4333</v>
      </c>
      <c r="V26" s="230" t="s">
        <v>5434</v>
      </c>
      <c r="W26" s="238" t="s">
        <v>202</v>
      </c>
      <c r="AA26" s="100">
        <f>IF(OR(J26="Fail",ISBLANK(J26)),INDEX('Issue Code Table'!C:C,MATCH(N:N,'Issue Code Table'!A:A,0)),IF(M26="Critical",6,IF(M26="Significant",5,IF(M26="Moderate",3,2))))</f>
        <v>5</v>
      </c>
    </row>
    <row r="27" spans="1:27" s="74" customFormat="1" ht="409.5" x14ac:dyDescent="0.3">
      <c r="A27" s="227" t="s">
        <v>331</v>
      </c>
      <c r="B27" s="209" t="s">
        <v>288</v>
      </c>
      <c r="C27" s="209" t="s">
        <v>289</v>
      </c>
      <c r="D27" s="209" t="s">
        <v>182</v>
      </c>
      <c r="E27" s="209" t="s">
        <v>5429</v>
      </c>
      <c r="F27" s="209" t="s">
        <v>332</v>
      </c>
      <c r="G27" s="209" t="s">
        <v>184</v>
      </c>
      <c r="H27" s="209" t="s">
        <v>5428</v>
      </c>
      <c r="I27" s="209"/>
      <c r="J27" s="210"/>
      <c r="K27" s="210" t="s">
        <v>5424</v>
      </c>
      <c r="L27" s="252"/>
      <c r="M27" s="209" t="s">
        <v>150</v>
      </c>
      <c r="N27" s="211" t="s">
        <v>293</v>
      </c>
      <c r="O27" s="228" t="s">
        <v>294</v>
      </c>
      <c r="P27" s="212"/>
      <c r="Q27" s="214" t="s">
        <v>295</v>
      </c>
      <c r="R27" s="214" t="s">
        <v>333</v>
      </c>
      <c r="S27" s="209" t="s">
        <v>5425</v>
      </c>
      <c r="T27" s="209" t="s">
        <v>5426</v>
      </c>
      <c r="U27" s="209" t="s">
        <v>4334</v>
      </c>
      <c r="V27" s="209" t="s">
        <v>5427</v>
      </c>
      <c r="W27" s="215" t="s">
        <v>202</v>
      </c>
      <c r="AA27" s="100">
        <f>IF(OR(J27="Fail",ISBLANK(J27)),INDEX('Issue Code Table'!C:C,MATCH(N:N,'Issue Code Table'!A:A,0)),IF(M27="Critical",6,IF(M27="Significant",5,IF(M27="Moderate",3,2))))</f>
        <v>5</v>
      </c>
    </row>
    <row r="28" spans="1:27" s="74" customFormat="1" ht="200" x14ac:dyDescent="0.3">
      <c r="A28" s="229" t="s">
        <v>334</v>
      </c>
      <c r="B28" s="230" t="s">
        <v>335</v>
      </c>
      <c r="C28" s="230" t="s">
        <v>336</v>
      </c>
      <c r="D28" s="230" t="s">
        <v>182</v>
      </c>
      <c r="E28" s="230" t="s">
        <v>5435</v>
      </c>
      <c r="F28" s="230" t="s">
        <v>337</v>
      </c>
      <c r="G28" s="230" t="s">
        <v>184</v>
      </c>
      <c r="H28" s="230" t="s">
        <v>5436</v>
      </c>
      <c r="I28" s="230"/>
      <c r="J28" s="231"/>
      <c r="K28" s="231" t="s">
        <v>5437</v>
      </c>
      <c r="L28" s="248"/>
      <c r="M28" s="230" t="s">
        <v>187</v>
      </c>
      <c r="N28" s="233" t="s">
        <v>322</v>
      </c>
      <c r="O28" s="234" t="s">
        <v>323</v>
      </c>
      <c r="P28" s="235"/>
      <c r="Q28" s="237" t="s">
        <v>295</v>
      </c>
      <c r="R28" s="237" t="s">
        <v>338</v>
      </c>
      <c r="S28" s="230" t="s">
        <v>339</v>
      </c>
      <c r="T28" s="230" t="s">
        <v>5438</v>
      </c>
      <c r="U28" s="230" t="s">
        <v>5439</v>
      </c>
      <c r="V28" s="230" t="s">
        <v>5440</v>
      </c>
      <c r="W28" s="238"/>
      <c r="AA28" s="100">
        <f>IF(OR(J28="Fail",ISBLANK(J28)),INDEX('Issue Code Table'!C:C,MATCH(N:N,'Issue Code Table'!A:A,0)),IF(M28="Critical",6,IF(M28="Significant",5,IF(M28="Moderate",3,2))))</f>
        <v>4</v>
      </c>
    </row>
    <row r="29" spans="1:27" s="74" customFormat="1" ht="409.5" x14ac:dyDescent="0.3">
      <c r="A29" s="227" t="s">
        <v>340</v>
      </c>
      <c r="B29" s="209" t="s">
        <v>341</v>
      </c>
      <c r="C29" s="209" t="s">
        <v>342</v>
      </c>
      <c r="D29" s="209" t="s">
        <v>182</v>
      </c>
      <c r="E29" s="209" t="s">
        <v>5038</v>
      </c>
      <c r="F29" s="209" t="s">
        <v>343</v>
      </c>
      <c r="G29" s="209" t="s">
        <v>184</v>
      </c>
      <c r="H29" s="209" t="s">
        <v>344</v>
      </c>
      <c r="I29" s="209"/>
      <c r="J29" s="210"/>
      <c r="K29" s="210" t="s">
        <v>345</v>
      </c>
      <c r="L29" s="252"/>
      <c r="M29" s="209" t="s">
        <v>187</v>
      </c>
      <c r="N29" s="211" t="s">
        <v>322</v>
      </c>
      <c r="O29" s="228" t="s">
        <v>323</v>
      </c>
      <c r="P29" s="212"/>
      <c r="Q29" s="214" t="s">
        <v>295</v>
      </c>
      <c r="R29" s="214" t="s">
        <v>346</v>
      </c>
      <c r="S29" s="209" t="s">
        <v>5430</v>
      </c>
      <c r="T29" s="209" t="s">
        <v>347</v>
      </c>
      <c r="U29" s="209" t="s">
        <v>4335</v>
      </c>
      <c r="V29" s="209" t="s">
        <v>348</v>
      </c>
      <c r="W29" s="215"/>
      <c r="AA29" s="100">
        <f>IF(OR(J29="Fail",ISBLANK(J29)),INDEX('Issue Code Table'!C:C,MATCH(N:N,'Issue Code Table'!A:A,0)),IF(M29="Critical",6,IF(M29="Significant",5,IF(M29="Moderate",3,2))))</f>
        <v>4</v>
      </c>
    </row>
    <row r="30" spans="1:27" s="74" customFormat="1" ht="112.5" x14ac:dyDescent="0.3">
      <c r="A30" s="229" t="s">
        <v>349</v>
      </c>
      <c r="B30" s="230" t="s">
        <v>288</v>
      </c>
      <c r="C30" s="230" t="s">
        <v>289</v>
      </c>
      <c r="D30" s="230" t="s">
        <v>182</v>
      </c>
      <c r="E30" s="230" t="s">
        <v>5039</v>
      </c>
      <c r="F30" s="230" t="s">
        <v>350</v>
      </c>
      <c r="G30" s="230" t="s">
        <v>184</v>
      </c>
      <c r="H30" s="230" t="s">
        <v>351</v>
      </c>
      <c r="I30" s="230"/>
      <c r="J30" s="231"/>
      <c r="K30" s="231" t="s">
        <v>352</v>
      </c>
      <c r="L30" s="248"/>
      <c r="M30" s="230" t="s">
        <v>187</v>
      </c>
      <c r="N30" s="233" t="s">
        <v>322</v>
      </c>
      <c r="O30" s="234" t="s">
        <v>323</v>
      </c>
      <c r="P30" s="235"/>
      <c r="Q30" s="237" t="s">
        <v>295</v>
      </c>
      <c r="R30" s="237" t="s">
        <v>353</v>
      </c>
      <c r="S30" s="230" t="s">
        <v>354</v>
      </c>
      <c r="T30" s="230" t="s">
        <v>298</v>
      </c>
      <c r="U30" s="230" t="s">
        <v>4336</v>
      </c>
      <c r="V30" s="230" t="s">
        <v>355</v>
      </c>
      <c r="W30" s="238"/>
      <c r="AA30" s="100">
        <f>IF(OR(J30="Fail",ISBLANK(J30)),INDEX('Issue Code Table'!C:C,MATCH(N:N,'Issue Code Table'!A:A,0)),IF(M30="Critical",6,IF(M30="Significant",5,IF(M30="Moderate",3,2))))</f>
        <v>4</v>
      </c>
    </row>
    <row r="31" spans="1:27" s="74" customFormat="1" ht="100" x14ac:dyDescent="0.3">
      <c r="A31" s="227" t="s">
        <v>356</v>
      </c>
      <c r="B31" s="209" t="s">
        <v>288</v>
      </c>
      <c r="C31" s="209" t="s">
        <v>289</v>
      </c>
      <c r="D31" s="209" t="s">
        <v>182</v>
      </c>
      <c r="E31" s="209" t="s">
        <v>5040</v>
      </c>
      <c r="F31" s="209" t="s">
        <v>5441</v>
      </c>
      <c r="G31" s="209" t="s">
        <v>184</v>
      </c>
      <c r="H31" s="209" t="s">
        <v>5442</v>
      </c>
      <c r="I31" s="209"/>
      <c r="J31" s="210"/>
      <c r="K31" s="210" t="s">
        <v>5443</v>
      </c>
      <c r="L31" s="252"/>
      <c r="M31" s="209" t="s">
        <v>234</v>
      </c>
      <c r="N31" s="211" t="s">
        <v>322</v>
      </c>
      <c r="O31" s="228" t="s">
        <v>323</v>
      </c>
      <c r="P31" s="212"/>
      <c r="Q31" s="214" t="s">
        <v>295</v>
      </c>
      <c r="R31" s="214" t="s">
        <v>357</v>
      </c>
      <c r="S31" s="209" t="s">
        <v>5444</v>
      </c>
      <c r="T31" s="209" t="s">
        <v>298</v>
      </c>
      <c r="U31" s="209" t="s">
        <v>4337</v>
      </c>
      <c r="V31" s="209" t="s">
        <v>358</v>
      </c>
      <c r="W31" s="215"/>
      <c r="AA31" s="100">
        <f>IF(OR(J31="Fail",ISBLANK(J31)),INDEX('Issue Code Table'!C:C,MATCH(N:N,'Issue Code Table'!A:A,0)),IF(M31="Critical",6,IF(M31="Significant",5,IF(M31="Moderate",3,2))))</f>
        <v>4</v>
      </c>
    </row>
    <row r="32" spans="1:27" s="74" customFormat="1" ht="175" x14ac:dyDescent="0.3">
      <c r="A32" s="229" t="s">
        <v>359</v>
      </c>
      <c r="B32" s="230" t="s">
        <v>288</v>
      </c>
      <c r="C32" s="230" t="s">
        <v>289</v>
      </c>
      <c r="D32" s="230" t="s">
        <v>182</v>
      </c>
      <c r="E32" s="230" t="s">
        <v>5041</v>
      </c>
      <c r="F32" s="230" t="s">
        <v>360</v>
      </c>
      <c r="G32" s="230" t="s">
        <v>184</v>
      </c>
      <c r="H32" s="230" t="s">
        <v>361</v>
      </c>
      <c r="I32" s="230"/>
      <c r="J32" s="231"/>
      <c r="K32" s="231" t="s">
        <v>362</v>
      </c>
      <c r="L32" s="248"/>
      <c r="M32" s="230" t="s">
        <v>150</v>
      </c>
      <c r="N32" s="233" t="s">
        <v>293</v>
      </c>
      <c r="O32" s="234" t="s">
        <v>294</v>
      </c>
      <c r="P32" s="235"/>
      <c r="Q32" s="237" t="s">
        <v>295</v>
      </c>
      <c r="R32" s="237" t="s">
        <v>363</v>
      </c>
      <c r="S32" s="230" t="s">
        <v>364</v>
      </c>
      <c r="T32" s="230" t="s">
        <v>298</v>
      </c>
      <c r="U32" s="230" t="s">
        <v>4338</v>
      </c>
      <c r="V32" s="230" t="s">
        <v>365</v>
      </c>
      <c r="W32" s="238" t="s">
        <v>202</v>
      </c>
      <c r="AA32" s="100">
        <f>IF(OR(J32="Fail",ISBLANK(J32)),INDEX('Issue Code Table'!C:C,MATCH(N:N,'Issue Code Table'!A:A,0)),IF(M32="Critical",6,IF(M32="Significant",5,IF(M32="Moderate",3,2))))</f>
        <v>5</v>
      </c>
    </row>
    <row r="33" spans="1:27" s="74" customFormat="1" ht="187.5" x14ac:dyDescent="0.3">
      <c r="A33" s="227" t="s">
        <v>366</v>
      </c>
      <c r="B33" s="209" t="s">
        <v>288</v>
      </c>
      <c r="C33" s="209" t="s">
        <v>289</v>
      </c>
      <c r="D33" s="209" t="s">
        <v>182</v>
      </c>
      <c r="E33" s="209" t="s">
        <v>5042</v>
      </c>
      <c r="F33" s="209" t="s">
        <v>367</v>
      </c>
      <c r="G33" s="209" t="s">
        <v>184</v>
      </c>
      <c r="H33" s="209" t="s">
        <v>368</v>
      </c>
      <c r="I33" s="209"/>
      <c r="J33" s="210"/>
      <c r="K33" s="210" t="s">
        <v>369</v>
      </c>
      <c r="L33" s="252"/>
      <c r="M33" s="209" t="s">
        <v>187</v>
      </c>
      <c r="N33" s="211" t="s">
        <v>322</v>
      </c>
      <c r="O33" s="228" t="s">
        <v>323</v>
      </c>
      <c r="P33" s="212"/>
      <c r="Q33" s="214" t="s">
        <v>295</v>
      </c>
      <c r="R33" s="214" t="s">
        <v>370</v>
      </c>
      <c r="S33" s="209" t="s">
        <v>371</v>
      </c>
      <c r="T33" s="209" t="s">
        <v>298</v>
      </c>
      <c r="U33" s="209" t="s">
        <v>4339</v>
      </c>
      <c r="V33" s="209" t="s">
        <v>372</v>
      </c>
      <c r="W33" s="215"/>
      <c r="AA33" s="100">
        <f>IF(OR(J33="Fail",ISBLANK(J33)),INDEX('Issue Code Table'!C:C,MATCH(N:N,'Issue Code Table'!A:A,0)),IF(M33="Critical",6,IF(M33="Significant",5,IF(M33="Moderate",3,2))))</f>
        <v>4</v>
      </c>
    </row>
    <row r="34" spans="1:27" s="74" customFormat="1" ht="125" x14ac:dyDescent="0.3">
      <c r="A34" s="229" t="s">
        <v>373</v>
      </c>
      <c r="B34" s="230" t="s">
        <v>288</v>
      </c>
      <c r="C34" s="230" t="s">
        <v>289</v>
      </c>
      <c r="D34" s="230" t="s">
        <v>182</v>
      </c>
      <c r="E34" s="230" t="s">
        <v>5043</v>
      </c>
      <c r="F34" s="230" t="s">
        <v>374</v>
      </c>
      <c r="G34" s="230" t="s">
        <v>184</v>
      </c>
      <c r="H34" s="230" t="s">
        <v>375</v>
      </c>
      <c r="I34" s="230"/>
      <c r="J34" s="231"/>
      <c r="K34" s="231" t="s">
        <v>376</v>
      </c>
      <c r="L34" s="248"/>
      <c r="M34" s="230" t="s">
        <v>187</v>
      </c>
      <c r="N34" s="233" t="s">
        <v>322</v>
      </c>
      <c r="O34" s="234" t="s">
        <v>323</v>
      </c>
      <c r="P34" s="235"/>
      <c r="Q34" s="237" t="s">
        <v>295</v>
      </c>
      <c r="R34" s="237" t="s">
        <v>377</v>
      </c>
      <c r="S34" s="230" t="s">
        <v>378</v>
      </c>
      <c r="T34" s="230" t="s">
        <v>298</v>
      </c>
      <c r="U34" s="230" t="s">
        <v>4340</v>
      </c>
      <c r="V34" s="230" t="s">
        <v>379</v>
      </c>
      <c r="W34" s="238"/>
      <c r="AA34" s="100">
        <f>IF(OR(J34="Fail",ISBLANK(J34)),INDEX('Issue Code Table'!C:C,MATCH(N:N,'Issue Code Table'!A:A,0)),IF(M34="Critical",6,IF(M34="Significant",5,IF(M34="Moderate",3,2))))</f>
        <v>4</v>
      </c>
    </row>
    <row r="35" spans="1:27" s="74" customFormat="1" ht="375" x14ac:dyDescent="0.3">
      <c r="A35" s="227" t="s">
        <v>380</v>
      </c>
      <c r="B35" s="209" t="s">
        <v>288</v>
      </c>
      <c r="C35" s="209" t="s">
        <v>289</v>
      </c>
      <c r="D35" s="209" t="s">
        <v>182</v>
      </c>
      <c r="E35" s="209" t="s">
        <v>5044</v>
      </c>
      <c r="F35" s="209" t="s">
        <v>381</v>
      </c>
      <c r="G35" s="209" t="s">
        <v>184</v>
      </c>
      <c r="H35" s="209" t="s">
        <v>382</v>
      </c>
      <c r="I35" s="209"/>
      <c r="J35" s="210"/>
      <c r="K35" s="210" t="s">
        <v>383</v>
      </c>
      <c r="L35" s="252"/>
      <c r="M35" s="209" t="s">
        <v>187</v>
      </c>
      <c r="N35" s="211" t="s">
        <v>322</v>
      </c>
      <c r="O35" s="228" t="s">
        <v>323</v>
      </c>
      <c r="P35" s="212"/>
      <c r="Q35" s="214" t="s">
        <v>295</v>
      </c>
      <c r="R35" s="214" t="s">
        <v>384</v>
      </c>
      <c r="S35" s="209" t="s">
        <v>385</v>
      </c>
      <c r="T35" s="209" t="s">
        <v>386</v>
      </c>
      <c r="U35" s="209" t="s">
        <v>4341</v>
      </c>
      <c r="V35" s="209" t="s">
        <v>387</v>
      </c>
      <c r="W35" s="215"/>
      <c r="AA35" s="100">
        <f>IF(OR(J35="Fail",ISBLANK(J35)),INDEX('Issue Code Table'!C:C,MATCH(N:N,'Issue Code Table'!A:A,0)),IF(M35="Critical",6,IF(M35="Significant",5,IF(M35="Moderate",3,2))))</f>
        <v>4</v>
      </c>
    </row>
    <row r="36" spans="1:27" s="74" customFormat="1" ht="225" x14ac:dyDescent="0.3">
      <c r="A36" s="229" t="s">
        <v>388</v>
      </c>
      <c r="B36" s="230" t="s">
        <v>288</v>
      </c>
      <c r="C36" s="230" t="s">
        <v>289</v>
      </c>
      <c r="D36" s="230" t="s">
        <v>182</v>
      </c>
      <c r="E36" s="230" t="s">
        <v>5045</v>
      </c>
      <c r="F36" s="230" t="s">
        <v>389</v>
      </c>
      <c r="G36" s="230" t="s">
        <v>184</v>
      </c>
      <c r="H36" s="230" t="s">
        <v>390</v>
      </c>
      <c r="I36" s="230"/>
      <c r="J36" s="231"/>
      <c r="K36" s="231" t="s">
        <v>391</v>
      </c>
      <c r="L36" s="248"/>
      <c r="M36" s="230" t="s">
        <v>187</v>
      </c>
      <c r="N36" s="233" t="s">
        <v>322</v>
      </c>
      <c r="O36" s="234" t="s">
        <v>323</v>
      </c>
      <c r="P36" s="235"/>
      <c r="Q36" s="237" t="s">
        <v>295</v>
      </c>
      <c r="R36" s="237" t="s">
        <v>392</v>
      </c>
      <c r="S36" s="230" t="s">
        <v>393</v>
      </c>
      <c r="T36" s="230" t="s">
        <v>394</v>
      </c>
      <c r="U36" s="230" t="s">
        <v>4342</v>
      </c>
      <c r="V36" s="230" t="s">
        <v>395</v>
      </c>
      <c r="W36" s="238"/>
      <c r="AA36" s="100">
        <f>IF(OR(J36="Fail",ISBLANK(J36)),INDEX('Issue Code Table'!C:C,MATCH(N:N,'Issue Code Table'!A:A,0)),IF(M36="Critical",6,IF(M36="Significant",5,IF(M36="Moderate",3,2))))</f>
        <v>4</v>
      </c>
    </row>
    <row r="37" spans="1:27" s="74" customFormat="1" ht="325" x14ac:dyDescent="0.3">
      <c r="A37" s="227" t="s">
        <v>396</v>
      </c>
      <c r="B37" s="209" t="s">
        <v>288</v>
      </c>
      <c r="C37" s="209" t="s">
        <v>289</v>
      </c>
      <c r="D37" s="209" t="s">
        <v>182</v>
      </c>
      <c r="E37" s="209" t="s">
        <v>5046</v>
      </c>
      <c r="F37" s="209" t="s">
        <v>397</v>
      </c>
      <c r="G37" s="209" t="s">
        <v>184</v>
      </c>
      <c r="H37" s="209" t="s">
        <v>398</v>
      </c>
      <c r="I37" s="209"/>
      <c r="J37" s="210"/>
      <c r="K37" s="210" t="s">
        <v>399</v>
      </c>
      <c r="L37" s="252"/>
      <c r="M37" s="209" t="s">
        <v>150</v>
      </c>
      <c r="N37" s="211" t="s">
        <v>400</v>
      </c>
      <c r="O37" s="228" t="s">
        <v>401</v>
      </c>
      <c r="P37" s="212"/>
      <c r="Q37" s="214" t="s">
        <v>295</v>
      </c>
      <c r="R37" s="214" t="s">
        <v>402</v>
      </c>
      <c r="S37" s="209" t="s">
        <v>403</v>
      </c>
      <c r="T37" s="209" t="s">
        <v>404</v>
      </c>
      <c r="U37" s="209" t="s">
        <v>4343</v>
      </c>
      <c r="V37" s="209" t="s">
        <v>405</v>
      </c>
      <c r="W37" s="215" t="s">
        <v>202</v>
      </c>
      <c r="AA37" s="100">
        <f>IF(OR(J37="Fail",ISBLANK(J37)),INDEX('Issue Code Table'!C:C,MATCH(N:N,'Issue Code Table'!A:A,0)),IF(M37="Critical",6,IF(M37="Significant",5,IF(M37="Moderate",3,2))))</f>
        <v>6</v>
      </c>
    </row>
    <row r="38" spans="1:27" s="74" customFormat="1" ht="237.5" x14ac:dyDescent="0.3">
      <c r="A38" s="229" t="s">
        <v>406</v>
      </c>
      <c r="B38" s="230" t="s">
        <v>288</v>
      </c>
      <c r="C38" s="230" t="s">
        <v>289</v>
      </c>
      <c r="D38" s="230" t="s">
        <v>182</v>
      </c>
      <c r="E38" s="230" t="s">
        <v>5047</v>
      </c>
      <c r="F38" s="230" t="s">
        <v>407</v>
      </c>
      <c r="G38" s="230" t="s">
        <v>184</v>
      </c>
      <c r="H38" s="230" t="s">
        <v>408</v>
      </c>
      <c r="I38" s="230"/>
      <c r="J38" s="231"/>
      <c r="K38" s="231" t="s">
        <v>409</v>
      </c>
      <c r="L38" s="248"/>
      <c r="M38" s="230" t="s">
        <v>150</v>
      </c>
      <c r="N38" s="233" t="s">
        <v>400</v>
      </c>
      <c r="O38" s="234" t="s">
        <v>401</v>
      </c>
      <c r="P38" s="235"/>
      <c r="Q38" s="237" t="s">
        <v>295</v>
      </c>
      <c r="R38" s="237" t="s">
        <v>410</v>
      </c>
      <c r="S38" s="230" t="s">
        <v>411</v>
      </c>
      <c r="T38" s="230" t="s">
        <v>412</v>
      </c>
      <c r="U38" s="230" t="s">
        <v>4344</v>
      </c>
      <c r="V38" s="230" t="s">
        <v>413</v>
      </c>
      <c r="W38" s="238" t="s">
        <v>202</v>
      </c>
      <c r="AA38" s="100">
        <f>IF(OR(J38="Fail",ISBLANK(J38)),INDEX('Issue Code Table'!C:C,MATCH(N:N,'Issue Code Table'!A:A,0)),IF(M38="Critical",6,IF(M38="Significant",5,IF(M38="Moderate",3,2))))</f>
        <v>6</v>
      </c>
    </row>
    <row r="39" spans="1:27" s="74" customFormat="1" ht="162.5" x14ac:dyDescent="0.3">
      <c r="A39" s="227" t="s">
        <v>414</v>
      </c>
      <c r="B39" s="209" t="s">
        <v>288</v>
      </c>
      <c r="C39" s="209" t="s">
        <v>289</v>
      </c>
      <c r="D39" s="209" t="s">
        <v>182</v>
      </c>
      <c r="E39" s="209" t="s">
        <v>5048</v>
      </c>
      <c r="F39" s="209" t="s">
        <v>415</v>
      </c>
      <c r="G39" s="209" t="s">
        <v>184</v>
      </c>
      <c r="H39" s="209" t="s">
        <v>416</v>
      </c>
      <c r="I39" s="209"/>
      <c r="J39" s="210"/>
      <c r="K39" s="210" t="s">
        <v>417</v>
      </c>
      <c r="L39" s="252"/>
      <c r="M39" s="209" t="s">
        <v>150</v>
      </c>
      <c r="N39" s="211" t="s">
        <v>400</v>
      </c>
      <c r="O39" s="228" t="s">
        <v>401</v>
      </c>
      <c r="P39" s="212"/>
      <c r="Q39" s="214" t="s">
        <v>295</v>
      </c>
      <c r="R39" s="214" t="s">
        <v>418</v>
      </c>
      <c r="S39" s="209" t="s">
        <v>419</v>
      </c>
      <c r="T39" s="209" t="s">
        <v>420</v>
      </c>
      <c r="U39" s="209" t="s">
        <v>4345</v>
      </c>
      <c r="V39" s="209" t="s">
        <v>421</v>
      </c>
      <c r="W39" s="215" t="s">
        <v>202</v>
      </c>
      <c r="AA39" s="100">
        <f>IF(OR(J39="Fail",ISBLANK(J39)),INDEX('Issue Code Table'!C:C,MATCH(N:N,'Issue Code Table'!A:A,0)),IF(M39="Critical",6,IF(M39="Significant",5,IF(M39="Moderate",3,2))))</f>
        <v>6</v>
      </c>
    </row>
    <row r="40" spans="1:27" s="74" customFormat="1" ht="150" x14ac:dyDescent="0.3">
      <c r="A40" s="229" t="s">
        <v>422</v>
      </c>
      <c r="B40" s="230" t="s">
        <v>288</v>
      </c>
      <c r="C40" s="230" t="s">
        <v>289</v>
      </c>
      <c r="D40" s="230" t="s">
        <v>182</v>
      </c>
      <c r="E40" s="230" t="s">
        <v>5049</v>
      </c>
      <c r="F40" s="230" t="s">
        <v>423</v>
      </c>
      <c r="G40" s="230" t="s">
        <v>184</v>
      </c>
      <c r="H40" s="230" t="s">
        <v>424</v>
      </c>
      <c r="I40" s="230"/>
      <c r="J40" s="231"/>
      <c r="K40" s="231" t="s">
        <v>425</v>
      </c>
      <c r="L40" s="248"/>
      <c r="M40" s="230" t="s">
        <v>150</v>
      </c>
      <c r="N40" s="233" t="s">
        <v>400</v>
      </c>
      <c r="O40" s="234" t="s">
        <v>401</v>
      </c>
      <c r="P40" s="235"/>
      <c r="Q40" s="237" t="s">
        <v>295</v>
      </c>
      <c r="R40" s="237" t="s">
        <v>426</v>
      </c>
      <c r="S40" s="230" t="s">
        <v>427</v>
      </c>
      <c r="T40" s="230" t="s">
        <v>428</v>
      </c>
      <c r="U40" s="230" t="s">
        <v>4346</v>
      </c>
      <c r="V40" s="230" t="s">
        <v>429</v>
      </c>
      <c r="W40" s="238" t="s">
        <v>202</v>
      </c>
      <c r="AA40" s="100">
        <f>IF(OR(J40="Fail",ISBLANK(J40)),INDEX('Issue Code Table'!C:C,MATCH(N:N,'Issue Code Table'!A:A,0)),IF(M40="Critical",6,IF(M40="Significant",5,IF(M40="Moderate",3,2))))</f>
        <v>6</v>
      </c>
    </row>
    <row r="41" spans="1:27" s="74" customFormat="1" ht="409.5" x14ac:dyDescent="0.3">
      <c r="A41" s="227" t="s">
        <v>430</v>
      </c>
      <c r="B41" s="209" t="s">
        <v>288</v>
      </c>
      <c r="C41" s="209" t="s">
        <v>289</v>
      </c>
      <c r="D41" s="209" t="s">
        <v>182</v>
      </c>
      <c r="E41" s="209" t="s">
        <v>5050</v>
      </c>
      <c r="F41" s="209" t="s">
        <v>431</v>
      </c>
      <c r="G41" s="209" t="s">
        <v>184</v>
      </c>
      <c r="H41" s="209" t="s">
        <v>432</v>
      </c>
      <c r="I41" s="209"/>
      <c r="J41" s="210"/>
      <c r="K41" s="210" t="s">
        <v>433</v>
      </c>
      <c r="L41" s="252"/>
      <c r="M41" s="209" t="s">
        <v>150</v>
      </c>
      <c r="N41" s="211" t="s">
        <v>293</v>
      </c>
      <c r="O41" s="228" t="s">
        <v>294</v>
      </c>
      <c r="P41" s="212"/>
      <c r="Q41" s="214" t="s">
        <v>295</v>
      </c>
      <c r="R41" s="214" t="s">
        <v>434</v>
      </c>
      <c r="S41" s="209" t="s">
        <v>435</v>
      </c>
      <c r="T41" s="209" t="s">
        <v>436</v>
      </c>
      <c r="U41" s="209" t="s">
        <v>5446</v>
      </c>
      <c r="V41" s="209" t="s">
        <v>5445</v>
      </c>
      <c r="W41" s="215" t="s">
        <v>202</v>
      </c>
      <c r="AA41" s="100">
        <f>IF(OR(J41="Fail",ISBLANK(J41)),INDEX('Issue Code Table'!C:C,MATCH(N:N,'Issue Code Table'!A:A,0)),IF(M41="Critical",6,IF(M41="Significant",5,IF(M41="Moderate",3,2))))</f>
        <v>5</v>
      </c>
    </row>
    <row r="42" spans="1:27" s="74" customFormat="1" ht="162.5" x14ac:dyDescent="0.3">
      <c r="A42" s="229" t="s">
        <v>437</v>
      </c>
      <c r="B42" s="230" t="s">
        <v>288</v>
      </c>
      <c r="C42" s="230" t="s">
        <v>289</v>
      </c>
      <c r="D42" s="230" t="s">
        <v>182</v>
      </c>
      <c r="E42" s="230" t="s">
        <v>5051</v>
      </c>
      <c r="F42" s="230" t="s">
        <v>438</v>
      </c>
      <c r="G42" s="230" t="s">
        <v>184</v>
      </c>
      <c r="H42" s="230" t="s">
        <v>439</v>
      </c>
      <c r="I42" s="230"/>
      <c r="J42" s="231"/>
      <c r="K42" s="231" t="s">
        <v>440</v>
      </c>
      <c r="L42" s="248"/>
      <c r="M42" s="230" t="s">
        <v>150</v>
      </c>
      <c r="N42" s="233" t="s">
        <v>293</v>
      </c>
      <c r="O42" s="234" t="s">
        <v>294</v>
      </c>
      <c r="P42" s="235"/>
      <c r="Q42" s="237" t="s">
        <v>295</v>
      </c>
      <c r="R42" s="237" t="s">
        <v>441</v>
      </c>
      <c r="S42" s="230" t="s">
        <v>442</v>
      </c>
      <c r="T42" s="230" t="s">
        <v>298</v>
      </c>
      <c r="U42" s="230" t="s">
        <v>4347</v>
      </c>
      <c r="V42" s="230" t="s">
        <v>443</v>
      </c>
      <c r="W42" s="238" t="s">
        <v>202</v>
      </c>
      <c r="AA42" s="100">
        <f>IF(OR(J42="Fail",ISBLANK(J42)),INDEX('Issue Code Table'!C:C,MATCH(N:N,'Issue Code Table'!A:A,0)),IF(M42="Critical",6,IF(M42="Significant",5,IF(M42="Moderate",3,2))))</f>
        <v>5</v>
      </c>
    </row>
    <row r="43" spans="1:27" s="74" customFormat="1" ht="162.5" x14ac:dyDescent="0.3">
      <c r="A43" s="227" t="s">
        <v>444</v>
      </c>
      <c r="B43" s="209" t="s">
        <v>288</v>
      </c>
      <c r="C43" s="209" t="s">
        <v>289</v>
      </c>
      <c r="D43" s="209" t="s">
        <v>182</v>
      </c>
      <c r="E43" s="209" t="s">
        <v>5052</v>
      </c>
      <c r="F43" s="209" t="s">
        <v>445</v>
      </c>
      <c r="G43" s="209" t="s">
        <v>184</v>
      </c>
      <c r="H43" s="209" t="s">
        <v>446</v>
      </c>
      <c r="I43" s="209"/>
      <c r="J43" s="210"/>
      <c r="K43" s="210" t="s">
        <v>447</v>
      </c>
      <c r="L43" s="252"/>
      <c r="M43" s="209" t="s">
        <v>187</v>
      </c>
      <c r="N43" s="211" t="s">
        <v>322</v>
      </c>
      <c r="O43" s="228" t="s">
        <v>323</v>
      </c>
      <c r="P43" s="212"/>
      <c r="Q43" s="214" t="s">
        <v>295</v>
      </c>
      <c r="R43" s="214" t="s">
        <v>448</v>
      </c>
      <c r="S43" s="209" t="s">
        <v>449</v>
      </c>
      <c r="T43" s="209" t="s">
        <v>450</v>
      </c>
      <c r="U43" s="209" t="s">
        <v>4348</v>
      </c>
      <c r="V43" s="209" t="s">
        <v>451</v>
      </c>
      <c r="W43" s="215"/>
      <c r="AA43" s="100">
        <f>IF(OR(J43="Fail",ISBLANK(J43)),INDEX('Issue Code Table'!C:C,MATCH(N:N,'Issue Code Table'!A:A,0)),IF(M43="Critical",6,IF(M43="Significant",5,IF(M43="Moderate",3,2))))</f>
        <v>4</v>
      </c>
    </row>
    <row r="44" spans="1:27" s="74" customFormat="1" ht="125" x14ac:dyDescent="0.3">
      <c r="A44" s="229" t="s">
        <v>452</v>
      </c>
      <c r="B44" s="230" t="s">
        <v>288</v>
      </c>
      <c r="C44" s="230" t="s">
        <v>289</v>
      </c>
      <c r="D44" s="230" t="s">
        <v>182</v>
      </c>
      <c r="E44" s="230" t="s">
        <v>5053</v>
      </c>
      <c r="F44" s="230" t="s">
        <v>453</v>
      </c>
      <c r="G44" s="230" t="s">
        <v>184</v>
      </c>
      <c r="H44" s="230" t="s">
        <v>454</v>
      </c>
      <c r="I44" s="230"/>
      <c r="J44" s="231"/>
      <c r="K44" s="231" t="s">
        <v>455</v>
      </c>
      <c r="L44" s="248"/>
      <c r="M44" s="230" t="s">
        <v>187</v>
      </c>
      <c r="N44" s="233" t="s">
        <v>322</v>
      </c>
      <c r="O44" s="234" t="s">
        <v>323</v>
      </c>
      <c r="P44" s="235"/>
      <c r="Q44" s="237" t="s">
        <v>295</v>
      </c>
      <c r="R44" s="237" t="s">
        <v>456</v>
      </c>
      <c r="S44" s="230" t="s">
        <v>457</v>
      </c>
      <c r="T44" s="230" t="s">
        <v>458</v>
      </c>
      <c r="U44" s="230" t="s">
        <v>4349</v>
      </c>
      <c r="V44" s="230" t="s">
        <v>459</v>
      </c>
      <c r="W44" s="238"/>
      <c r="AA44" s="100">
        <f>IF(OR(J44="Fail",ISBLANK(J44)),INDEX('Issue Code Table'!C:C,MATCH(N:N,'Issue Code Table'!A:A,0)),IF(M44="Critical",6,IF(M44="Significant",5,IF(M44="Moderate",3,2))))</f>
        <v>4</v>
      </c>
    </row>
    <row r="45" spans="1:27" s="74" customFormat="1" ht="409.5" x14ac:dyDescent="0.3">
      <c r="A45" s="227" t="s">
        <v>460</v>
      </c>
      <c r="B45" s="209" t="s">
        <v>288</v>
      </c>
      <c r="C45" s="209" t="s">
        <v>289</v>
      </c>
      <c r="D45" s="209" t="s">
        <v>182</v>
      </c>
      <c r="E45" s="209" t="s">
        <v>5054</v>
      </c>
      <c r="F45" s="209" t="s">
        <v>461</v>
      </c>
      <c r="G45" s="209" t="s">
        <v>184</v>
      </c>
      <c r="H45" s="209" t="s">
        <v>462</v>
      </c>
      <c r="I45" s="209"/>
      <c r="J45" s="210"/>
      <c r="K45" s="210" t="s">
        <v>463</v>
      </c>
      <c r="L45" s="252"/>
      <c r="M45" s="209" t="s">
        <v>150</v>
      </c>
      <c r="N45" s="211" t="s">
        <v>293</v>
      </c>
      <c r="O45" s="228" t="s">
        <v>294</v>
      </c>
      <c r="P45" s="212"/>
      <c r="Q45" s="214" t="s">
        <v>295</v>
      </c>
      <c r="R45" s="214" t="s">
        <v>464</v>
      </c>
      <c r="S45" s="209" t="s">
        <v>465</v>
      </c>
      <c r="T45" s="209" t="s">
        <v>466</v>
      </c>
      <c r="U45" s="209" t="s">
        <v>4350</v>
      </c>
      <c r="V45" s="209" t="s">
        <v>467</v>
      </c>
      <c r="W45" s="215" t="s">
        <v>202</v>
      </c>
      <c r="AA45" s="100">
        <f>IF(OR(J45="Fail",ISBLANK(J45)),INDEX('Issue Code Table'!C:C,MATCH(N:N,'Issue Code Table'!A:A,0)),IF(M45="Critical",6,IF(M45="Significant",5,IF(M45="Moderate",3,2))))</f>
        <v>5</v>
      </c>
    </row>
    <row r="46" spans="1:27" s="74" customFormat="1" ht="162.5" x14ac:dyDescent="0.3">
      <c r="A46" s="229" t="s">
        <v>468</v>
      </c>
      <c r="B46" s="230" t="s">
        <v>288</v>
      </c>
      <c r="C46" s="230" t="s">
        <v>289</v>
      </c>
      <c r="D46" s="230" t="s">
        <v>182</v>
      </c>
      <c r="E46" s="230" t="s">
        <v>5055</v>
      </c>
      <c r="F46" s="230" t="s">
        <v>469</v>
      </c>
      <c r="G46" s="230" t="s">
        <v>184</v>
      </c>
      <c r="H46" s="230" t="s">
        <v>470</v>
      </c>
      <c r="I46" s="230"/>
      <c r="J46" s="231"/>
      <c r="K46" s="231" t="s">
        <v>470</v>
      </c>
      <c r="L46" s="248"/>
      <c r="M46" s="230" t="s">
        <v>187</v>
      </c>
      <c r="N46" s="233" t="s">
        <v>322</v>
      </c>
      <c r="O46" s="234" t="s">
        <v>323</v>
      </c>
      <c r="P46" s="235"/>
      <c r="Q46" s="237" t="s">
        <v>295</v>
      </c>
      <c r="R46" s="237" t="s">
        <v>471</v>
      </c>
      <c r="S46" s="230" t="s">
        <v>472</v>
      </c>
      <c r="T46" s="230" t="s">
        <v>298</v>
      </c>
      <c r="U46" s="230" t="s">
        <v>4351</v>
      </c>
      <c r="V46" s="230" t="s">
        <v>473</v>
      </c>
      <c r="W46" s="238"/>
      <c r="AA46" s="100">
        <f>IF(OR(J46="Fail",ISBLANK(J46)),INDEX('Issue Code Table'!C:C,MATCH(N:N,'Issue Code Table'!A:A,0)),IF(M46="Critical",6,IF(M46="Significant",5,IF(M46="Moderate",3,2))))</f>
        <v>4</v>
      </c>
    </row>
    <row r="47" spans="1:27" s="74" customFormat="1" ht="175" x14ac:dyDescent="0.3">
      <c r="A47" s="227" t="s">
        <v>474</v>
      </c>
      <c r="B47" s="209" t="s">
        <v>288</v>
      </c>
      <c r="C47" s="209" t="s">
        <v>289</v>
      </c>
      <c r="D47" s="209" t="s">
        <v>182</v>
      </c>
      <c r="E47" s="209" t="s">
        <v>5056</v>
      </c>
      <c r="F47" s="209" t="s">
        <v>475</v>
      </c>
      <c r="G47" s="209" t="s">
        <v>184</v>
      </c>
      <c r="H47" s="209" t="s">
        <v>476</v>
      </c>
      <c r="I47" s="209"/>
      <c r="J47" s="210"/>
      <c r="K47" s="210" t="s">
        <v>477</v>
      </c>
      <c r="L47" s="252"/>
      <c r="M47" s="209" t="s">
        <v>187</v>
      </c>
      <c r="N47" s="211" t="s">
        <v>322</v>
      </c>
      <c r="O47" s="228" t="s">
        <v>323</v>
      </c>
      <c r="P47" s="212"/>
      <c r="Q47" s="214" t="s">
        <v>295</v>
      </c>
      <c r="R47" s="214" t="s">
        <v>478</v>
      </c>
      <c r="S47" s="209" t="s">
        <v>479</v>
      </c>
      <c r="T47" s="209" t="s">
        <v>480</v>
      </c>
      <c r="U47" s="209" t="s">
        <v>4352</v>
      </c>
      <c r="V47" s="209" t="s">
        <v>481</v>
      </c>
      <c r="W47" s="215"/>
      <c r="AA47" s="100">
        <f>IF(OR(J47="Fail",ISBLANK(J47)),INDEX('Issue Code Table'!C:C,MATCH(N:N,'Issue Code Table'!A:A,0)),IF(M47="Critical",6,IF(M47="Significant",5,IF(M47="Moderate",3,2))))</f>
        <v>4</v>
      </c>
    </row>
    <row r="48" spans="1:27" s="74" customFormat="1" ht="112.5" x14ac:dyDescent="0.3">
      <c r="A48" s="229" t="s">
        <v>482</v>
      </c>
      <c r="B48" s="230" t="s">
        <v>288</v>
      </c>
      <c r="C48" s="230" t="s">
        <v>289</v>
      </c>
      <c r="D48" s="230" t="s">
        <v>182</v>
      </c>
      <c r="E48" s="230" t="s">
        <v>5057</v>
      </c>
      <c r="F48" s="230" t="s">
        <v>483</v>
      </c>
      <c r="G48" s="230" t="s">
        <v>184</v>
      </c>
      <c r="H48" s="230" t="s">
        <v>484</v>
      </c>
      <c r="I48" s="230"/>
      <c r="J48" s="231"/>
      <c r="K48" s="231" t="s">
        <v>485</v>
      </c>
      <c r="L48" s="248"/>
      <c r="M48" s="230" t="s">
        <v>187</v>
      </c>
      <c r="N48" s="233" t="s">
        <v>322</v>
      </c>
      <c r="O48" s="234" t="s">
        <v>323</v>
      </c>
      <c r="P48" s="235"/>
      <c r="Q48" s="237" t="s">
        <v>295</v>
      </c>
      <c r="R48" s="237" t="s">
        <v>486</v>
      </c>
      <c r="S48" s="230" t="s">
        <v>487</v>
      </c>
      <c r="T48" s="230" t="s">
        <v>298</v>
      </c>
      <c r="U48" s="230" t="s">
        <v>4353</v>
      </c>
      <c r="V48" s="230" t="s">
        <v>488</v>
      </c>
      <c r="W48" s="238"/>
      <c r="AA48" s="100">
        <f>IF(OR(J48="Fail",ISBLANK(J48)),INDEX('Issue Code Table'!C:C,MATCH(N:N,'Issue Code Table'!A:A,0)),IF(M48="Critical",6,IF(M48="Significant",5,IF(M48="Moderate",3,2))))</f>
        <v>4</v>
      </c>
    </row>
    <row r="49" spans="1:27" s="74" customFormat="1" ht="125" x14ac:dyDescent="0.3">
      <c r="A49" s="227" t="s">
        <v>489</v>
      </c>
      <c r="B49" s="209" t="s">
        <v>288</v>
      </c>
      <c r="C49" s="209" t="s">
        <v>289</v>
      </c>
      <c r="D49" s="209" t="s">
        <v>182</v>
      </c>
      <c r="E49" s="209" t="s">
        <v>5058</v>
      </c>
      <c r="F49" s="209" t="s">
        <v>490</v>
      </c>
      <c r="G49" s="209" t="s">
        <v>184</v>
      </c>
      <c r="H49" s="209" t="s">
        <v>491</v>
      </c>
      <c r="I49" s="209"/>
      <c r="J49" s="210"/>
      <c r="K49" s="210" t="s">
        <v>492</v>
      </c>
      <c r="L49" s="252"/>
      <c r="M49" s="209" t="s">
        <v>187</v>
      </c>
      <c r="N49" s="211" t="s">
        <v>322</v>
      </c>
      <c r="O49" s="228" t="s">
        <v>323</v>
      </c>
      <c r="P49" s="212"/>
      <c r="Q49" s="214" t="s">
        <v>295</v>
      </c>
      <c r="R49" s="214" t="s">
        <v>493</v>
      </c>
      <c r="S49" s="209" t="s">
        <v>494</v>
      </c>
      <c r="T49" s="209" t="s">
        <v>298</v>
      </c>
      <c r="U49" s="209" t="s">
        <v>4354</v>
      </c>
      <c r="V49" s="209" t="s">
        <v>495</v>
      </c>
      <c r="W49" s="215"/>
      <c r="AA49" s="100">
        <f>IF(OR(J49="Fail",ISBLANK(J49)),INDEX('Issue Code Table'!C:C,MATCH(N:N,'Issue Code Table'!A:A,0)),IF(M49="Critical",6,IF(M49="Significant",5,IF(M49="Moderate",3,2))))</f>
        <v>4</v>
      </c>
    </row>
    <row r="50" spans="1:27" s="74" customFormat="1" ht="137.5" x14ac:dyDescent="0.3">
      <c r="A50" s="229" t="s">
        <v>496</v>
      </c>
      <c r="B50" s="230" t="s">
        <v>288</v>
      </c>
      <c r="C50" s="229" t="s">
        <v>289</v>
      </c>
      <c r="D50" s="230" t="s">
        <v>182</v>
      </c>
      <c r="E50" s="230" t="s">
        <v>5059</v>
      </c>
      <c r="F50" s="230" t="s">
        <v>499</v>
      </c>
      <c r="G50" s="230" t="s">
        <v>184</v>
      </c>
      <c r="H50" s="230" t="s">
        <v>500</v>
      </c>
      <c r="I50" s="230"/>
      <c r="J50" s="231"/>
      <c r="K50" s="231" t="s">
        <v>501</v>
      </c>
      <c r="L50" s="248"/>
      <c r="M50" s="230" t="s">
        <v>187</v>
      </c>
      <c r="N50" s="233" t="s">
        <v>322</v>
      </c>
      <c r="O50" s="234" t="s">
        <v>323</v>
      </c>
      <c r="P50" s="235"/>
      <c r="Q50" s="237" t="s">
        <v>295</v>
      </c>
      <c r="R50" s="237" t="s">
        <v>502</v>
      </c>
      <c r="S50" s="230" t="s">
        <v>503</v>
      </c>
      <c r="T50" s="230" t="s">
        <v>298</v>
      </c>
      <c r="U50" s="230" t="s">
        <v>4355</v>
      </c>
      <c r="V50" s="230" t="s">
        <v>504</v>
      </c>
      <c r="W50" s="238"/>
      <c r="AA50" s="100">
        <f>IF(OR(J50="Fail",ISBLANK(J50)),INDEX('Issue Code Table'!C:C,MATCH(N:N,'Issue Code Table'!A:A,0)),IF(M50="Critical",6,IF(M50="Significant",5,IF(M50="Moderate",3,2))))</f>
        <v>4</v>
      </c>
    </row>
    <row r="51" spans="1:27" s="74" customFormat="1" ht="187.5" x14ac:dyDescent="0.3">
      <c r="A51" s="227" t="s">
        <v>505</v>
      </c>
      <c r="B51" s="209" t="s">
        <v>288</v>
      </c>
      <c r="C51" s="209" t="s">
        <v>289</v>
      </c>
      <c r="D51" s="209" t="s">
        <v>182</v>
      </c>
      <c r="E51" s="209" t="s">
        <v>5060</v>
      </c>
      <c r="F51" s="209" t="s">
        <v>506</v>
      </c>
      <c r="G51" s="209" t="s">
        <v>184</v>
      </c>
      <c r="H51" s="209" t="s">
        <v>507</v>
      </c>
      <c r="I51" s="209"/>
      <c r="J51" s="210"/>
      <c r="K51" s="210" t="s">
        <v>508</v>
      </c>
      <c r="L51" s="252"/>
      <c r="M51" s="209" t="s">
        <v>187</v>
      </c>
      <c r="N51" s="211" t="s">
        <v>322</v>
      </c>
      <c r="O51" s="228" t="s">
        <v>323</v>
      </c>
      <c r="P51" s="212"/>
      <c r="Q51" s="214" t="s">
        <v>295</v>
      </c>
      <c r="R51" s="214" t="s">
        <v>509</v>
      </c>
      <c r="S51" s="209" t="s">
        <v>510</v>
      </c>
      <c r="T51" s="209" t="s">
        <v>298</v>
      </c>
      <c r="U51" s="209" t="s">
        <v>4356</v>
      </c>
      <c r="V51" s="209" t="s">
        <v>511</v>
      </c>
      <c r="W51" s="215"/>
      <c r="AA51" s="100">
        <f>IF(OR(J51="Fail",ISBLANK(J51)),INDEX('Issue Code Table'!C:C,MATCH(N:N,'Issue Code Table'!A:A,0)),IF(M51="Critical",6,IF(M51="Significant",5,IF(M51="Moderate",3,2))))</f>
        <v>4</v>
      </c>
    </row>
    <row r="52" spans="1:27" s="74" customFormat="1" ht="175" x14ac:dyDescent="0.3">
      <c r="A52" s="229" t="s">
        <v>512</v>
      </c>
      <c r="B52" s="230" t="s">
        <v>288</v>
      </c>
      <c r="C52" s="230" t="s">
        <v>289</v>
      </c>
      <c r="D52" s="230" t="s">
        <v>182</v>
      </c>
      <c r="E52" s="230" t="s">
        <v>5061</v>
      </c>
      <c r="F52" s="230" t="s">
        <v>513</v>
      </c>
      <c r="G52" s="230" t="s">
        <v>184</v>
      </c>
      <c r="H52" s="230" t="s">
        <v>514</v>
      </c>
      <c r="I52" s="230"/>
      <c r="J52" s="231"/>
      <c r="K52" s="231" t="s">
        <v>515</v>
      </c>
      <c r="L52" s="248"/>
      <c r="M52" s="230" t="s">
        <v>187</v>
      </c>
      <c r="N52" s="233" t="s">
        <v>322</v>
      </c>
      <c r="O52" s="234" t="s">
        <v>323</v>
      </c>
      <c r="P52" s="235"/>
      <c r="Q52" s="237" t="s">
        <v>295</v>
      </c>
      <c r="R52" s="237" t="s">
        <v>516</v>
      </c>
      <c r="S52" s="230" t="s">
        <v>517</v>
      </c>
      <c r="T52" s="230" t="s">
        <v>298</v>
      </c>
      <c r="U52" s="230" t="s">
        <v>4357</v>
      </c>
      <c r="V52" s="230" t="s">
        <v>518</v>
      </c>
      <c r="W52" s="238"/>
      <c r="AA52" s="100">
        <f>IF(OR(J52="Fail",ISBLANK(J52)),INDEX('Issue Code Table'!C:C,MATCH(N:N,'Issue Code Table'!A:A,0)),IF(M52="Critical",6,IF(M52="Significant",5,IF(M52="Moderate",3,2))))</f>
        <v>4</v>
      </c>
    </row>
    <row r="53" spans="1:27" s="74" customFormat="1" ht="200" x14ac:dyDescent="0.3">
      <c r="A53" s="227" t="s">
        <v>519</v>
      </c>
      <c r="B53" s="209" t="s">
        <v>288</v>
      </c>
      <c r="C53" s="209" t="s">
        <v>289</v>
      </c>
      <c r="D53" s="209" t="s">
        <v>182</v>
      </c>
      <c r="E53" s="209" t="s">
        <v>5062</v>
      </c>
      <c r="F53" s="209" t="s">
        <v>520</v>
      </c>
      <c r="G53" s="209" t="s">
        <v>184</v>
      </c>
      <c r="H53" s="209" t="s">
        <v>521</v>
      </c>
      <c r="I53" s="209"/>
      <c r="J53" s="210"/>
      <c r="K53" s="210" t="s">
        <v>522</v>
      </c>
      <c r="L53" s="252"/>
      <c r="M53" s="209" t="s">
        <v>187</v>
      </c>
      <c r="N53" s="211" t="s">
        <v>322</v>
      </c>
      <c r="O53" s="228" t="s">
        <v>323</v>
      </c>
      <c r="P53" s="212"/>
      <c r="Q53" s="214" t="s">
        <v>295</v>
      </c>
      <c r="R53" s="214" t="s">
        <v>523</v>
      </c>
      <c r="S53" s="209" t="s">
        <v>524</v>
      </c>
      <c r="T53" s="209" t="s">
        <v>298</v>
      </c>
      <c r="U53" s="209" t="s">
        <v>4358</v>
      </c>
      <c r="V53" s="209" t="s">
        <v>525</v>
      </c>
      <c r="W53" s="215"/>
      <c r="AA53" s="100">
        <f>IF(OR(J53="Fail",ISBLANK(J53)),INDEX('Issue Code Table'!C:C,MATCH(N:N,'Issue Code Table'!A:A,0)),IF(M53="Critical",6,IF(M53="Significant",5,IF(M53="Moderate",3,2))))</f>
        <v>4</v>
      </c>
    </row>
    <row r="54" spans="1:27" s="74" customFormat="1" ht="137.5" x14ac:dyDescent="0.3">
      <c r="A54" s="229" t="s">
        <v>526</v>
      </c>
      <c r="B54" s="230" t="s">
        <v>288</v>
      </c>
      <c r="C54" s="229" t="s">
        <v>289</v>
      </c>
      <c r="D54" s="230" t="s">
        <v>182</v>
      </c>
      <c r="E54" s="230" t="s">
        <v>5063</v>
      </c>
      <c r="F54" s="230" t="s">
        <v>527</v>
      </c>
      <c r="G54" s="230" t="s">
        <v>184</v>
      </c>
      <c r="H54" s="230" t="s">
        <v>528</v>
      </c>
      <c r="I54" s="230"/>
      <c r="J54" s="231"/>
      <c r="K54" s="231" t="s">
        <v>529</v>
      </c>
      <c r="L54" s="248"/>
      <c r="M54" s="230" t="s">
        <v>187</v>
      </c>
      <c r="N54" s="233" t="s">
        <v>322</v>
      </c>
      <c r="O54" s="234" t="s">
        <v>323</v>
      </c>
      <c r="P54" s="235"/>
      <c r="Q54" s="237" t="s">
        <v>295</v>
      </c>
      <c r="R54" s="237" t="s">
        <v>530</v>
      </c>
      <c r="S54" s="230" t="s">
        <v>531</v>
      </c>
      <c r="T54" s="230" t="s">
        <v>298</v>
      </c>
      <c r="U54" s="230" t="s">
        <v>4359</v>
      </c>
      <c r="V54" s="230" t="s">
        <v>532</v>
      </c>
      <c r="W54" s="238"/>
      <c r="AA54" s="100">
        <f>IF(OR(J54="Fail",ISBLANK(J54)),INDEX('Issue Code Table'!C:C,MATCH(N:N,'Issue Code Table'!A:A,0)),IF(M54="Critical",6,IF(M54="Significant",5,IF(M54="Moderate",3,2))))</f>
        <v>4</v>
      </c>
    </row>
    <row r="55" spans="1:27" s="74" customFormat="1" ht="162.5" x14ac:dyDescent="0.3">
      <c r="A55" s="227" t="s">
        <v>533</v>
      </c>
      <c r="B55" s="209" t="s">
        <v>288</v>
      </c>
      <c r="C55" s="227" t="s">
        <v>289</v>
      </c>
      <c r="D55" s="209" t="s">
        <v>182</v>
      </c>
      <c r="E55" s="209" t="s">
        <v>5064</v>
      </c>
      <c r="F55" s="209" t="s">
        <v>534</v>
      </c>
      <c r="G55" s="209" t="s">
        <v>184</v>
      </c>
      <c r="H55" s="209" t="s">
        <v>535</v>
      </c>
      <c r="I55" s="209"/>
      <c r="J55" s="210"/>
      <c r="K55" s="210" t="s">
        <v>536</v>
      </c>
      <c r="L55" s="252"/>
      <c r="M55" s="209" t="s">
        <v>187</v>
      </c>
      <c r="N55" s="211" t="s">
        <v>322</v>
      </c>
      <c r="O55" s="228" t="s">
        <v>323</v>
      </c>
      <c r="P55" s="212"/>
      <c r="Q55" s="214" t="s">
        <v>295</v>
      </c>
      <c r="R55" s="214" t="s">
        <v>537</v>
      </c>
      <c r="S55" s="209" t="s">
        <v>538</v>
      </c>
      <c r="T55" s="209" t="s">
        <v>539</v>
      </c>
      <c r="U55" s="209" t="s">
        <v>4360</v>
      </c>
      <c r="V55" s="209" t="s">
        <v>540</v>
      </c>
      <c r="W55" s="215"/>
      <c r="AA55" s="100">
        <f>IF(OR(J55="Fail",ISBLANK(J55)),INDEX('Issue Code Table'!C:C,MATCH(N:N,'Issue Code Table'!A:A,0)),IF(M55="Critical",6,IF(M55="Significant",5,IF(M55="Moderate",3,2))))</f>
        <v>4</v>
      </c>
    </row>
    <row r="56" spans="1:27" s="74" customFormat="1" ht="212.5" x14ac:dyDescent="0.3">
      <c r="A56" s="229" t="s">
        <v>541</v>
      </c>
      <c r="B56" s="230" t="s">
        <v>288</v>
      </c>
      <c r="C56" s="230" t="s">
        <v>289</v>
      </c>
      <c r="D56" s="230" t="s">
        <v>182</v>
      </c>
      <c r="E56" s="230" t="s">
        <v>5065</v>
      </c>
      <c r="F56" s="230" t="s">
        <v>542</v>
      </c>
      <c r="G56" s="230" t="s">
        <v>184</v>
      </c>
      <c r="H56" s="230" t="s">
        <v>543</v>
      </c>
      <c r="I56" s="230"/>
      <c r="J56" s="231"/>
      <c r="K56" s="231" t="s">
        <v>544</v>
      </c>
      <c r="L56" s="248"/>
      <c r="M56" s="230" t="s">
        <v>187</v>
      </c>
      <c r="N56" s="233" t="s">
        <v>322</v>
      </c>
      <c r="O56" s="234" t="s">
        <v>323</v>
      </c>
      <c r="P56" s="235"/>
      <c r="Q56" s="237" t="s">
        <v>295</v>
      </c>
      <c r="R56" s="237" t="s">
        <v>545</v>
      </c>
      <c r="S56" s="230" t="s">
        <v>546</v>
      </c>
      <c r="T56" s="230" t="s">
        <v>547</v>
      </c>
      <c r="U56" s="230" t="s">
        <v>4361</v>
      </c>
      <c r="V56" s="230" t="s">
        <v>548</v>
      </c>
      <c r="W56" s="238"/>
      <c r="AA56" s="100">
        <f>IF(OR(J56="Fail",ISBLANK(J56)),INDEX('Issue Code Table'!C:C,MATCH(N:N,'Issue Code Table'!A:A,0)),IF(M56="Critical",6,IF(M56="Significant",5,IF(M56="Moderate",3,2))))</f>
        <v>4</v>
      </c>
    </row>
    <row r="57" spans="1:27" s="74" customFormat="1" ht="112.5" x14ac:dyDescent="0.3">
      <c r="A57" s="227" t="s">
        <v>549</v>
      </c>
      <c r="B57" s="209" t="s">
        <v>288</v>
      </c>
      <c r="C57" s="209" t="s">
        <v>289</v>
      </c>
      <c r="D57" s="209" t="s">
        <v>182</v>
      </c>
      <c r="E57" s="209" t="s">
        <v>5066</v>
      </c>
      <c r="F57" s="209" t="s">
        <v>550</v>
      </c>
      <c r="G57" s="209" t="s">
        <v>184</v>
      </c>
      <c r="H57" s="209" t="s">
        <v>551</v>
      </c>
      <c r="I57" s="209"/>
      <c r="J57" s="210"/>
      <c r="K57" s="210" t="s">
        <v>552</v>
      </c>
      <c r="L57" s="252"/>
      <c r="M57" s="209" t="s">
        <v>187</v>
      </c>
      <c r="N57" s="211" t="s">
        <v>322</v>
      </c>
      <c r="O57" s="228" t="s">
        <v>323</v>
      </c>
      <c r="P57" s="212"/>
      <c r="Q57" s="214" t="s">
        <v>295</v>
      </c>
      <c r="R57" s="214" t="s">
        <v>553</v>
      </c>
      <c r="S57" s="209" t="s">
        <v>554</v>
      </c>
      <c r="T57" s="209" t="s">
        <v>555</v>
      </c>
      <c r="U57" s="209" t="s">
        <v>4362</v>
      </c>
      <c r="V57" s="209" t="s">
        <v>556</v>
      </c>
      <c r="W57" s="215"/>
      <c r="AA57" s="100">
        <f>IF(OR(J57="Fail",ISBLANK(J57)),INDEX('Issue Code Table'!C:C,MATCH(N:N,'Issue Code Table'!A:A,0)),IF(M57="Critical",6,IF(M57="Significant",5,IF(M57="Moderate",3,2))))</f>
        <v>4</v>
      </c>
    </row>
    <row r="58" spans="1:27" s="74" customFormat="1" ht="162.5" x14ac:dyDescent="0.3">
      <c r="A58" s="229" t="s">
        <v>557</v>
      </c>
      <c r="B58" s="230" t="s">
        <v>288</v>
      </c>
      <c r="C58" s="230" t="s">
        <v>289</v>
      </c>
      <c r="D58" s="230" t="s">
        <v>182</v>
      </c>
      <c r="E58" s="230" t="s">
        <v>5067</v>
      </c>
      <c r="F58" s="230" t="s">
        <v>558</v>
      </c>
      <c r="G58" s="230" t="s">
        <v>184</v>
      </c>
      <c r="H58" s="230" t="s">
        <v>559</v>
      </c>
      <c r="I58" s="230"/>
      <c r="J58" s="231"/>
      <c r="K58" s="231" t="s">
        <v>560</v>
      </c>
      <c r="L58" s="248"/>
      <c r="M58" s="230" t="s">
        <v>150</v>
      </c>
      <c r="N58" s="233" t="s">
        <v>293</v>
      </c>
      <c r="O58" s="234" t="s">
        <v>294</v>
      </c>
      <c r="P58" s="235"/>
      <c r="Q58" s="237" t="s">
        <v>295</v>
      </c>
      <c r="R58" s="237" t="s">
        <v>561</v>
      </c>
      <c r="S58" s="230" t="s">
        <v>562</v>
      </c>
      <c r="T58" s="230" t="s">
        <v>298</v>
      </c>
      <c r="U58" s="230" t="s">
        <v>4363</v>
      </c>
      <c r="V58" s="230" t="s">
        <v>563</v>
      </c>
      <c r="W58" s="238" t="s">
        <v>202</v>
      </c>
      <c r="AA58" s="100">
        <f>IF(OR(J58="Fail",ISBLANK(J58)),INDEX('Issue Code Table'!C:C,MATCH(N:N,'Issue Code Table'!A:A,0)),IF(M58="Critical",6,IF(M58="Significant",5,IF(M58="Moderate",3,2))))</f>
        <v>5</v>
      </c>
    </row>
    <row r="59" spans="1:27" s="74" customFormat="1" ht="112.5" x14ac:dyDescent="0.3">
      <c r="A59" s="227" t="s">
        <v>564</v>
      </c>
      <c r="B59" s="250" t="s">
        <v>565</v>
      </c>
      <c r="C59" s="209" t="s">
        <v>566</v>
      </c>
      <c r="D59" s="209" t="s">
        <v>182</v>
      </c>
      <c r="E59" s="209" t="s">
        <v>5068</v>
      </c>
      <c r="F59" s="209" t="s">
        <v>567</v>
      </c>
      <c r="G59" s="209" t="s">
        <v>4365</v>
      </c>
      <c r="H59" s="209" t="s">
        <v>568</v>
      </c>
      <c r="I59" s="209"/>
      <c r="J59" s="210"/>
      <c r="K59" s="210" t="s">
        <v>569</v>
      </c>
      <c r="L59" s="252"/>
      <c r="M59" s="209" t="s">
        <v>187</v>
      </c>
      <c r="N59" s="211" t="s">
        <v>570</v>
      </c>
      <c r="O59" s="228" t="s">
        <v>571</v>
      </c>
      <c r="P59" s="212"/>
      <c r="Q59" s="214" t="s">
        <v>572</v>
      </c>
      <c r="R59" s="214" t="s">
        <v>573</v>
      </c>
      <c r="S59" s="209" t="s">
        <v>574</v>
      </c>
      <c r="T59" s="209" t="s">
        <v>575</v>
      </c>
      <c r="U59" s="209" t="s">
        <v>4364</v>
      </c>
      <c r="V59" s="209" t="s">
        <v>576</v>
      </c>
      <c r="W59" s="215"/>
      <c r="AA59" s="100">
        <f>IF(OR(J59="Fail",ISBLANK(J59)),INDEX('Issue Code Table'!C:C,MATCH(N:N,'Issue Code Table'!A:A,0)),IF(M59="Critical",6,IF(M59="Significant",5,IF(M59="Moderate",3,2))))</f>
        <v>4</v>
      </c>
    </row>
    <row r="60" spans="1:27" s="74" customFormat="1" ht="212.5" x14ac:dyDescent="0.3">
      <c r="A60" s="229" t="s">
        <v>577</v>
      </c>
      <c r="B60" s="230" t="s">
        <v>180</v>
      </c>
      <c r="C60" s="229" t="s">
        <v>181</v>
      </c>
      <c r="D60" s="230" t="s">
        <v>182</v>
      </c>
      <c r="E60" s="230" t="s">
        <v>5069</v>
      </c>
      <c r="F60" s="230" t="s">
        <v>578</v>
      </c>
      <c r="G60" s="230" t="s">
        <v>184</v>
      </c>
      <c r="H60" s="230" t="s">
        <v>579</v>
      </c>
      <c r="I60" s="230"/>
      <c r="J60" s="231"/>
      <c r="K60" s="231" t="s">
        <v>580</v>
      </c>
      <c r="L60" s="248"/>
      <c r="M60" s="230" t="s">
        <v>150</v>
      </c>
      <c r="N60" s="233" t="s">
        <v>400</v>
      </c>
      <c r="O60" s="234" t="s">
        <v>401</v>
      </c>
      <c r="P60" s="235"/>
      <c r="Q60" s="237" t="s">
        <v>572</v>
      </c>
      <c r="R60" s="237" t="s">
        <v>581</v>
      </c>
      <c r="S60" s="230" t="s">
        <v>582</v>
      </c>
      <c r="T60" s="230" t="s">
        <v>583</v>
      </c>
      <c r="U60" s="230" t="s">
        <v>4366</v>
      </c>
      <c r="V60" s="230" t="s">
        <v>584</v>
      </c>
      <c r="W60" s="238" t="s">
        <v>202</v>
      </c>
      <c r="AA60" s="100">
        <f>IF(OR(J60="Fail",ISBLANK(J60)),INDEX('Issue Code Table'!C:C,MATCH(N:N,'Issue Code Table'!A:A,0)),IF(M60="Critical",6,IF(M60="Significant",5,IF(M60="Moderate",3,2))))</f>
        <v>6</v>
      </c>
    </row>
    <row r="61" spans="1:27" s="74" customFormat="1" ht="150" x14ac:dyDescent="0.3">
      <c r="A61" s="227" t="s">
        <v>585</v>
      </c>
      <c r="B61" s="209" t="s">
        <v>4297</v>
      </c>
      <c r="C61" s="227" t="s">
        <v>4303</v>
      </c>
      <c r="D61" s="209" t="s">
        <v>182</v>
      </c>
      <c r="E61" s="209" t="s">
        <v>5070</v>
      </c>
      <c r="F61" s="209" t="s">
        <v>586</v>
      </c>
      <c r="G61" s="209" t="s">
        <v>4368</v>
      </c>
      <c r="H61" s="209" t="s">
        <v>587</v>
      </c>
      <c r="I61" s="209"/>
      <c r="J61" s="210"/>
      <c r="K61" s="210" t="s">
        <v>588</v>
      </c>
      <c r="L61" s="252" t="s">
        <v>4216</v>
      </c>
      <c r="M61" s="209" t="s">
        <v>150</v>
      </c>
      <c r="N61" s="211" t="s">
        <v>589</v>
      </c>
      <c r="O61" s="228" t="s">
        <v>590</v>
      </c>
      <c r="P61" s="212"/>
      <c r="Q61" s="214" t="s">
        <v>572</v>
      </c>
      <c r="R61" s="214" t="s">
        <v>591</v>
      </c>
      <c r="S61" s="209" t="s">
        <v>592</v>
      </c>
      <c r="T61" s="209" t="s">
        <v>298</v>
      </c>
      <c r="U61" s="209" t="s">
        <v>4367</v>
      </c>
      <c r="V61" s="209" t="s">
        <v>593</v>
      </c>
      <c r="W61" s="215" t="s">
        <v>202</v>
      </c>
      <c r="AA61" s="100">
        <f>IF(OR(J61="Fail",ISBLANK(J61)),INDEX('Issue Code Table'!C:C,MATCH(N:N,'Issue Code Table'!A:A,0)),IF(M61="Critical",6,IF(M61="Significant",5,IF(M61="Moderate",3,2))))</f>
        <v>5</v>
      </c>
    </row>
    <row r="62" spans="1:27" s="74" customFormat="1" ht="175" x14ac:dyDescent="0.3">
      <c r="A62" s="229" t="s">
        <v>594</v>
      </c>
      <c r="B62" s="230" t="s">
        <v>180</v>
      </c>
      <c r="C62" s="229" t="s">
        <v>181</v>
      </c>
      <c r="D62" s="230" t="s">
        <v>182</v>
      </c>
      <c r="E62" s="230" t="s">
        <v>5071</v>
      </c>
      <c r="F62" s="230" t="s">
        <v>595</v>
      </c>
      <c r="G62" s="230" t="s">
        <v>184</v>
      </c>
      <c r="H62" s="230" t="s">
        <v>596</v>
      </c>
      <c r="I62" s="230"/>
      <c r="J62" s="231"/>
      <c r="K62" s="231" t="s">
        <v>597</v>
      </c>
      <c r="L62" s="248"/>
      <c r="M62" s="230" t="s">
        <v>234</v>
      </c>
      <c r="N62" s="233" t="s">
        <v>598</v>
      </c>
      <c r="O62" s="234" t="s">
        <v>599</v>
      </c>
      <c r="P62" s="235"/>
      <c r="Q62" s="237" t="s">
        <v>572</v>
      </c>
      <c r="R62" s="237" t="s">
        <v>600</v>
      </c>
      <c r="S62" s="230" t="s">
        <v>601</v>
      </c>
      <c r="T62" s="230" t="s">
        <v>602</v>
      </c>
      <c r="U62" s="230" t="s">
        <v>4369</v>
      </c>
      <c r="V62" s="230" t="s">
        <v>603</v>
      </c>
      <c r="W62" s="238"/>
      <c r="AA62" s="100">
        <f>IF(OR(J62="Fail",ISBLANK(J62)),INDEX('Issue Code Table'!C:C,MATCH(N:N,'Issue Code Table'!A:A,0)),IF(M62="Critical",6,IF(M62="Significant",5,IF(M62="Moderate",3,2))))</f>
        <v>6</v>
      </c>
    </row>
    <row r="63" spans="1:27" s="74" customFormat="1" ht="100" x14ac:dyDescent="0.3">
      <c r="A63" s="227" t="s">
        <v>604</v>
      </c>
      <c r="B63" s="209" t="s">
        <v>180</v>
      </c>
      <c r="C63" s="227" t="s">
        <v>181</v>
      </c>
      <c r="D63" s="209" t="s">
        <v>182</v>
      </c>
      <c r="E63" s="209" t="s">
        <v>5072</v>
      </c>
      <c r="F63" s="209" t="s">
        <v>605</v>
      </c>
      <c r="G63" s="209" t="s">
        <v>184</v>
      </c>
      <c r="H63" s="209" t="s">
        <v>606</v>
      </c>
      <c r="I63" s="209"/>
      <c r="J63" s="210"/>
      <c r="K63" s="210" t="s">
        <v>607</v>
      </c>
      <c r="L63" s="252"/>
      <c r="M63" s="209" t="s">
        <v>234</v>
      </c>
      <c r="N63" s="211" t="s">
        <v>598</v>
      </c>
      <c r="O63" s="228" t="s">
        <v>599</v>
      </c>
      <c r="P63" s="212"/>
      <c r="Q63" s="214" t="s">
        <v>572</v>
      </c>
      <c r="R63" s="214" t="s">
        <v>608</v>
      </c>
      <c r="S63" s="209" t="s">
        <v>609</v>
      </c>
      <c r="T63" s="209" t="s">
        <v>610</v>
      </c>
      <c r="U63" s="209" t="s">
        <v>4370</v>
      </c>
      <c r="V63" s="209" t="s">
        <v>611</v>
      </c>
      <c r="W63" s="215"/>
      <c r="AA63" s="100">
        <f>IF(OR(J63="Fail",ISBLANK(J63)),INDEX('Issue Code Table'!C:C,MATCH(N:N,'Issue Code Table'!A:A,0)),IF(M63="Critical",6,IF(M63="Significant",5,IF(M63="Moderate",3,2))))</f>
        <v>6</v>
      </c>
    </row>
    <row r="64" spans="1:27" s="74" customFormat="1" ht="350" x14ac:dyDescent="0.3">
      <c r="A64" s="229" t="s">
        <v>612</v>
      </c>
      <c r="B64" s="230" t="s">
        <v>613</v>
      </c>
      <c r="C64" s="230" t="s">
        <v>614</v>
      </c>
      <c r="D64" s="230" t="s">
        <v>182</v>
      </c>
      <c r="E64" s="230" t="s">
        <v>5073</v>
      </c>
      <c r="F64" s="230" t="s">
        <v>615</v>
      </c>
      <c r="G64" s="230" t="s">
        <v>4372</v>
      </c>
      <c r="H64" s="230" t="s">
        <v>616</v>
      </c>
      <c r="I64" s="230"/>
      <c r="J64" s="231"/>
      <c r="K64" s="231" t="s">
        <v>617</v>
      </c>
      <c r="L64" s="248"/>
      <c r="M64" s="230" t="s">
        <v>150</v>
      </c>
      <c r="N64" s="233" t="s">
        <v>618</v>
      </c>
      <c r="O64" s="234" t="s">
        <v>619</v>
      </c>
      <c r="P64" s="235"/>
      <c r="Q64" s="237" t="s">
        <v>620</v>
      </c>
      <c r="R64" s="237" t="s">
        <v>621</v>
      </c>
      <c r="S64" s="230" t="s">
        <v>622</v>
      </c>
      <c r="T64" s="230" t="s">
        <v>298</v>
      </c>
      <c r="U64" s="230" t="s">
        <v>4371</v>
      </c>
      <c r="V64" s="230" t="s">
        <v>623</v>
      </c>
      <c r="W64" s="238" t="s">
        <v>202</v>
      </c>
      <c r="AA64" s="100">
        <f>IF(OR(J64="Fail",ISBLANK(J64)),INDEX('Issue Code Table'!C:C,MATCH(N:N,'Issue Code Table'!A:A,0)),IF(M64="Critical",6,IF(M64="Significant",5,IF(M64="Moderate",3,2))))</f>
        <v>5</v>
      </c>
    </row>
    <row r="65" spans="1:27" s="74" customFormat="1" ht="409.5" x14ac:dyDescent="0.3">
      <c r="A65" s="227" t="s">
        <v>624</v>
      </c>
      <c r="B65" s="209" t="s">
        <v>625</v>
      </c>
      <c r="C65" s="209" t="s">
        <v>626</v>
      </c>
      <c r="D65" s="209" t="s">
        <v>182</v>
      </c>
      <c r="E65" s="209" t="s">
        <v>5074</v>
      </c>
      <c r="F65" s="209" t="s">
        <v>627</v>
      </c>
      <c r="G65" s="209" t="s">
        <v>4374</v>
      </c>
      <c r="H65" s="209" t="s">
        <v>628</v>
      </c>
      <c r="I65" s="209"/>
      <c r="J65" s="210"/>
      <c r="K65" s="210" t="s">
        <v>629</v>
      </c>
      <c r="L65" s="252"/>
      <c r="M65" s="209" t="s">
        <v>234</v>
      </c>
      <c r="N65" s="211" t="s">
        <v>630</v>
      </c>
      <c r="O65" s="228" t="s">
        <v>631</v>
      </c>
      <c r="P65" s="212"/>
      <c r="Q65" s="214" t="s">
        <v>620</v>
      </c>
      <c r="R65" s="214" t="s">
        <v>632</v>
      </c>
      <c r="S65" s="209" t="s">
        <v>633</v>
      </c>
      <c r="T65" s="209" t="s">
        <v>298</v>
      </c>
      <c r="U65" s="209" t="s">
        <v>4373</v>
      </c>
      <c r="V65" s="209" t="s">
        <v>634</v>
      </c>
      <c r="W65" s="215"/>
      <c r="AA65" s="100">
        <f>IF(OR(J65="Fail",ISBLANK(J65)),INDEX('Issue Code Table'!C:C,MATCH(N:N,'Issue Code Table'!A:A,0)),IF(M65="Critical",6,IF(M65="Significant",5,IF(M65="Moderate",3,2))))</f>
        <v>4</v>
      </c>
    </row>
    <row r="66" spans="1:27" s="74" customFormat="1" ht="312.5" x14ac:dyDescent="0.3">
      <c r="A66" s="229" t="s">
        <v>635</v>
      </c>
      <c r="B66" s="230" t="s">
        <v>636</v>
      </c>
      <c r="C66" s="230" t="s">
        <v>637</v>
      </c>
      <c r="D66" s="230" t="s">
        <v>182</v>
      </c>
      <c r="E66" s="230" t="s">
        <v>5075</v>
      </c>
      <c r="F66" s="230" t="s">
        <v>638</v>
      </c>
      <c r="G66" s="230" t="s">
        <v>4376</v>
      </c>
      <c r="H66" s="230" t="s">
        <v>639</v>
      </c>
      <c r="I66" s="230"/>
      <c r="J66" s="231"/>
      <c r="K66" s="231" t="s">
        <v>640</v>
      </c>
      <c r="L66" s="248"/>
      <c r="M66" s="230" t="s">
        <v>150</v>
      </c>
      <c r="N66" s="233" t="s">
        <v>641</v>
      </c>
      <c r="O66" s="234" t="s">
        <v>642</v>
      </c>
      <c r="P66" s="235"/>
      <c r="Q66" s="237" t="s">
        <v>643</v>
      </c>
      <c r="R66" s="237" t="s">
        <v>644</v>
      </c>
      <c r="S66" s="230" t="s">
        <v>645</v>
      </c>
      <c r="T66" s="230" t="s">
        <v>646</v>
      </c>
      <c r="U66" s="230" t="s">
        <v>4375</v>
      </c>
      <c r="V66" s="230" t="s">
        <v>647</v>
      </c>
      <c r="W66" s="238" t="s">
        <v>202</v>
      </c>
      <c r="AA66" s="100">
        <f>IF(OR(J66="Fail",ISBLANK(J66)),INDEX('Issue Code Table'!C:C,MATCH(N:N,'Issue Code Table'!A:A,0)),IF(M66="Critical",6,IF(M66="Significant",5,IF(M66="Moderate",3,2))))</f>
        <v>6</v>
      </c>
    </row>
    <row r="67" spans="1:27" s="74" customFormat="1" ht="137.5" x14ac:dyDescent="0.3">
      <c r="A67" s="227" t="s">
        <v>648</v>
      </c>
      <c r="B67" s="209" t="s">
        <v>636</v>
      </c>
      <c r="C67" s="209" t="s">
        <v>637</v>
      </c>
      <c r="D67" s="209" t="s">
        <v>182</v>
      </c>
      <c r="E67" s="209" t="s">
        <v>5076</v>
      </c>
      <c r="F67" s="209" t="s">
        <v>649</v>
      </c>
      <c r="G67" s="209" t="s">
        <v>4378</v>
      </c>
      <c r="H67" s="209" t="s">
        <v>650</v>
      </c>
      <c r="I67" s="209"/>
      <c r="J67" s="210"/>
      <c r="K67" s="210" t="s">
        <v>651</v>
      </c>
      <c r="L67" s="252"/>
      <c r="M67" s="209" t="s">
        <v>150</v>
      </c>
      <c r="N67" s="211" t="s">
        <v>641</v>
      </c>
      <c r="O67" s="228" t="s">
        <v>642</v>
      </c>
      <c r="P67" s="212"/>
      <c r="Q67" s="214" t="s">
        <v>643</v>
      </c>
      <c r="R67" s="214" t="s">
        <v>652</v>
      </c>
      <c r="S67" s="209" t="s">
        <v>645</v>
      </c>
      <c r="T67" s="209" t="s">
        <v>653</v>
      </c>
      <c r="U67" s="209" t="s">
        <v>4377</v>
      </c>
      <c r="V67" s="209" t="s">
        <v>654</v>
      </c>
      <c r="W67" s="215" t="s">
        <v>202</v>
      </c>
      <c r="AA67" s="100">
        <f>IF(OR(J67="Fail",ISBLANK(J67)),INDEX('Issue Code Table'!C:C,MATCH(N:N,'Issue Code Table'!A:A,0)),IF(M67="Critical",6,IF(M67="Significant",5,IF(M67="Moderate",3,2))))</f>
        <v>6</v>
      </c>
    </row>
    <row r="68" spans="1:27" s="74" customFormat="1" ht="137.5" x14ac:dyDescent="0.3">
      <c r="A68" s="229" t="s">
        <v>655</v>
      </c>
      <c r="B68" s="230" t="s">
        <v>636</v>
      </c>
      <c r="C68" s="230" t="s">
        <v>637</v>
      </c>
      <c r="D68" s="230" t="s">
        <v>182</v>
      </c>
      <c r="E68" s="230" t="s">
        <v>5077</v>
      </c>
      <c r="F68" s="230" t="s">
        <v>656</v>
      </c>
      <c r="G68" s="230" t="s">
        <v>4380</v>
      </c>
      <c r="H68" s="230" t="s">
        <v>657</v>
      </c>
      <c r="I68" s="230"/>
      <c r="J68" s="231"/>
      <c r="K68" s="231" t="s">
        <v>658</v>
      </c>
      <c r="L68" s="248"/>
      <c r="M68" s="230" t="s">
        <v>150</v>
      </c>
      <c r="N68" s="233" t="s">
        <v>641</v>
      </c>
      <c r="O68" s="234" t="s">
        <v>642</v>
      </c>
      <c r="P68" s="235"/>
      <c r="Q68" s="237" t="s">
        <v>643</v>
      </c>
      <c r="R68" s="237" t="s">
        <v>659</v>
      </c>
      <c r="S68" s="230" t="s">
        <v>645</v>
      </c>
      <c r="T68" s="230" t="s">
        <v>660</v>
      </c>
      <c r="U68" s="230" t="s">
        <v>4379</v>
      </c>
      <c r="V68" s="230" t="s">
        <v>661</v>
      </c>
      <c r="W68" s="238" t="s">
        <v>202</v>
      </c>
      <c r="AA68" s="100">
        <f>IF(OR(J68="Fail",ISBLANK(J68)),INDEX('Issue Code Table'!C:C,MATCH(N:N,'Issue Code Table'!A:A,0)),IF(M68="Critical",6,IF(M68="Significant",5,IF(M68="Moderate",3,2))))</f>
        <v>6</v>
      </c>
    </row>
    <row r="69" spans="1:27" s="74" customFormat="1" ht="375" x14ac:dyDescent="0.3">
      <c r="A69" s="227" t="s">
        <v>662</v>
      </c>
      <c r="B69" s="209" t="s">
        <v>180</v>
      </c>
      <c r="C69" s="209" t="s">
        <v>181</v>
      </c>
      <c r="D69" s="209" t="s">
        <v>182</v>
      </c>
      <c r="E69" s="209" t="s">
        <v>5078</v>
      </c>
      <c r="F69" s="209" t="s">
        <v>663</v>
      </c>
      <c r="G69" s="209" t="s">
        <v>4382</v>
      </c>
      <c r="H69" s="209" t="s">
        <v>664</v>
      </c>
      <c r="I69" s="209"/>
      <c r="J69" s="210"/>
      <c r="K69" s="210" t="s">
        <v>665</v>
      </c>
      <c r="L69" s="252" t="s">
        <v>4216</v>
      </c>
      <c r="M69" s="209" t="s">
        <v>150</v>
      </c>
      <c r="N69" s="211" t="s">
        <v>589</v>
      </c>
      <c r="O69" s="228" t="s">
        <v>590</v>
      </c>
      <c r="P69" s="212"/>
      <c r="Q69" s="214" t="s">
        <v>643</v>
      </c>
      <c r="R69" s="214" t="s">
        <v>666</v>
      </c>
      <c r="S69" s="209" t="s">
        <v>667</v>
      </c>
      <c r="T69" s="209" t="s">
        <v>298</v>
      </c>
      <c r="U69" s="209" t="s">
        <v>4381</v>
      </c>
      <c r="V69" s="209" t="s">
        <v>668</v>
      </c>
      <c r="W69" s="215" t="s">
        <v>202</v>
      </c>
      <c r="AA69" s="100">
        <f>IF(OR(J69="Fail",ISBLANK(J69)),INDEX('Issue Code Table'!C:C,MATCH(N:N,'Issue Code Table'!A:A,0)),IF(M69="Critical",6,IF(M69="Significant",5,IF(M69="Moderate",3,2))))</f>
        <v>5</v>
      </c>
    </row>
    <row r="70" spans="1:27" s="74" customFormat="1" ht="409.5" x14ac:dyDescent="0.3">
      <c r="A70" s="229" t="s">
        <v>669</v>
      </c>
      <c r="B70" s="230" t="s">
        <v>309</v>
      </c>
      <c r="C70" s="229" t="s">
        <v>4303</v>
      </c>
      <c r="D70" s="230" t="s">
        <v>182</v>
      </c>
      <c r="E70" s="230" t="s">
        <v>5079</v>
      </c>
      <c r="F70" s="230" t="s">
        <v>670</v>
      </c>
      <c r="G70" s="230" t="s">
        <v>4384</v>
      </c>
      <c r="H70" s="230" t="s">
        <v>671</v>
      </c>
      <c r="I70" s="230"/>
      <c r="J70" s="231"/>
      <c r="K70" s="231" t="s">
        <v>672</v>
      </c>
      <c r="L70" s="248" t="s">
        <v>5506</v>
      </c>
      <c r="M70" s="230" t="s">
        <v>150</v>
      </c>
      <c r="N70" s="233" t="s">
        <v>198</v>
      </c>
      <c r="O70" s="234" t="s">
        <v>199</v>
      </c>
      <c r="P70" s="235"/>
      <c r="Q70" s="237" t="s">
        <v>643</v>
      </c>
      <c r="R70" s="237" t="s">
        <v>673</v>
      </c>
      <c r="S70" s="230" t="s">
        <v>674</v>
      </c>
      <c r="T70" s="230" t="s">
        <v>298</v>
      </c>
      <c r="U70" s="230" t="s">
        <v>4383</v>
      </c>
      <c r="V70" s="230" t="s">
        <v>675</v>
      </c>
      <c r="W70" s="238" t="s">
        <v>202</v>
      </c>
      <c r="AA70" s="100">
        <f>IF(OR(J70="Fail",ISBLANK(J70)),INDEX('Issue Code Table'!C:C,MATCH(N:N,'Issue Code Table'!A:A,0)),IF(M70="Critical",6,IF(M70="Significant",5,IF(M70="Moderate",3,2))))</f>
        <v>5</v>
      </c>
    </row>
    <row r="71" spans="1:27" s="74" customFormat="1" ht="187.5" x14ac:dyDescent="0.3">
      <c r="A71" s="227" t="s">
        <v>676</v>
      </c>
      <c r="B71" s="209" t="s">
        <v>636</v>
      </c>
      <c r="C71" s="227" t="s">
        <v>637</v>
      </c>
      <c r="D71" s="209" t="s">
        <v>182</v>
      </c>
      <c r="E71" s="209" t="s">
        <v>5080</v>
      </c>
      <c r="F71" s="209" t="s">
        <v>679</v>
      </c>
      <c r="G71" s="209" t="s">
        <v>4386</v>
      </c>
      <c r="H71" s="209" t="s">
        <v>680</v>
      </c>
      <c r="I71" s="209"/>
      <c r="J71" s="210"/>
      <c r="K71" s="210" t="s">
        <v>681</v>
      </c>
      <c r="L71" s="252"/>
      <c r="M71" s="209" t="s">
        <v>150</v>
      </c>
      <c r="N71" s="211" t="s">
        <v>175</v>
      </c>
      <c r="O71" s="228" t="s">
        <v>176</v>
      </c>
      <c r="P71" s="212"/>
      <c r="Q71" s="214" t="s">
        <v>643</v>
      </c>
      <c r="R71" s="214" t="s">
        <v>682</v>
      </c>
      <c r="S71" s="209" t="s">
        <v>683</v>
      </c>
      <c r="T71" s="209" t="s">
        <v>684</v>
      </c>
      <c r="U71" s="209" t="s">
        <v>4385</v>
      </c>
      <c r="V71" s="209" t="s">
        <v>685</v>
      </c>
      <c r="W71" s="215" t="s">
        <v>202</v>
      </c>
      <c r="AA71" s="100">
        <f>IF(OR(J71="Fail",ISBLANK(J71)),INDEX('Issue Code Table'!C:C,MATCH(N:N,'Issue Code Table'!A:A,0)),IF(M71="Critical",6,IF(M71="Significant",5,IF(M71="Moderate",3,2))))</f>
        <v>6</v>
      </c>
    </row>
    <row r="72" spans="1:27" s="74" customFormat="1" ht="150" x14ac:dyDescent="0.3">
      <c r="A72" s="229" t="s">
        <v>686</v>
      </c>
      <c r="B72" s="253" t="s">
        <v>309</v>
      </c>
      <c r="C72" s="230" t="s">
        <v>687</v>
      </c>
      <c r="D72" s="230" t="s">
        <v>182</v>
      </c>
      <c r="E72" s="230" t="s">
        <v>5081</v>
      </c>
      <c r="F72" s="230" t="s">
        <v>688</v>
      </c>
      <c r="G72" s="230" t="s">
        <v>4388</v>
      </c>
      <c r="H72" s="230" t="s">
        <v>689</v>
      </c>
      <c r="I72" s="230"/>
      <c r="J72" s="231"/>
      <c r="K72" s="231" t="s">
        <v>690</v>
      </c>
      <c r="L72" s="248"/>
      <c r="M72" s="230" t="s">
        <v>187</v>
      </c>
      <c r="N72" s="233" t="s">
        <v>570</v>
      </c>
      <c r="O72" s="234" t="s">
        <v>571</v>
      </c>
      <c r="P72" s="235"/>
      <c r="Q72" s="237" t="s">
        <v>691</v>
      </c>
      <c r="R72" s="237" t="s">
        <v>692</v>
      </c>
      <c r="S72" s="230" t="s">
        <v>693</v>
      </c>
      <c r="T72" s="230" t="s">
        <v>694</v>
      </c>
      <c r="U72" s="230" t="s">
        <v>4387</v>
      </c>
      <c r="V72" s="230" t="s">
        <v>695</v>
      </c>
      <c r="W72" s="238"/>
      <c r="AA72" s="100">
        <f>IF(OR(J72="Fail",ISBLANK(J72)),INDEX('Issue Code Table'!C:C,MATCH(N:N,'Issue Code Table'!A:A,0)),IF(M72="Critical",6,IF(M72="Significant",5,IF(M72="Moderate",3,2))))</f>
        <v>4</v>
      </c>
    </row>
    <row r="73" spans="1:27" s="74" customFormat="1" ht="162.5" x14ac:dyDescent="0.3">
      <c r="A73" s="227" t="s">
        <v>696</v>
      </c>
      <c r="B73" s="250" t="s">
        <v>309</v>
      </c>
      <c r="C73" s="209" t="s">
        <v>310</v>
      </c>
      <c r="D73" s="209" t="s">
        <v>182</v>
      </c>
      <c r="E73" s="209" t="s">
        <v>5082</v>
      </c>
      <c r="F73" s="209" t="s">
        <v>697</v>
      </c>
      <c r="G73" s="209" t="s">
        <v>4390</v>
      </c>
      <c r="H73" s="209" t="s">
        <v>698</v>
      </c>
      <c r="I73" s="209"/>
      <c r="J73" s="210"/>
      <c r="K73" s="210" t="s">
        <v>699</v>
      </c>
      <c r="L73" s="252"/>
      <c r="M73" s="209" t="s">
        <v>187</v>
      </c>
      <c r="N73" s="211" t="s">
        <v>570</v>
      </c>
      <c r="O73" s="228" t="s">
        <v>571</v>
      </c>
      <c r="P73" s="212"/>
      <c r="Q73" s="214" t="s">
        <v>691</v>
      </c>
      <c r="R73" s="214" t="s">
        <v>700</v>
      </c>
      <c r="S73" s="209" t="s">
        <v>701</v>
      </c>
      <c r="T73" s="209" t="s">
        <v>702</v>
      </c>
      <c r="U73" s="209" t="s">
        <v>4389</v>
      </c>
      <c r="V73" s="209" t="s">
        <v>703</v>
      </c>
      <c r="W73" s="215"/>
      <c r="AA73" s="100">
        <f>IF(OR(J73="Fail",ISBLANK(J73)),INDEX('Issue Code Table'!C:C,MATCH(N:N,'Issue Code Table'!A:A,0)),IF(M73="Critical",6,IF(M73="Significant",5,IF(M73="Moderate",3,2))))</f>
        <v>4</v>
      </c>
    </row>
    <row r="74" spans="1:27" s="74" customFormat="1" ht="137.5" x14ac:dyDescent="0.3">
      <c r="A74" s="229" t="s">
        <v>704</v>
      </c>
      <c r="B74" s="230" t="s">
        <v>705</v>
      </c>
      <c r="C74" s="230" t="s">
        <v>706</v>
      </c>
      <c r="D74" s="230" t="s">
        <v>182</v>
      </c>
      <c r="E74" s="230" t="s">
        <v>5083</v>
      </c>
      <c r="F74" s="230" t="s">
        <v>707</v>
      </c>
      <c r="G74" s="230" t="s">
        <v>4392</v>
      </c>
      <c r="H74" s="230" t="s">
        <v>708</v>
      </c>
      <c r="I74" s="230"/>
      <c r="J74" s="231"/>
      <c r="K74" s="231" t="s">
        <v>709</v>
      </c>
      <c r="L74" s="248"/>
      <c r="M74" s="230" t="s">
        <v>187</v>
      </c>
      <c r="N74" s="233" t="s">
        <v>274</v>
      </c>
      <c r="O74" s="234" t="s">
        <v>275</v>
      </c>
      <c r="P74" s="235"/>
      <c r="Q74" s="237" t="s">
        <v>691</v>
      </c>
      <c r="R74" s="237" t="s">
        <v>710</v>
      </c>
      <c r="S74" s="230" t="s">
        <v>711</v>
      </c>
      <c r="T74" s="230" t="s">
        <v>712</v>
      </c>
      <c r="U74" s="230" t="s">
        <v>4391</v>
      </c>
      <c r="V74" s="230" t="s">
        <v>713</v>
      </c>
      <c r="W74" s="238"/>
      <c r="AA74" s="100">
        <f>IF(OR(J74="Fail",ISBLANK(J74)),INDEX('Issue Code Table'!C:C,MATCH(N:N,'Issue Code Table'!A:A,0)),IF(M74="Critical",6,IF(M74="Significant",5,IF(M74="Moderate",3,2))))</f>
        <v>4</v>
      </c>
    </row>
    <row r="75" spans="1:27" s="74" customFormat="1" ht="112.5" x14ac:dyDescent="0.3">
      <c r="A75" s="227" t="s">
        <v>734</v>
      </c>
      <c r="B75" s="209" t="s">
        <v>4297</v>
      </c>
      <c r="C75" s="227" t="s">
        <v>4303</v>
      </c>
      <c r="D75" s="209" t="s">
        <v>182</v>
      </c>
      <c r="E75" s="209" t="s">
        <v>5458</v>
      </c>
      <c r="F75" s="209" t="s">
        <v>5457</v>
      </c>
      <c r="G75" s="209" t="s">
        <v>5459</v>
      </c>
      <c r="H75" s="209" t="s">
        <v>5460</v>
      </c>
      <c r="I75" s="209"/>
      <c r="J75" s="210"/>
      <c r="K75" s="210" t="s">
        <v>735</v>
      </c>
      <c r="L75" s="252"/>
      <c r="M75" s="209" t="s">
        <v>234</v>
      </c>
      <c r="N75" s="211" t="s">
        <v>736</v>
      </c>
      <c r="O75" s="228" t="s">
        <v>737</v>
      </c>
      <c r="P75" s="212"/>
      <c r="Q75" s="214" t="s">
        <v>691</v>
      </c>
      <c r="R75" s="214" t="s">
        <v>738</v>
      </c>
      <c r="S75" s="209" t="s">
        <v>739</v>
      </c>
      <c r="T75" s="209" t="s">
        <v>740</v>
      </c>
      <c r="U75" s="209" t="s">
        <v>5461</v>
      </c>
      <c r="V75" s="209" t="s">
        <v>5462</v>
      </c>
      <c r="W75" s="215"/>
      <c r="AA75" s="100">
        <f>IF(OR(J75="Fail",ISBLANK(J75)),INDEX('Issue Code Table'!C:C,MATCH(N:N,'Issue Code Table'!A:A,0)),IF(M75="Critical",6,IF(M75="Significant",5,IF(M75="Moderate",3,2))))</f>
        <v>1</v>
      </c>
    </row>
    <row r="76" spans="1:27" s="74" customFormat="1" ht="337.5" x14ac:dyDescent="0.3">
      <c r="A76" s="229" t="s">
        <v>741</v>
      </c>
      <c r="B76" s="230" t="s">
        <v>705</v>
      </c>
      <c r="C76" s="230" t="s">
        <v>706</v>
      </c>
      <c r="D76" s="230" t="s">
        <v>182</v>
      </c>
      <c r="E76" s="230" t="s">
        <v>5084</v>
      </c>
      <c r="F76" s="230" t="s">
        <v>742</v>
      </c>
      <c r="G76" s="230" t="s">
        <v>4398</v>
      </c>
      <c r="H76" s="230" t="s">
        <v>743</v>
      </c>
      <c r="I76" s="230"/>
      <c r="J76" s="231"/>
      <c r="K76" s="231" t="s">
        <v>744</v>
      </c>
      <c r="L76" s="248"/>
      <c r="M76" s="230" t="s">
        <v>187</v>
      </c>
      <c r="N76" s="233" t="s">
        <v>570</v>
      </c>
      <c r="O76" s="234" t="s">
        <v>571</v>
      </c>
      <c r="P76" s="235"/>
      <c r="Q76" s="237" t="s">
        <v>691</v>
      </c>
      <c r="R76" s="237" t="s">
        <v>745</v>
      </c>
      <c r="S76" s="230" t="s">
        <v>746</v>
      </c>
      <c r="T76" s="230" t="s">
        <v>747</v>
      </c>
      <c r="U76" s="230" t="s">
        <v>4397</v>
      </c>
      <c r="V76" s="230" t="s">
        <v>748</v>
      </c>
      <c r="W76" s="238"/>
      <c r="AA76" s="100">
        <f>IF(OR(J76="Fail",ISBLANK(J76)),INDEX('Issue Code Table'!C:C,MATCH(N:N,'Issue Code Table'!A:A,0)),IF(M76="Critical",6,IF(M76="Significant",5,IF(M76="Moderate",3,2))))</f>
        <v>4</v>
      </c>
    </row>
    <row r="77" spans="1:27" s="74" customFormat="1" ht="409.5" x14ac:dyDescent="0.3">
      <c r="A77" s="227" t="s">
        <v>749</v>
      </c>
      <c r="B77" s="209" t="s">
        <v>636</v>
      </c>
      <c r="C77" s="209" t="s">
        <v>637</v>
      </c>
      <c r="D77" s="209" t="s">
        <v>182</v>
      </c>
      <c r="E77" s="209" t="s">
        <v>5085</v>
      </c>
      <c r="F77" s="209" t="s">
        <v>750</v>
      </c>
      <c r="G77" s="209" t="s">
        <v>4400</v>
      </c>
      <c r="H77" s="209" t="s">
        <v>751</v>
      </c>
      <c r="I77" s="209"/>
      <c r="J77" s="210"/>
      <c r="K77" s="210" t="s">
        <v>752</v>
      </c>
      <c r="L77" s="252"/>
      <c r="M77" s="209" t="s">
        <v>150</v>
      </c>
      <c r="N77" s="211" t="s">
        <v>175</v>
      </c>
      <c r="O77" s="228" t="s">
        <v>176</v>
      </c>
      <c r="P77" s="212"/>
      <c r="Q77" s="214" t="s">
        <v>753</v>
      </c>
      <c r="R77" s="214" t="s">
        <v>754</v>
      </c>
      <c r="S77" s="209" t="s">
        <v>755</v>
      </c>
      <c r="T77" s="209" t="s">
        <v>756</v>
      </c>
      <c r="U77" s="209" t="s">
        <v>4399</v>
      </c>
      <c r="V77" s="209" t="s">
        <v>757</v>
      </c>
      <c r="W77" s="215" t="s">
        <v>202</v>
      </c>
      <c r="AA77" s="100">
        <f>IF(OR(J77="Fail",ISBLANK(J77)),INDEX('Issue Code Table'!C:C,MATCH(N:N,'Issue Code Table'!A:A,0)),IF(M77="Critical",6,IF(M77="Significant",5,IF(M77="Moderate",3,2))))</f>
        <v>6</v>
      </c>
    </row>
    <row r="78" spans="1:27" s="74" customFormat="1" ht="409.5" x14ac:dyDescent="0.3">
      <c r="A78" s="229" t="s">
        <v>758</v>
      </c>
      <c r="B78" s="230" t="s">
        <v>636</v>
      </c>
      <c r="C78" s="230" t="s">
        <v>637</v>
      </c>
      <c r="D78" s="230" t="s">
        <v>182</v>
      </c>
      <c r="E78" s="230" t="s">
        <v>5086</v>
      </c>
      <c r="F78" s="230" t="s">
        <v>759</v>
      </c>
      <c r="G78" s="230" t="s">
        <v>4402</v>
      </c>
      <c r="H78" s="230" t="s">
        <v>760</v>
      </c>
      <c r="I78" s="230"/>
      <c r="J78" s="231"/>
      <c r="K78" s="231" t="s">
        <v>761</v>
      </c>
      <c r="L78" s="248"/>
      <c r="M78" s="230" t="s">
        <v>150</v>
      </c>
      <c r="N78" s="233" t="s">
        <v>175</v>
      </c>
      <c r="O78" s="234" t="s">
        <v>176</v>
      </c>
      <c r="P78" s="235"/>
      <c r="Q78" s="237" t="s">
        <v>753</v>
      </c>
      <c r="R78" s="237" t="s">
        <v>762</v>
      </c>
      <c r="S78" s="230" t="s">
        <v>755</v>
      </c>
      <c r="T78" s="230" t="s">
        <v>763</v>
      </c>
      <c r="U78" s="230" t="s">
        <v>4401</v>
      </c>
      <c r="V78" s="230" t="s">
        <v>764</v>
      </c>
      <c r="W78" s="238" t="s">
        <v>202</v>
      </c>
      <c r="AA78" s="100">
        <f>IF(OR(J78="Fail",ISBLANK(J78)),INDEX('Issue Code Table'!C:C,MATCH(N:N,'Issue Code Table'!A:A,0)),IF(M78="Critical",6,IF(M78="Significant",5,IF(M78="Moderate",3,2))))</f>
        <v>6</v>
      </c>
    </row>
    <row r="79" spans="1:27" s="74" customFormat="1" ht="175" x14ac:dyDescent="0.3">
      <c r="A79" s="227" t="s">
        <v>765</v>
      </c>
      <c r="B79" s="209" t="s">
        <v>636</v>
      </c>
      <c r="C79" s="209" t="s">
        <v>637</v>
      </c>
      <c r="D79" s="209" t="s">
        <v>182</v>
      </c>
      <c r="E79" s="209" t="s">
        <v>5087</v>
      </c>
      <c r="F79" s="209" t="s">
        <v>766</v>
      </c>
      <c r="G79" s="209" t="s">
        <v>4404</v>
      </c>
      <c r="H79" s="209" t="s">
        <v>767</v>
      </c>
      <c r="I79" s="209"/>
      <c r="J79" s="210"/>
      <c r="K79" s="210" t="s">
        <v>768</v>
      </c>
      <c r="L79" s="252"/>
      <c r="M79" s="209" t="s">
        <v>150</v>
      </c>
      <c r="N79" s="211" t="s">
        <v>641</v>
      </c>
      <c r="O79" s="228" t="s">
        <v>642</v>
      </c>
      <c r="P79" s="212"/>
      <c r="Q79" s="214" t="s">
        <v>753</v>
      </c>
      <c r="R79" s="214" t="s">
        <v>769</v>
      </c>
      <c r="S79" s="209" t="s">
        <v>770</v>
      </c>
      <c r="T79" s="209" t="s">
        <v>771</v>
      </c>
      <c r="U79" s="209" t="s">
        <v>4403</v>
      </c>
      <c r="V79" s="209" t="s">
        <v>772</v>
      </c>
      <c r="W79" s="215" t="s">
        <v>202</v>
      </c>
      <c r="AA79" s="100">
        <f>IF(OR(J79="Fail",ISBLANK(J79)),INDEX('Issue Code Table'!C:C,MATCH(N:N,'Issue Code Table'!A:A,0)),IF(M79="Critical",6,IF(M79="Significant",5,IF(M79="Moderate",3,2))))</f>
        <v>6</v>
      </c>
    </row>
    <row r="80" spans="1:27" s="74" customFormat="1" ht="200" x14ac:dyDescent="0.3">
      <c r="A80" s="229" t="s">
        <v>773</v>
      </c>
      <c r="B80" s="230" t="s">
        <v>774</v>
      </c>
      <c r="C80" s="230" t="s">
        <v>775</v>
      </c>
      <c r="D80" s="230" t="s">
        <v>182</v>
      </c>
      <c r="E80" s="230" t="s">
        <v>5411</v>
      </c>
      <c r="F80" s="230" t="s">
        <v>776</v>
      </c>
      <c r="G80" s="230" t="s">
        <v>5412</v>
      </c>
      <c r="H80" s="230" t="s">
        <v>777</v>
      </c>
      <c r="I80" s="230"/>
      <c r="J80" s="231"/>
      <c r="K80" s="231" t="s">
        <v>778</v>
      </c>
      <c r="L80" s="248" t="s">
        <v>779</v>
      </c>
      <c r="M80" s="230" t="s">
        <v>187</v>
      </c>
      <c r="N80" s="233" t="s">
        <v>780</v>
      </c>
      <c r="O80" s="234" t="s">
        <v>781</v>
      </c>
      <c r="P80" s="235"/>
      <c r="Q80" s="237" t="s">
        <v>782</v>
      </c>
      <c r="R80" s="237" t="s">
        <v>783</v>
      </c>
      <c r="S80" s="230" t="s">
        <v>784</v>
      </c>
      <c r="T80" s="230" t="s">
        <v>785</v>
      </c>
      <c r="U80" s="230" t="s">
        <v>5413</v>
      </c>
      <c r="V80" s="230" t="s">
        <v>786</v>
      </c>
      <c r="W80" s="238"/>
      <c r="AA80" s="100">
        <f>IF(OR(J80="Fail",ISBLANK(J80)),INDEX('Issue Code Table'!C:C,MATCH(N:N,'Issue Code Table'!A:A,0)),IF(M80="Critical",6,IF(M80="Significant",5,IF(M80="Moderate",3,2))))</f>
        <v>4</v>
      </c>
    </row>
    <row r="81" spans="1:27" s="74" customFormat="1" ht="409.5" x14ac:dyDescent="0.3">
      <c r="A81" s="227" t="s">
        <v>787</v>
      </c>
      <c r="B81" s="209" t="s">
        <v>636</v>
      </c>
      <c r="C81" s="227" t="s">
        <v>637</v>
      </c>
      <c r="D81" s="209" t="s">
        <v>182</v>
      </c>
      <c r="E81" s="209" t="s">
        <v>5088</v>
      </c>
      <c r="F81" s="209" t="s">
        <v>788</v>
      </c>
      <c r="G81" s="209" t="s">
        <v>4406</v>
      </c>
      <c r="H81" s="209" t="s">
        <v>789</v>
      </c>
      <c r="I81" s="209"/>
      <c r="J81" s="210"/>
      <c r="K81" s="210" t="s">
        <v>790</v>
      </c>
      <c r="L81" s="252"/>
      <c r="M81" s="209" t="s">
        <v>150</v>
      </c>
      <c r="N81" s="211" t="s">
        <v>175</v>
      </c>
      <c r="O81" s="228" t="s">
        <v>176</v>
      </c>
      <c r="P81" s="212"/>
      <c r="Q81" s="214" t="s">
        <v>782</v>
      </c>
      <c r="R81" s="214" t="s">
        <v>791</v>
      </c>
      <c r="S81" s="209" t="s">
        <v>755</v>
      </c>
      <c r="T81" s="209" t="s">
        <v>792</v>
      </c>
      <c r="U81" s="209" t="s">
        <v>4405</v>
      </c>
      <c r="V81" s="209" t="s">
        <v>793</v>
      </c>
      <c r="W81" s="215" t="s">
        <v>202</v>
      </c>
      <c r="AA81" s="100">
        <f>IF(OR(J81="Fail",ISBLANK(J81)),INDEX('Issue Code Table'!C:C,MATCH(N:N,'Issue Code Table'!A:A,0)),IF(M81="Critical",6,IF(M81="Significant",5,IF(M81="Moderate",3,2))))</f>
        <v>6</v>
      </c>
    </row>
    <row r="82" spans="1:27" s="74" customFormat="1" ht="409.5" x14ac:dyDescent="0.3">
      <c r="A82" s="229" t="s">
        <v>794</v>
      </c>
      <c r="B82" s="230" t="s">
        <v>636</v>
      </c>
      <c r="C82" s="229" t="s">
        <v>637</v>
      </c>
      <c r="D82" s="230" t="s">
        <v>182</v>
      </c>
      <c r="E82" s="230" t="s">
        <v>5089</v>
      </c>
      <c r="F82" s="230" t="s">
        <v>795</v>
      </c>
      <c r="G82" s="230" t="s">
        <v>4408</v>
      </c>
      <c r="H82" s="230" t="s">
        <v>796</v>
      </c>
      <c r="I82" s="230"/>
      <c r="J82" s="231"/>
      <c r="K82" s="231" t="s">
        <v>797</v>
      </c>
      <c r="L82" s="248"/>
      <c r="M82" s="230" t="s">
        <v>150</v>
      </c>
      <c r="N82" s="233" t="s">
        <v>175</v>
      </c>
      <c r="O82" s="234" t="s">
        <v>176</v>
      </c>
      <c r="P82" s="235"/>
      <c r="Q82" s="237" t="s">
        <v>782</v>
      </c>
      <c r="R82" s="237" t="s">
        <v>798</v>
      </c>
      <c r="S82" s="230" t="s">
        <v>755</v>
      </c>
      <c r="T82" s="230" t="s">
        <v>799</v>
      </c>
      <c r="U82" s="230" t="s">
        <v>4407</v>
      </c>
      <c r="V82" s="230" t="s">
        <v>800</v>
      </c>
      <c r="W82" s="238" t="s">
        <v>202</v>
      </c>
      <c r="AA82" s="100">
        <f>IF(OR(J82="Fail",ISBLANK(J82)),INDEX('Issue Code Table'!C:C,MATCH(N:N,'Issue Code Table'!A:A,0)),IF(M82="Critical",6,IF(M82="Significant",5,IF(M82="Moderate",3,2))))</f>
        <v>6</v>
      </c>
    </row>
    <row r="83" spans="1:27" s="74" customFormat="1" ht="187.5" x14ac:dyDescent="0.3">
      <c r="A83" s="227" t="s">
        <v>801</v>
      </c>
      <c r="B83" s="209" t="s">
        <v>774</v>
      </c>
      <c r="C83" s="209" t="s">
        <v>775</v>
      </c>
      <c r="D83" s="209" t="s">
        <v>182</v>
      </c>
      <c r="E83" s="209" t="s">
        <v>5090</v>
      </c>
      <c r="F83" s="209" t="s">
        <v>802</v>
      </c>
      <c r="G83" s="209" t="s">
        <v>4410</v>
      </c>
      <c r="H83" s="209" t="s">
        <v>803</v>
      </c>
      <c r="I83" s="209"/>
      <c r="J83" s="210"/>
      <c r="K83" s="210" t="s">
        <v>804</v>
      </c>
      <c r="L83" s="252"/>
      <c r="M83" s="209" t="s">
        <v>187</v>
      </c>
      <c r="N83" s="211" t="s">
        <v>570</v>
      </c>
      <c r="O83" s="228" t="s">
        <v>571</v>
      </c>
      <c r="P83" s="212"/>
      <c r="Q83" s="214" t="s">
        <v>782</v>
      </c>
      <c r="R83" s="214" t="s">
        <v>805</v>
      </c>
      <c r="S83" s="209" t="s">
        <v>806</v>
      </c>
      <c r="T83" s="209" t="s">
        <v>807</v>
      </c>
      <c r="U83" s="209" t="s">
        <v>4409</v>
      </c>
      <c r="V83" s="209" t="s">
        <v>808</v>
      </c>
      <c r="W83" s="215"/>
      <c r="AA83" s="100">
        <f>IF(OR(J83="Fail",ISBLANK(J83)),INDEX('Issue Code Table'!C:C,MATCH(N:N,'Issue Code Table'!A:A,0)),IF(M83="Critical",6,IF(M83="Significant",5,IF(M83="Moderate",3,2))))</f>
        <v>4</v>
      </c>
    </row>
    <row r="84" spans="1:27" s="74" customFormat="1" ht="300" x14ac:dyDescent="0.3">
      <c r="A84" s="229" t="s">
        <v>809</v>
      </c>
      <c r="B84" s="230" t="s">
        <v>774</v>
      </c>
      <c r="C84" s="229" t="s">
        <v>775</v>
      </c>
      <c r="D84" s="230" t="s">
        <v>182</v>
      </c>
      <c r="E84" s="230" t="s">
        <v>5091</v>
      </c>
      <c r="F84" s="230" t="s">
        <v>810</v>
      </c>
      <c r="G84" s="230" t="s">
        <v>4412</v>
      </c>
      <c r="H84" s="230" t="s">
        <v>811</v>
      </c>
      <c r="I84" s="230"/>
      <c r="J84" s="231"/>
      <c r="K84" s="231" t="s">
        <v>812</v>
      </c>
      <c r="L84" s="248"/>
      <c r="M84" s="230" t="s">
        <v>150</v>
      </c>
      <c r="N84" s="233" t="s">
        <v>589</v>
      </c>
      <c r="O84" s="234" t="s">
        <v>590</v>
      </c>
      <c r="P84" s="235"/>
      <c r="Q84" s="237" t="s">
        <v>782</v>
      </c>
      <c r="R84" s="237" t="s">
        <v>813</v>
      </c>
      <c r="S84" s="230" t="s">
        <v>814</v>
      </c>
      <c r="T84" s="230" t="s">
        <v>815</v>
      </c>
      <c r="U84" s="230" t="s">
        <v>4411</v>
      </c>
      <c r="V84" s="230" t="s">
        <v>816</v>
      </c>
      <c r="W84" s="238" t="s">
        <v>202</v>
      </c>
      <c r="AA84" s="100">
        <f>IF(OR(J84="Fail",ISBLANK(J84)),INDEX('Issue Code Table'!C:C,MATCH(N:N,'Issue Code Table'!A:A,0)),IF(M84="Critical",6,IF(M84="Significant",5,IF(M84="Moderate",3,2))))</f>
        <v>5</v>
      </c>
    </row>
    <row r="85" spans="1:27" s="74" customFormat="1" ht="100" x14ac:dyDescent="0.3">
      <c r="A85" s="227" t="s">
        <v>817</v>
      </c>
      <c r="B85" s="209" t="s">
        <v>288</v>
      </c>
      <c r="C85" s="209" t="s">
        <v>289</v>
      </c>
      <c r="D85" s="209" t="s">
        <v>182</v>
      </c>
      <c r="E85" s="209" t="s">
        <v>5092</v>
      </c>
      <c r="F85" s="209" t="s">
        <v>818</v>
      </c>
      <c r="G85" s="209" t="s">
        <v>184</v>
      </c>
      <c r="H85" s="209" t="s">
        <v>819</v>
      </c>
      <c r="I85" s="209"/>
      <c r="J85" s="210"/>
      <c r="K85" s="210" t="s">
        <v>820</v>
      </c>
      <c r="L85" s="252"/>
      <c r="M85" s="209" t="s">
        <v>150</v>
      </c>
      <c r="N85" s="211" t="s">
        <v>589</v>
      </c>
      <c r="O85" s="228" t="s">
        <v>590</v>
      </c>
      <c r="P85" s="212"/>
      <c r="Q85" s="214" t="s">
        <v>821</v>
      </c>
      <c r="R85" s="214" t="s">
        <v>822</v>
      </c>
      <c r="S85" s="209" t="s">
        <v>823</v>
      </c>
      <c r="T85" s="209" t="s">
        <v>298</v>
      </c>
      <c r="U85" s="209" t="s">
        <v>4413</v>
      </c>
      <c r="V85" s="209" t="s">
        <v>824</v>
      </c>
      <c r="W85" s="215" t="s">
        <v>202</v>
      </c>
      <c r="AA85" s="100">
        <f>IF(OR(J85="Fail",ISBLANK(J85)),INDEX('Issue Code Table'!C:C,MATCH(N:N,'Issue Code Table'!A:A,0)),IF(M85="Critical",6,IF(M85="Significant",5,IF(M85="Moderate",3,2))))</f>
        <v>5</v>
      </c>
    </row>
    <row r="86" spans="1:27" s="74" customFormat="1" ht="187.5" x14ac:dyDescent="0.3">
      <c r="A86" s="229" t="s">
        <v>825</v>
      </c>
      <c r="B86" s="230" t="s">
        <v>288</v>
      </c>
      <c r="C86" s="230" t="s">
        <v>289</v>
      </c>
      <c r="D86" s="230" t="s">
        <v>182</v>
      </c>
      <c r="E86" s="230" t="s">
        <v>5093</v>
      </c>
      <c r="F86" s="230" t="s">
        <v>826</v>
      </c>
      <c r="G86" s="230" t="s">
        <v>4415</v>
      </c>
      <c r="H86" s="230" t="s">
        <v>827</v>
      </c>
      <c r="I86" s="230"/>
      <c r="J86" s="231"/>
      <c r="K86" s="231" t="s">
        <v>828</v>
      </c>
      <c r="L86" s="248"/>
      <c r="M86" s="230" t="s">
        <v>150</v>
      </c>
      <c r="N86" s="233" t="s">
        <v>589</v>
      </c>
      <c r="O86" s="234" t="s">
        <v>590</v>
      </c>
      <c r="P86" s="235"/>
      <c r="Q86" s="237" t="s">
        <v>821</v>
      </c>
      <c r="R86" s="237" t="s">
        <v>829</v>
      </c>
      <c r="S86" s="230" t="s">
        <v>830</v>
      </c>
      <c r="T86" s="230" t="s">
        <v>831</v>
      </c>
      <c r="U86" s="230" t="s">
        <v>4414</v>
      </c>
      <c r="V86" s="230" t="s">
        <v>832</v>
      </c>
      <c r="W86" s="238" t="s">
        <v>202</v>
      </c>
      <c r="AA86" s="100">
        <f>IF(OR(J86="Fail",ISBLANK(J86)),INDEX('Issue Code Table'!C:C,MATCH(N:N,'Issue Code Table'!A:A,0)),IF(M86="Critical",6,IF(M86="Significant",5,IF(M86="Moderate",3,2))))</f>
        <v>5</v>
      </c>
    </row>
    <row r="87" spans="1:27" s="74" customFormat="1" ht="162.5" x14ac:dyDescent="0.3">
      <c r="A87" s="227" t="s">
        <v>833</v>
      </c>
      <c r="B87" s="209" t="s">
        <v>288</v>
      </c>
      <c r="C87" s="209" t="s">
        <v>289</v>
      </c>
      <c r="D87" s="209" t="s">
        <v>182</v>
      </c>
      <c r="E87" s="209" t="s">
        <v>5094</v>
      </c>
      <c r="F87" s="209" t="s">
        <v>834</v>
      </c>
      <c r="G87" s="209" t="s">
        <v>4417</v>
      </c>
      <c r="H87" s="209" t="s">
        <v>835</v>
      </c>
      <c r="I87" s="209"/>
      <c r="J87" s="210"/>
      <c r="K87" s="210" t="s">
        <v>836</v>
      </c>
      <c r="L87" s="252"/>
      <c r="M87" s="209" t="s">
        <v>150</v>
      </c>
      <c r="N87" s="211" t="s">
        <v>589</v>
      </c>
      <c r="O87" s="228" t="s">
        <v>590</v>
      </c>
      <c r="P87" s="212"/>
      <c r="Q87" s="214" t="s">
        <v>821</v>
      </c>
      <c r="R87" s="214" t="s">
        <v>837</v>
      </c>
      <c r="S87" s="209" t="s">
        <v>838</v>
      </c>
      <c r="T87" s="209" t="s">
        <v>839</v>
      </c>
      <c r="U87" s="209" t="s">
        <v>4416</v>
      </c>
      <c r="V87" s="209" t="s">
        <v>840</v>
      </c>
      <c r="W87" s="215" t="s">
        <v>202</v>
      </c>
      <c r="AA87" s="100">
        <f>IF(OR(J87="Fail",ISBLANK(J87)),INDEX('Issue Code Table'!C:C,MATCH(N:N,'Issue Code Table'!A:A,0)),IF(M87="Critical",6,IF(M87="Significant",5,IF(M87="Moderate",3,2))))</f>
        <v>5</v>
      </c>
    </row>
    <row r="88" spans="1:27" s="74" customFormat="1" ht="175" x14ac:dyDescent="0.3">
      <c r="A88" s="229" t="s">
        <v>841</v>
      </c>
      <c r="B88" s="230" t="s">
        <v>180</v>
      </c>
      <c r="C88" s="230" t="s">
        <v>181</v>
      </c>
      <c r="D88" s="230" t="s">
        <v>182</v>
      </c>
      <c r="E88" s="230" t="s">
        <v>5095</v>
      </c>
      <c r="F88" s="230" t="s">
        <v>842</v>
      </c>
      <c r="G88" s="230" t="s">
        <v>4419</v>
      </c>
      <c r="H88" s="230" t="s">
        <v>843</v>
      </c>
      <c r="I88" s="230"/>
      <c r="J88" s="231"/>
      <c r="K88" s="231" t="s">
        <v>844</v>
      </c>
      <c r="L88" s="248"/>
      <c r="M88" s="230" t="s">
        <v>150</v>
      </c>
      <c r="N88" s="233" t="s">
        <v>845</v>
      </c>
      <c r="O88" s="234" t="s">
        <v>846</v>
      </c>
      <c r="P88" s="235"/>
      <c r="Q88" s="237" t="s">
        <v>821</v>
      </c>
      <c r="R88" s="237" t="s">
        <v>847</v>
      </c>
      <c r="S88" s="230" t="s">
        <v>848</v>
      </c>
      <c r="T88" s="230" t="s">
        <v>849</v>
      </c>
      <c r="U88" s="230" t="s">
        <v>4418</v>
      </c>
      <c r="V88" s="230" t="s">
        <v>850</v>
      </c>
      <c r="W88" s="238" t="s">
        <v>202</v>
      </c>
      <c r="AA88" s="100">
        <f>IF(OR(J88="Fail",ISBLANK(J88)),INDEX('Issue Code Table'!C:C,MATCH(N:N,'Issue Code Table'!A:A,0)),IF(M88="Critical",6,IF(M88="Significant",5,IF(M88="Moderate",3,2))))</f>
        <v>5</v>
      </c>
    </row>
    <row r="89" spans="1:27" s="74" customFormat="1" ht="112.5" x14ac:dyDescent="0.3">
      <c r="A89" s="227" t="s">
        <v>851</v>
      </c>
      <c r="B89" s="209" t="s">
        <v>288</v>
      </c>
      <c r="C89" s="209" t="s">
        <v>289</v>
      </c>
      <c r="D89" s="209" t="s">
        <v>182</v>
      </c>
      <c r="E89" s="209" t="s">
        <v>5096</v>
      </c>
      <c r="F89" s="209" t="s">
        <v>852</v>
      </c>
      <c r="G89" s="209" t="s">
        <v>4421</v>
      </c>
      <c r="H89" s="209" t="s">
        <v>853</v>
      </c>
      <c r="I89" s="209"/>
      <c r="J89" s="210"/>
      <c r="K89" s="210" t="s">
        <v>854</v>
      </c>
      <c r="L89" s="252"/>
      <c r="M89" s="209" t="s">
        <v>150</v>
      </c>
      <c r="N89" s="211" t="s">
        <v>293</v>
      </c>
      <c r="O89" s="228" t="s">
        <v>294</v>
      </c>
      <c r="P89" s="212"/>
      <c r="Q89" s="214" t="s">
        <v>821</v>
      </c>
      <c r="R89" s="214" t="s">
        <v>855</v>
      </c>
      <c r="S89" s="209" t="s">
        <v>856</v>
      </c>
      <c r="T89" s="209" t="s">
        <v>298</v>
      </c>
      <c r="U89" s="209" t="s">
        <v>4420</v>
      </c>
      <c r="V89" s="209" t="s">
        <v>857</v>
      </c>
      <c r="W89" s="215" t="s">
        <v>202</v>
      </c>
      <c r="AA89" s="100">
        <f>IF(OR(J89="Fail",ISBLANK(J89)),INDEX('Issue Code Table'!C:C,MATCH(N:N,'Issue Code Table'!A:A,0)),IF(M89="Critical",6,IF(M89="Significant",5,IF(M89="Moderate",3,2))))</f>
        <v>5</v>
      </c>
    </row>
    <row r="90" spans="1:27" s="74" customFormat="1" ht="112.5" x14ac:dyDescent="0.3">
      <c r="A90" s="229" t="s">
        <v>858</v>
      </c>
      <c r="B90" s="253" t="s">
        <v>155</v>
      </c>
      <c r="C90" s="230" t="s">
        <v>156</v>
      </c>
      <c r="D90" s="230" t="s">
        <v>182</v>
      </c>
      <c r="E90" s="230" t="s">
        <v>5097</v>
      </c>
      <c r="F90" s="230" t="s">
        <v>859</v>
      </c>
      <c r="G90" s="230" t="s">
        <v>4423</v>
      </c>
      <c r="H90" s="230" t="s">
        <v>860</v>
      </c>
      <c r="I90" s="230"/>
      <c r="J90" s="231"/>
      <c r="K90" s="231" t="s">
        <v>861</v>
      </c>
      <c r="L90" s="248"/>
      <c r="M90" s="230" t="s">
        <v>150</v>
      </c>
      <c r="N90" s="233" t="s">
        <v>589</v>
      </c>
      <c r="O90" s="234" t="s">
        <v>590</v>
      </c>
      <c r="P90" s="235"/>
      <c r="Q90" s="237" t="s">
        <v>821</v>
      </c>
      <c r="R90" s="237" t="s">
        <v>862</v>
      </c>
      <c r="S90" s="230" t="s">
        <v>863</v>
      </c>
      <c r="T90" s="230" t="s">
        <v>864</v>
      </c>
      <c r="U90" s="230" t="s">
        <v>4422</v>
      </c>
      <c r="V90" s="230" t="s">
        <v>865</v>
      </c>
      <c r="W90" s="238" t="s">
        <v>202</v>
      </c>
      <c r="AA90" s="100">
        <f>IF(OR(J90="Fail",ISBLANK(J90)),INDEX('Issue Code Table'!C:C,MATCH(N:N,'Issue Code Table'!A:A,0)),IF(M90="Critical",6,IF(M90="Significant",5,IF(M90="Moderate",3,2))))</f>
        <v>5</v>
      </c>
    </row>
    <row r="91" spans="1:27" s="74" customFormat="1" ht="409.5" x14ac:dyDescent="0.3">
      <c r="A91" s="227" t="s">
        <v>866</v>
      </c>
      <c r="B91" s="209" t="s">
        <v>497</v>
      </c>
      <c r="C91" s="227" t="s">
        <v>498</v>
      </c>
      <c r="D91" s="209" t="s">
        <v>182</v>
      </c>
      <c r="E91" s="209" t="s">
        <v>5098</v>
      </c>
      <c r="F91" s="209" t="s">
        <v>867</v>
      </c>
      <c r="G91" s="209" t="s">
        <v>4425</v>
      </c>
      <c r="H91" s="209" t="s">
        <v>868</v>
      </c>
      <c r="I91" s="209"/>
      <c r="J91" s="210"/>
      <c r="K91" s="210" t="s">
        <v>869</v>
      </c>
      <c r="L91" s="252"/>
      <c r="M91" s="209" t="s">
        <v>150</v>
      </c>
      <c r="N91" s="211" t="s">
        <v>589</v>
      </c>
      <c r="O91" s="228" t="s">
        <v>590</v>
      </c>
      <c r="P91" s="212"/>
      <c r="Q91" s="214" t="s">
        <v>821</v>
      </c>
      <c r="R91" s="214" t="s">
        <v>870</v>
      </c>
      <c r="S91" s="209" t="s">
        <v>871</v>
      </c>
      <c r="T91" s="209" t="s">
        <v>872</v>
      </c>
      <c r="U91" s="209" t="s">
        <v>4424</v>
      </c>
      <c r="V91" s="209" t="s">
        <v>873</v>
      </c>
      <c r="W91" s="215" t="s">
        <v>202</v>
      </c>
      <c r="AA91" s="100">
        <f>IF(OR(J91="Fail",ISBLANK(J91)),INDEX('Issue Code Table'!C:C,MATCH(N:N,'Issue Code Table'!A:A,0)),IF(M91="Critical",6,IF(M91="Significant",5,IF(M91="Moderate",3,2))))</f>
        <v>5</v>
      </c>
    </row>
    <row r="92" spans="1:27" s="74" customFormat="1" ht="409.5" x14ac:dyDescent="0.3">
      <c r="A92" s="229" t="s">
        <v>874</v>
      </c>
      <c r="B92" s="230" t="s">
        <v>497</v>
      </c>
      <c r="C92" s="229" t="s">
        <v>498</v>
      </c>
      <c r="D92" s="230" t="s">
        <v>182</v>
      </c>
      <c r="E92" s="230" t="s">
        <v>5099</v>
      </c>
      <c r="F92" s="230" t="s">
        <v>875</v>
      </c>
      <c r="G92" s="230" t="s">
        <v>4427</v>
      </c>
      <c r="H92" s="230" t="s">
        <v>876</v>
      </c>
      <c r="I92" s="230"/>
      <c r="J92" s="231"/>
      <c r="K92" s="231" t="s">
        <v>877</v>
      </c>
      <c r="L92" s="248"/>
      <c r="M92" s="230" t="s">
        <v>150</v>
      </c>
      <c r="N92" s="233" t="s">
        <v>589</v>
      </c>
      <c r="O92" s="234" t="s">
        <v>590</v>
      </c>
      <c r="P92" s="235"/>
      <c r="Q92" s="237" t="s">
        <v>821</v>
      </c>
      <c r="R92" s="237" t="s">
        <v>878</v>
      </c>
      <c r="S92" s="230" t="s">
        <v>879</v>
      </c>
      <c r="T92" s="230" t="s">
        <v>872</v>
      </c>
      <c r="U92" s="230" t="s">
        <v>4426</v>
      </c>
      <c r="V92" s="230" t="s">
        <v>880</v>
      </c>
      <c r="W92" s="238" t="s">
        <v>202</v>
      </c>
      <c r="AA92" s="100">
        <f>IF(OR(J92="Fail",ISBLANK(J92)),INDEX('Issue Code Table'!C:C,MATCH(N:N,'Issue Code Table'!A:A,0)),IF(M92="Critical",6,IF(M92="Significant",5,IF(M92="Moderate",3,2))))</f>
        <v>5</v>
      </c>
    </row>
    <row r="93" spans="1:27" s="74" customFormat="1" ht="287.5" x14ac:dyDescent="0.3">
      <c r="A93" s="227" t="s">
        <v>881</v>
      </c>
      <c r="B93" s="209" t="s">
        <v>497</v>
      </c>
      <c r="C93" s="227" t="s">
        <v>498</v>
      </c>
      <c r="D93" s="209" t="s">
        <v>182</v>
      </c>
      <c r="E93" s="209" t="s">
        <v>5100</v>
      </c>
      <c r="F93" s="209" t="s">
        <v>882</v>
      </c>
      <c r="G93" s="209" t="s">
        <v>4429</v>
      </c>
      <c r="H93" s="209" t="s">
        <v>883</v>
      </c>
      <c r="I93" s="209"/>
      <c r="J93" s="210"/>
      <c r="K93" s="210" t="s">
        <v>884</v>
      </c>
      <c r="L93" s="252"/>
      <c r="M93" s="209" t="s">
        <v>150</v>
      </c>
      <c r="N93" s="211" t="s">
        <v>589</v>
      </c>
      <c r="O93" s="228" t="s">
        <v>590</v>
      </c>
      <c r="P93" s="212"/>
      <c r="Q93" s="214" t="s">
        <v>821</v>
      </c>
      <c r="R93" s="214" t="s">
        <v>885</v>
      </c>
      <c r="S93" s="209" t="s">
        <v>886</v>
      </c>
      <c r="T93" s="209" t="s">
        <v>887</v>
      </c>
      <c r="U93" s="209" t="s">
        <v>4428</v>
      </c>
      <c r="V93" s="209" t="s">
        <v>888</v>
      </c>
      <c r="W93" s="215" t="s">
        <v>202</v>
      </c>
      <c r="AA93" s="100">
        <f>IF(OR(J93="Fail",ISBLANK(J93)),INDEX('Issue Code Table'!C:C,MATCH(N:N,'Issue Code Table'!A:A,0)),IF(M93="Critical",6,IF(M93="Significant",5,IF(M93="Moderate",3,2))))</f>
        <v>5</v>
      </c>
    </row>
    <row r="94" spans="1:27" s="74" customFormat="1" ht="337.5" x14ac:dyDescent="0.3">
      <c r="A94" s="229" t="s">
        <v>889</v>
      </c>
      <c r="B94" s="230" t="s">
        <v>288</v>
      </c>
      <c r="C94" s="230" t="s">
        <v>289</v>
      </c>
      <c r="D94" s="230" t="s">
        <v>182</v>
      </c>
      <c r="E94" s="230" t="s">
        <v>5101</v>
      </c>
      <c r="F94" s="230" t="s">
        <v>890</v>
      </c>
      <c r="G94" s="230" t="s">
        <v>4431</v>
      </c>
      <c r="H94" s="230" t="s">
        <v>891</v>
      </c>
      <c r="I94" s="230"/>
      <c r="J94" s="231"/>
      <c r="K94" s="231" t="s">
        <v>892</v>
      </c>
      <c r="L94" s="248"/>
      <c r="M94" s="230" t="s">
        <v>150</v>
      </c>
      <c r="N94" s="233" t="s">
        <v>589</v>
      </c>
      <c r="O94" s="234" t="s">
        <v>590</v>
      </c>
      <c r="P94" s="235"/>
      <c r="Q94" s="237" t="s">
        <v>821</v>
      </c>
      <c r="R94" s="237" t="s">
        <v>893</v>
      </c>
      <c r="S94" s="230" t="s">
        <v>894</v>
      </c>
      <c r="T94" s="230" t="s">
        <v>298</v>
      </c>
      <c r="U94" s="230" t="s">
        <v>4430</v>
      </c>
      <c r="V94" s="230" t="s">
        <v>895</v>
      </c>
      <c r="W94" s="238" t="s">
        <v>202</v>
      </c>
      <c r="AA94" s="100">
        <f>IF(OR(J94="Fail",ISBLANK(J94)),INDEX('Issue Code Table'!C:C,MATCH(N:N,'Issue Code Table'!A:A,0)),IF(M94="Critical",6,IF(M94="Significant",5,IF(M94="Moderate",3,2))))</f>
        <v>5</v>
      </c>
    </row>
    <row r="95" spans="1:27" s="74" customFormat="1" ht="125" x14ac:dyDescent="0.3">
      <c r="A95" s="227" t="s">
        <v>896</v>
      </c>
      <c r="B95" s="209" t="s">
        <v>288</v>
      </c>
      <c r="C95" s="227" t="s">
        <v>289</v>
      </c>
      <c r="D95" s="209" t="s">
        <v>182</v>
      </c>
      <c r="E95" s="209" t="s">
        <v>5102</v>
      </c>
      <c r="F95" s="209" t="s">
        <v>897</v>
      </c>
      <c r="G95" s="209" t="s">
        <v>4433</v>
      </c>
      <c r="H95" s="209" t="s">
        <v>898</v>
      </c>
      <c r="I95" s="209"/>
      <c r="J95" s="210"/>
      <c r="K95" s="210" t="s">
        <v>899</v>
      </c>
      <c r="L95" s="252"/>
      <c r="M95" s="209" t="s">
        <v>150</v>
      </c>
      <c r="N95" s="211" t="s">
        <v>589</v>
      </c>
      <c r="O95" s="228" t="s">
        <v>590</v>
      </c>
      <c r="P95" s="212"/>
      <c r="Q95" s="214" t="s">
        <v>821</v>
      </c>
      <c r="R95" s="214" t="s">
        <v>900</v>
      </c>
      <c r="S95" s="209" t="s">
        <v>901</v>
      </c>
      <c r="T95" s="209" t="s">
        <v>298</v>
      </c>
      <c r="U95" s="209" t="s">
        <v>4432</v>
      </c>
      <c r="V95" s="209" t="s">
        <v>902</v>
      </c>
      <c r="W95" s="215" t="s">
        <v>202</v>
      </c>
      <c r="AA95" s="100">
        <f>IF(OR(J95="Fail",ISBLANK(J95)),INDEX('Issue Code Table'!C:C,MATCH(N:N,'Issue Code Table'!A:A,0)),IF(M95="Critical",6,IF(M95="Significant",5,IF(M95="Moderate",3,2))))</f>
        <v>5</v>
      </c>
    </row>
    <row r="96" spans="1:27" s="74" customFormat="1" ht="250" x14ac:dyDescent="0.3">
      <c r="A96" s="229" t="s">
        <v>903</v>
      </c>
      <c r="B96" s="230" t="s">
        <v>497</v>
      </c>
      <c r="C96" s="229" t="s">
        <v>498</v>
      </c>
      <c r="D96" s="230" t="s">
        <v>182</v>
      </c>
      <c r="E96" s="230" t="s">
        <v>5103</v>
      </c>
      <c r="F96" s="230" t="s">
        <v>904</v>
      </c>
      <c r="G96" s="230" t="s">
        <v>4435</v>
      </c>
      <c r="H96" s="230" t="s">
        <v>905</v>
      </c>
      <c r="I96" s="230"/>
      <c r="J96" s="231"/>
      <c r="K96" s="231" t="s">
        <v>906</v>
      </c>
      <c r="L96" s="248"/>
      <c r="M96" s="230" t="s">
        <v>150</v>
      </c>
      <c r="N96" s="233" t="s">
        <v>293</v>
      </c>
      <c r="O96" s="234" t="s">
        <v>294</v>
      </c>
      <c r="P96" s="235"/>
      <c r="Q96" s="237" t="s">
        <v>821</v>
      </c>
      <c r="R96" s="237" t="s">
        <v>907</v>
      </c>
      <c r="S96" s="230" t="s">
        <v>908</v>
      </c>
      <c r="T96" s="230" t="s">
        <v>909</v>
      </c>
      <c r="U96" s="230" t="s">
        <v>4434</v>
      </c>
      <c r="V96" s="230" t="s">
        <v>910</v>
      </c>
      <c r="W96" s="238" t="s">
        <v>202</v>
      </c>
      <c r="AA96" s="100">
        <f>IF(OR(J96="Fail",ISBLANK(J96)),INDEX('Issue Code Table'!C:C,MATCH(N:N,'Issue Code Table'!A:A,0)),IF(M96="Critical",6,IF(M96="Significant",5,IF(M96="Moderate",3,2))))</f>
        <v>5</v>
      </c>
    </row>
    <row r="97" spans="1:27" s="74" customFormat="1" ht="137.5" x14ac:dyDescent="0.3">
      <c r="A97" s="227" t="s">
        <v>911</v>
      </c>
      <c r="B97" s="209" t="s">
        <v>677</v>
      </c>
      <c r="C97" s="227" t="s">
        <v>678</v>
      </c>
      <c r="D97" s="209" t="s">
        <v>182</v>
      </c>
      <c r="E97" s="209" t="s">
        <v>5104</v>
      </c>
      <c r="F97" s="209" t="s">
        <v>914</v>
      </c>
      <c r="G97" s="209" t="s">
        <v>4437</v>
      </c>
      <c r="H97" s="209" t="s">
        <v>915</v>
      </c>
      <c r="I97" s="209"/>
      <c r="J97" s="210"/>
      <c r="K97" s="210" t="s">
        <v>916</v>
      </c>
      <c r="L97" s="252"/>
      <c r="M97" s="209" t="s">
        <v>150</v>
      </c>
      <c r="N97" s="211" t="s">
        <v>589</v>
      </c>
      <c r="O97" s="228" t="s">
        <v>590</v>
      </c>
      <c r="P97" s="212"/>
      <c r="Q97" s="214" t="s">
        <v>917</v>
      </c>
      <c r="R97" s="214" t="s">
        <v>918</v>
      </c>
      <c r="S97" s="209" t="s">
        <v>919</v>
      </c>
      <c r="T97" s="209" t="s">
        <v>920</v>
      </c>
      <c r="U97" s="209" t="s">
        <v>4436</v>
      </c>
      <c r="V97" s="209" t="s">
        <v>921</v>
      </c>
      <c r="W97" s="215" t="s">
        <v>202</v>
      </c>
      <c r="AA97" s="100">
        <f>IF(OR(J97="Fail",ISBLANK(J97)),INDEX('Issue Code Table'!C:C,MATCH(N:N,'Issue Code Table'!A:A,0)),IF(M97="Critical",6,IF(M97="Significant",5,IF(M97="Moderate",3,2))))</f>
        <v>5</v>
      </c>
    </row>
    <row r="98" spans="1:27" s="74" customFormat="1" ht="112.5" x14ac:dyDescent="0.3">
      <c r="A98" s="229" t="s">
        <v>922</v>
      </c>
      <c r="B98" s="230" t="s">
        <v>774</v>
      </c>
      <c r="C98" s="229" t="s">
        <v>775</v>
      </c>
      <c r="D98" s="230" t="s">
        <v>182</v>
      </c>
      <c r="E98" s="230" t="s">
        <v>5105</v>
      </c>
      <c r="F98" s="230" t="s">
        <v>923</v>
      </c>
      <c r="G98" s="230" t="s">
        <v>4439</v>
      </c>
      <c r="H98" s="230" t="s">
        <v>924</v>
      </c>
      <c r="I98" s="230"/>
      <c r="J98" s="231"/>
      <c r="K98" s="231" t="s">
        <v>925</v>
      </c>
      <c r="L98" s="248"/>
      <c r="M98" s="230" t="s">
        <v>150</v>
      </c>
      <c r="N98" s="233" t="s">
        <v>589</v>
      </c>
      <c r="O98" s="234" t="s">
        <v>590</v>
      </c>
      <c r="P98" s="235"/>
      <c r="Q98" s="237" t="s">
        <v>917</v>
      </c>
      <c r="R98" s="237" t="s">
        <v>926</v>
      </c>
      <c r="S98" s="230" t="s">
        <v>927</v>
      </c>
      <c r="T98" s="230" t="s">
        <v>928</v>
      </c>
      <c r="U98" s="230" t="s">
        <v>4438</v>
      </c>
      <c r="V98" s="230" t="s">
        <v>929</v>
      </c>
      <c r="W98" s="238" t="s">
        <v>202</v>
      </c>
      <c r="AA98" s="100">
        <f>IF(OR(J98="Fail",ISBLANK(J98)),INDEX('Issue Code Table'!C:C,MATCH(N:N,'Issue Code Table'!A:A,0)),IF(M98="Critical",6,IF(M98="Significant",5,IF(M98="Moderate",3,2))))</f>
        <v>5</v>
      </c>
    </row>
    <row r="99" spans="1:27" s="74" customFormat="1" ht="409.5" x14ac:dyDescent="0.3">
      <c r="A99" s="227" t="s">
        <v>930</v>
      </c>
      <c r="B99" s="209" t="s">
        <v>677</v>
      </c>
      <c r="C99" s="227" t="s">
        <v>678</v>
      </c>
      <c r="D99" s="209" t="s">
        <v>182</v>
      </c>
      <c r="E99" s="209" t="s">
        <v>5106</v>
      </c>
      <c r="F99" s="209" t="s">
        <v>931</v>
      </c>
      <c r="G99" s="209" t="s">
        <v>4441</v>
      </c>
      <c r="H99" s="209" t="s">
        <v>932</v>
      </c>
      <c r="I99" s="209"/>
      <c r="J99" s="210"/>
      <c r="K99" s="210" t="s">
        <v>932</v>
      </c>
      <c r="L99" s="252"/>
      <c r="M99" s="209" t="s">
        <v>150</v>
      </c>
      <c r="N99" s="211" t="s">
        <v>589</v>
      </c>
      <c r="O99" s="228" t="s">
        <v>590</v>
      </c>
      <c r="P99" s="212"/>
      <c r="Q99" s="214" t="s">
        <v>917</v>
      </c>
      <c r="R99" s="214" t="s">
        <v>933</v>
      </c>
      <c r="S99" s="209" t="s">
        <v>934</v>
      </c>
      <c r="T99" s="209" t="s">
        <v>909</v>
      </c>
      <c r="U99" s="209" t="s">
        <v>4440</v>
      </c>
      <c r="V99" s="209" t="s">
        <v>935</v>
      </c>
      <c r="W99" s="215" t="s">
        <v>202</v>
      </c>
      <c r="AA99" s="100">
        <f>IF(OR(J99="Fail",ISBLANK(J99)),INDEX('Issue Code Table'!C:C,MATCH(N:N,'Issue Code Table'!A:A,0)),IF(M99="Critical",6,IF(M99="Significant",5,IF(M99="Moderate",3,2))))</f>
        <v>5</v>
      </c>
    </row>
    <row r="100" spans="1:27" s="74" customFormat="1" ht="396" customHeight="1" x14ac:dyDescent="0.3">
      <c r="A100" s="229" t="s">
        <v>936</v>
      </c>
      <c r="B100" s="230" t="s">
        <v>4298</v>
      </c>
      <c r="C100" s="229" t="s">
        <v>4314</v>
      </c>
      <c r="D100" s="230" t="s">
        <v>182</v>
      </c>
      <c r="E100" s="230" t="s">
        <v>5107</v>
      </c>
      <c r="F100" s="230" t="s">
        <v>937</v>
      </c>
      <c r="G100" s="230" t="s">
        <v>4443</v>
      </c>
      <c r="H100" s="230" t="s">
        <v>938</v>
      </c>
      <c r="I100" s="230"/>
      <c r="J100" s="231"/>
      <c r="K100" s="231" t="s">
        <v>939</v>
      </c>
      <c r="L100" s="248"/>
      <c r="M100" s="230" t="s">
        <v>150</v>
      </c>
      <c r="N100" s="233" t="s">
        <v>175</v>
      </c>
      <c r="O100" s="234" t="s">
        <v>176</v>
      </c>
      <c r="P100" s="235"/>
      <c r="Q100" s="237" t="s">
        <v>917</v>
      </c>
      <c r="R100" s="237" t="s">
        <v>940</v>
      </c>
      <c r="S100" s="230" t="s">
        <v>941</v>
      </c>
      <c r="T100" s="230" t="s">
        <v>942</v>
      </c>
      <c r="U100" s="230" t="s">
        <v>4442</v>
      </c>
      <c r="V100" s="230" t="s">
        <v>943</v>
      </c>
      <c r="W100" s="238" t="s">
        <v>202</v>
      </c>
      <c r="AA100" s="100">
        <f>IF(OR(J100="Fail",ISBLANK(J100)),INDEX('Issue Code Table'!C:C,MATCH(N:N,'Issue Code Table'!A:A,0)),IF(M100="Critical",6,IF(M100="Significant",5,IF(M100="Moderate",3,2))))</f>
        <v>6</v>
      </c>
    </row>
    <row r="101" spans="1:27" s="74" customFormat="1" ht="250" x14ac:dyDescent="0.3">
      <c r="A101" s="227" t="s">
        <v>944</v>
      </c>
      <c r="B101" s="209" t="s">
        <v>180</v>
      </c>
      <c r="C101" s="209" t="s">
        <v>181</v>
      </c>
      <c r="D101" s="209" t="s">
        <v>182</v>
      </c>
      <c r="E101" s="209" t="s">
        <v>5108</v>
      </c>
      <c r="F101" s="209" t="s">
        <v>945</v>
      </c>
      <c r="G101" s="209" t="s">
        <v>4445</v>
      </c>
      <c r="H101" s="209" t="s">
        <v>946</v>
      </c>
      <c r="I101" s="209"/>
      <c r="J101" s="210"/>
      <c r="K101" s="210" t="s">
        <v>947</v>
      </c>
      <c r="L101" s="252"/>
      <c r="M101" s="209" t="s">
        <v>150</v>
      </c>
      <c r="N101" s="211" t="s">
        <v>245</v>
      </c>
      <c r="O101" s="228" t="s">
        <v>246</v>
      </c>
      <c r="P101" s="212"/>
      <c r="Q101" s="214" t="s">
        <v>917</v>
      </c>
      <c r="R101" s="214" t="s">
        <v>948</v>
      </c>
      <c r="S101" s="209" t="s">
        <v>949</v>
      </c>
      <c r="T101" s="209" t="s">
        <v>950</v>
      </c>
      <c r="U101" s="209" t="s">
        <v>4444</v>
      </c>
      <c r="V101" s="209" t="s">
        <v>951</v>
      </c>
      <c r="W101" s="215" t="s">
        <v>202</v>
      </c>
      <c r="AA101" s="100">
        <f>IF(OR(J101="Fail",ISBLANK(J101)),INDEX('Issue Code Table'!C:C,MATCH(N:N,'Issue Code Table'!A:A,0)),IF(M101="Critical",6,IF(M101="Significant",5,IF(M101="Moderate",3,2))))</f>
        <v>7</v>
      </c>
    </row>
    <row r="102" spans="1:27" s="74" customFormat="1" ht="409.5" x14ac:dyDescent="0.3">
      <c r="A102" s="229" t="s">
        <v>958</v>
      </c>
      <c r="B102" s="230" t="s">
        <v>636</v>
      </c>
      <c r="C102" s="229" t="s">
        <v>637</v>
      </c>
      <c r="D102" s="230" t="s">
        <v>182</v>
      </c>
      <c r="E102" s="230" t="s">
        <v>5109</v>
      </c>
      <c r="F102" s="230" t="s">
        <v>959</v>
      </c>
      <c r="G102" s="230" t="s">
        <v>4448</v>
      </c>
      <c r="H102" s="230" t="s">
        <v>960</v>
      </c>
      <c r="I102" s="230"/>
      <c r="J102" s="231"/>
      <c r="K102" s="231" t="s">
        <v>961</v>
      </c>
      <c r="L102" s="248"/>
      <c r="M102" s="230" t="s">
        <v>150</v>
      </c>
      <c r="N102" s="233" t="s">
        <v>641</v>
      </c>
      <c r="O102" s="234" t="s">
        <v>642</v>
      </c>
      <c r="P102" s="235"/>
      <c r="Q102" s="237" t="s">
        <v>917</v>
      </c>
      <c r="R102" s="237" t="s">
        <v>962</v>
      </c>
      <c r="S102" s="230" t="s">
        <v>963</v>
      </c>
      <c r="T102" s="230" t="s">
        <v>964</v>
      </c>
      <c r="U102" s="230" t="s">
        <v>4447</v>
      </c>
      <c r="V102" s="230" t="s">
        <v>965</v>
      </c>
      <c r="W102" s="238" t="s">
        <v>202</v>
      </c>
      <c r="AA102" s="100">
        <f>IF(OR(J102="Fail",ISBLANK(J102)),INDEX('Issue Code Table'!C:C,MATCH(N:N,'Issue Code Table'!A:A,0)),IF(M102="Critical",6,IF(M102="Significant",5,IF(M102="Moderate",3,2))))</f>
        <v>6</v>
      </c>
    </row>
    <row r="103" spans="1:27" s="74" customFormat="1" ht="212.5" x14ac:dyDescent="0.3">
      <c r="A103" s="227" t="s">
        <v>966</v>
      </c>
      <c r="B103" s="209" t="s">
        <v>636</v>
      </c>
      <c r="C103" s="227" t="s">
        <v>637</v>
      </c>
      <c r="D103" s="209" t="s">
        <v>182</v>
      </c>
      <c r="E103" s="209" t="s">
        <v>5110</v>
      </c>
      <c r="F103" s="209" t="s">
        <v>967</v>
      </c>
      <c r="G103" s="209" t="s">
        <v>4450</v>
      </c>
      <c r="H103" s="209" t="s">
        <v>968</v>
      </c>
      <c r="I103" s="209"/>
      <c r="J103" s="210"/>
      <c r="K103" s="210" t="s">
        <v>969</v>
      </c>
      <c r="L103" s="252"/>
      <c r="M103" s="209" t="s">
        <v>150</v>
      </c>
      <c r="N103" s="211" t="s">
        <v>175</v>
      </c>
      <c r="O103" s="228" t="s">
        <v>176</v>
      </c>
      <c r="P103" s="212"/>
      <c r="Q103" s="214" t="s">
        <v>917</v>
      </c>
      <c r="R103" s="214" t="s">
        <v>970</v>
      </c>
      <c r="S103" s="209" t="s">
        <v>971</v>
      </c>
      <c r="T103" s="209" t="s">
        <v>972</v>
      </c>
      <c r="U103" s="209" t="s">
        <v>4449</v>
      </c>
      <c r="V103" s="209" t="s">
        <v>973</v>
      </c>
      <c r="W103" s="215" t="s">
        <v>202</v>
      </c>
      <c r="AA103" s="100">
        <f>IF(OR(J103="Fail",ISBLANK(J103)),INDEX('Issue Code Table'!C:C,MATCH(N:N,'Issue Code Table'!A:A,0)),IF(M103="Critical",6,IF(M103="Significant",5,IF(M103="Moderate",3,2))))</f>
        <v>6</v>
      </c>
    </row>
    <row r="104" spans="1:27" s="74" customFormat="1" ht="225" x14ac:dyDescent="0.3">
      <c r="A104" s="229" t="s">
        <v>974</v>
      </c>
      <c r="B104" s="230" t="s">
        <v>636</v>
      </c>
      <c r="C104" s="230" t="s">
        <v>637</v>
      </c>
      <c r="D104" s="230" t="s">
        <v>182</v>
      </c>
      <c r="E104" s="230" t="s">
        <v>5111</v>
      </c>
      <c r="F104" s="230" t="s">
        <v>975</v>
      </c>
      <c r="G104" s="230" t="s">
        <v>4452</v>
      </c>
      <c r="H104" s="230" t="s">
        <v>976</v>
      </c>
      <c r="I104" s="230"/>
      <c r="J104" s="231"/>
      <c r="K104" s="231" t="s">
        <v>977</v>
      </c>
      <c r="L104" s="248"/>
      <c r="M104" s="230" t="s">
        <v>150</v>
      </c>
      <c r="N104" s="233" t="s">
        <v>175</v>
      </c>
      <c r="O104" s="234" t="s">
        <v>176</v>
      </c>
      <c r="P104" s="235"/>
      <c r="Q104" s="237" t="s">
        <v>917</v>
      </c>
      <c r="R104" s="237" t="s">
        <v>978</v>
      </c>
      <c r="S104" s="230" t="s">
        <v>979</v>
      </c>
      <c r="T104" s="230" t="s">
        <v>980</v>
      </c>
      <c r="U104" s="230" t="s">
        <v>4451</v>
      </c>
      <c r="V104" s="230" t="s">
        <v>981</v>
      </c>
      <c r="W104" s="238" t="s">
        <v>202</v>
      </c>
      <c r="AA104" s="100"/>
    </row>
    <row r="105" spans="1:27" s="74" customFormat="1" ht="225" x14ac:dyDescent="0.3">
      <c r="A105" s="227" t="s">
        <v>982</v>
      </c>
      <c r="B105" s="209" t="s">
        <v>636</v>
      </c>
      <c r="C105" s="209" t="s">
        <v>637</v>
      </c>
      <c r="D105" s="209" t="s">
        <v>182</v>
      </c>
      <c r="E105" s="209" t="s">
        <v>5112</v>
      </c>
      <c r="F105" s="209" t="s">
        <v>983</v>
      </c>
      <c r="G105" s="209" t="s">
        <v>4454</v>
      </c>
      <c r="H105" s="209" t="s">
        <v>984</v>
      </c>
      <c r="I105" s="209"/>
      <c r="J105" s="210"/>
      <c r="K105" s="210" t="s">
        <v>985</v>
      </c>
      <c r="L105" s="252"/>
      <c r="M105" s="209" t="s">
        <v>150</v>
      </c>
      <c r="N105" s="211" t="s">
        <v>175</v>
      </c>
      <c r="O105" s="228" t="s">
        <v>176</v>
      </c>
      <c r="P105" s="212"/>
      <c r="Q105" s="214" t="s">
        <v>917</v>
      </c>
      <c r="R105" s="214" t="s">
        <v>986</v>
      </c>
      <c r="S105" s="209" t="s">
        <v>987</v>
      </c>
      <c r="T105" s="209" t="s">
        <v>988</v>
      </c>
      <c r="U105" s="209" t="s">
        <v>4453</v>
      </c>
      <c r="V105" s="209" t="s">
        <v>989</v>
      </c>
      <c r="W105" s="215" t="s">
        <v>202</v>
      </c>
      <c r="AA105" s="100"/>
    </row>
    <row r="106" spans="1:27" s="74" customFormat="1" ht="112.5" x14ac:dyDescent="0.3">
      <c r="A106" s="229" t="s">
        <v>4217</v>
      </c>
      <c r="B106" s="230" t="s">
        <v>1458</v>
      </c>
      <c r="C106" s="229" t="s">
        <v>1459</v>
      </c>
      <c r="D106" s="230" t="s">
        <v>182</v>
      </c>
      <c r="E106" s="230" t="s">
        <v>5113</v>
      </c>
      <c r="F106" s="230" t="s">
        <v>4142</v>
      </c>
      <c r="G106" s="230" t="s">
        <v>4456</v>
      </c>
      <c r="H106" s="230" t="s">
        <v>4140</v>
      </c>
      <c r="I106" s="230"/>
      <c r="J106" s="231"/>
      <c r="K106" s="231" t="s">
        <v>4141</v>
      </c>
      <c r="L106" s="248"/>
      <c r="M106" s="230" t="s">
        <v>150</v>
      </c>
      <c r="N106" s="233" t="s">
        <v>175</v>
      </c>
      <c r="O106" s="234" t="s">
        <v>176</v>
      </c>
      <c r="P106" s="235"/>
      <c r="Q106" s="237" t="s">
        <v>917</v>
      </c>
      <c r="R106" s="237" t="s">
        <v>4131</v>
      </c>
      <c r="S106" s="230" t="s">
        <v>4143</v>
      </c>
      <c r="T106" s="230" t="s">
        <v>4130</v>
      </c>
      <c r="U106" s="230" t="s">
        <v>4455</v>
      </c>
      <c r="V106" s="230" t="s">
        <v>4241</v>
      </c>
      <c r="W106" s="238" t="s">
        <v>202</v>
      </c>
      <c r="AA106" s="100">
        <f>IF(OR(J104="Fail",ISBLANK(J104)),INDEX('Issue Code Table'!C:C,MATCH(N:N,'Issue Code Table'!A:A,0)),IF(M104="Critical",6,IF(M104="Significant",5,IF(M104="Moderate",3,2))))</f>
        <v>6</v>
      </c>
    </row>
    <row r="107" spans="1:27" s="74" customFormat="1" ht="137.5" x14ac:dyDescent="0.3">
      <c r="A107" s="227" t="s">
        <v>4218</v>
      </c>
      <c r="B107" s="209" t="s">
        <v>613</v>
      </c>
      <c r="C107" s="209" t="s">
        <v>614</v>
      </c>
      <c r="D107" s="209" t="s">
        <v>182</v>
      </c>
      <c r="E107" s="209" t="s">
        <v>5114</v>
      </c>
      <c r="F107" s="209" t="s">
        <v>4145</v>
      </c>
      <c r="G107" s="209" t="s">
        <v>4458</v>
      </c>
      <c r="H107" s="209" t="s">
        <v>4146</v>
      </c>
      <c r="I107" s="209"/>
      <c r="J107" s="210"/>
      <c r="K107" s="210" t="s">
        <v>4147</v>
      </c>
      <c r="L107" s="252"/>
      <c r="M107" s="209" t="s">
        <v>150</v>
      </c>
      <c r="N107" s="211" t="s">
        <v>175</v>
      </c>
      <c r="O107" s="228" t="s">
        <v>176</v>
      </c>
      <c r="P107" s="212"/>
      <c r="Q107" s="214" t="s">
        <v>917</v>
      </c>
      <c r="R107" s="214" t="s">
        <v>4129</v>
      </c>
      <c r="S107" s="209" t="s">
        <v>4128</v>
      </c>
      <c r="T107" s="209" t="s">
        <v>4127</v>
      </c>
      <c r="U107" s="209" t="s">
        <v>4457</v>
      </c>
      <c r="V107" s="209" t="s">
        <v>5396</v>
      </c>
      <c r="W107" s="215" t="s">
        <v>202</v>
      </c>
      <c r="AA107" s="100">
        <f>IF(OR(J107="Fail",ISBLANK(J107)),INDEX('Issue Code Table'!C:C,MATCH(N:N,'Issue Code Table'!A:A,0)),IF(M107="Critical",6,IF(M107="Significant",5,IF(M107="Moderate",3,2))))</f>
        <v>6</v>
      </c>
    </row>
    <row r="108" spans="1:27" s="74" customFormat="1" ht="250" x14ac:dyDescent="0.3">
      <c r="A108" s="229" t="s">
        <v>990</v>
      </c>
      <c r="B108" s="230" t="s">
        <v>309</v>
      </c>
      <c r="C108" s="230" t="s">
        <v>310</v>
      </c>
      <c r="D108" s="230" t="s">
        <v>182</v>
      </c>
      <c r="E108" s="230" t="s">
        <v>5115</v>
      </c>
      <c r="F108" s="230" t="s">
        <v>991</v>
      </c>
      <c r="G108" s="230" t="s">
        <v>4460</v>
      </c>
      <c r="H108" s="230" t="s">
        <v>992</v>
      </c>
      <c r="I108" s="230"/>
      <c r="J108" s="231"/>
      <c r="K108" s="231" t="s">
        <v>993</v>
      </c>
      <c r="L108" s="248"/>
      <c r="M108" s="230" t="s">
        <v>187</v>
      </c>
      <c r="N108" s="233" t="s">
        <v>589</v>
      </c>
      <c r="O108" s="234" t="s">
        <v>590</v>
      </c>
      <c r="P108" s="235"/>
      <c r="Q108" s="237" t="s">
        <v>994</v>
      </c>
      <c r="R108" s="254" t="s">
        <v>995</v>
      </c>
      <c r="S108" s="230" t="s">
        <v>4144</v>
      </c>
      <c r="T108" s="230" t="s">
        <v>298</v>
      </c>
      <c r="U108" s="230" t="s">
        <v>4459</v>
      </c>
      <c r="V108" s="230" t="s">
        <v>996</v>
      </c>
      <c r="W108" s="238"/>
      <c r="AA108" s="100">
        <f>IF(OR(J108="Fail",ISBLANK(J108)),INDEX('Issue Code Table'!C:C,MATCH(N:N,'Issue Code Table'!A:A,0)),IF(M108="Critical",6,IF(M108="Significant",5,IF(M108="Moderate",3,2))))</f>
        <v>5</v>
      </c>
    </row>
    <row r="109" spans="1:27" s="74" customFormat="1" ht="175" x14ac:dyDescent="0.3">
      <c r="A109" s="227" t="s">
        <v>997</v>
      </c>
      <c r="B109" s="209" t="s">
        <v>497</v>
      </c>
      <c r="C109" s="227" t="s">
        <v>498</v>
      </c>
      <c r="D109" s="209" t="s">
        <v>182</v>
      </c>
      <c r="E109" s="209" t="s">
        <v>5116</v>
      </c>
      <c r="F109" s="209" t="s">
        <v>998</v>
      </c>
      <c r="G109" s="209" t="s">
        <v>4462</v>
      </c>
      <c r="H109" s="209" t="s">
        <v>999</v>
      </c>
      <c r="I109" s="209"/>
      <c r="J109" s="210"/>
      <c r="K109" s="210" t="s">
        <v>1000</v>
      </c>
      <c r="L109" s="252"/>
      <c r="M109" s="209" t="s">
        <v>150</v>
      </c>
      <c r="N109" s="211" t="s">
        <v>293</v>
      </c>
      <c r="O109" s="228" t="s">
        <v>294</v>
      </c>
      <c r="P109" s="212"/>
      <c r="Q109" s="214" t="s">
        <v>994</v>
      </c>
      <c r="R109" s="217" t="s">
        <v>1001</v>
      </c>
      <c r="S109" s="209" t="s">
        <v>1002</v>
      </c>
      <c r="T109" s="209" t="s">
        <v>298</v>
      </c>
      <c r="U109" s="209" t="s">
        <v>4461</v>
      </c>
      <c r="V109" s="209" t="s">
        <v>1003</v>
      </c>
      <c r="W109" s="215" t="s">
        <v>202</v>
      </c>
      <c r="AA109" s="100">
        <f>IF(OR(J109="Fail",ISBLANK(J109)),INDEX('Issue Code Table'!C:C,MATCH(N:N,'Issue Code Table'!A:A,0)),IF(M109="Critical",6,IF(M109="Significant",5,IF(M109="Moderate",3,2))))</f>
        <v>5</v>
      </c>
    </row>
    <row r="110" spans="1:27" s="74" customFormat="1" ht="275" x14ac:dyDescent="0.3">
      <c r="A110" s="229" t="s">
        <v>1004</v>
      </c>
      <c r="B110" s="230" t="s">
        <v>288</v>
      </c>
      <c r="C110" s="230" t="s">
        <v>289</v>
      </c>
      <c r="D110" s="230" t="s">
        <v>182</v>
      </c>
      <c r="E110" s="230" t="s">
        <v>5117</v>
      </c>
      <c r="F110" s="230" t="s">
        <v>1005</v>
      </c>
      <c r="G110" s="230" t="s">
        <v>4464</v>
      </c>
      <c r="H110" s="230" t="s">
        <v>1006</v>
      </c>
      <c r="I110" s="230"/>
      <c r="J110" s="231"/>
      <c r="K110" s="231" t="s">
        <v>1007</v>
      </c>
      <c r="L110" s="248"/>
      <c r="M110" s="230" t="s">
        <v>150</v>
      </c>
      <c r="N110" s="233" t="s">
        <v>293</v>
      </c>
      <c r="O110" s="234" t="s">
        <v>294</v>
      </c>
      <c r="P110" s="235"/>
      <c r="Q110" s="237" t="s">
        <v>1008</v>
      </c>
      <c r="R110" s="237" t="s">
        <v>1009</v>
      </c>
      <c r="S110" s="230" t="s">
        <v>1010</v>
      </c>
      <c r="T110" s="230" t="s">
        <v>1011</v>
      </c>
      <c r="U110" s="230" t="s">
        <v>4463</v>
      </c>
      <c r="V110" s="230" t="s">
        <v>1012</v>
      </c>
      <c r="W110" s="238" t="s">
        <v>202</v>
      </c>
      <c r="AA110" s="100">
        <f>IF(OR(J110="Fail",ISBLANK(J110)),INDEX('Issue Code Table'!C:C,MATCH(N:N,'Issue Code Table'!A:A,0)),IF(M110="Critical",6,IF(M110="Significant",5,IF(M110="Moderate",3,2))))</f>
        <v>5</v>
      </c>
    </row>
    <row r="111" spans="1:27" s="74" customFormat="1" ht="137.5" x14ac:dyDescent="0.3">
      <c r="A111" s="227" t="s">
        <v>1013</v>
      </c>
      <c r="B111" s="209" t="s">
        <v>288</v>
      </c>
      <c r="C111" s="209" t="s">
        <v>289</v>
      </c>
      <c r="D111" s="209" t="s">
        <v>182</v>
      </c>
      <c r="E111" s="209" t="s">
        <v>5118</v>
      </c>
      <c r="F111" s="209" t="s">
        <v>1014</v>
      </c>
      <c r="G111" s="209" t="s">
        <v>4466</v>
      </c>
      <c r="H111" s="209" t="s">
        <v>1015</v>
      </c>
      <c r="I111" s="209"/>
      <c r="J111" s="210"/>
      <c r="K111" s="210" t="s">
        <v>1016</v>
      </c>
      <c r="L111" s="252"/>
      <c r="M111" s="209" t="s">
        <v>150</v>
      </c>
      <c r="N111" s="211" t="s">
        <v>293</v>
      </c>
      <c r="O111" s="228" t="s">
        <v>294</v>
      </c>
      <c r="P111" s="212"/>
      <c r="Q111" s="214" t="s">
        <v>1008</v>
      </c>
      <c r="R111" s="214" t="s">
        <v>1017</v>
      </c>
      <c r="S111" s="209" t="s">
        <v>1018</v>
      </c>
      <c r="T111" s="209" t="s">
        <v>1019</v>
      </c>
      <c r="U111" s="209" t="s">
        <v>4465</v>
      </c>
      <c r="V111" s="209" t="s">
        <v>1020</v>
      </c>
      <c r="W111" s="215" t="s">
        <v>202</v>
      </c>
      <c r="AA111" s="100">
        <f>IF(OR(J111="Fail",ISBLANK(J111)),INDEX('Issue Code Table'!C:C,MATCH(N:N,'Issue Code Table'!A:A,0)),IF(M111="Critical",6,IF(M111="Significant",5,IF(M111="Moderate",3,2))))</f>
        <v>5</v>
      </c>
    </row>
    <row r="112" spans="1:27" s="74" customFormat="1" ht="262.5" x14ac:dyDescent="0.3">
      <c r="A112" s="229" t="s">
        <v>1021</v>
      </c>
      <c r="B112" s="230" t="s">
        <v>288</v>
      </c>
      <c r="C112" s="230" t="s">
        <v>289</v>
      </c>
      <c r="D112" s="230" t="s">
        <v>182</v>
      </c>
      <c r="E112" s="230" t="s">
        <v>5119</v>
      </c>
      <c r="F112" s="230" t="s">
        <v>1022</v>
      </c>
      <c r="G112" s="230" t="s">
        <v>4468</v>
      </c>
      <c r="H112" s="230" t="s">
        <v>1023</v>
      </c>
      <c r="I112" s="230"/>
      <c r="J112" s="231"/>
      <c r="K112" s="231" t="s">
        <v>1024</v>
      </c>
      <c r="L112" s="248"/>
      <c r="M112" s="230" t="s">
        <v>150</v>
      </c>
      <c r="N112" s="233" t="s">
        <v>293</v>
      </c>
      <c r="O112" s="234" t="s">
        <v>294</v>
      </c>
      <c r="P112" s="235"/>
      <c r="Q112" s="237" t="s">
        <v>1008</v>
      </c>
      <c r="R112" s="237" t="s">
        <v>1025</v>
      </c>
      <c r="S112" s="230" t="s">
        <v>1026</v>
      </c>
      <c r="T112" s="230" t="s">
        <v>1027</v>
      </c>
      <c r="U112" s="230" t="s">
        <v>4467</v>
      </c>
      <c r="V112" s="230" t="s">
        <v>1028</v>
      </c>
      <c r="W112" s="238" t="s">
        <v>202</v>
      </c>
      <c r="AA112" s="100">
        <f>IF(OR(J112="Fail",ISBLANK(J112)),INDEX('Issue Code Table'!C:C,MATCH(N:N,'Issue Code Table'!A:A,0)),IF(M112="Critical",6,IF(M112="Significant",5,IF(M112="Moderate",3,2))))</f>
        <v>5</v>
      </c>
    </row>
    <row r="113" spans="1:27" s="74" customFormat="1" ht="112.5" x14ac:dyDescent="0.3">
      <c r="A113" s="227" t="s">
        <v>1029</v>
      </c>
      <c r="B113" s="209" t="s">
        <v>288</v>
      </c>
      <c r="C113" s="209" t="s">
        <v>289</v>
      </c>
      <c r="D113" s="209" t="s">
        <v>182</v>
      </c>
      <c r="E113" s="209" t="s">
        <v>5120</v>
      </c>
      <c r="F113" s="209" t="s">
        <v>1030</v>
      </c>
      <c r="G113" s="209" t="s">
        <v>4470</v>
      </c>
      <c r="H113" s="209" t="s">
        <v>1031</v>
      </c>
      <c r="I113" s="209"/>
      <c r="J113" s="210"/>
      <c r="K113" s="210" t="s">
        <v>1032</v>
      </c>
      <c r="L113" s="252"/>
      <c r="M113" s="209" t="s">
        <v>150</v>
      </c>
      <c r="N113" s="211" t="s">
        <v>1033</v>
      </c>
      <c r="O113" s="228" t="s">
        <v>1034</v>
      </c>
      <c r="P113" s="212"/>
      <c r="Q113" s="214" t="s">
        <v>1008</v>
      </c>
      <c r="R113" s="214" t="s">
        <v>1035</v>
      </c>
      <c r="S113" s="209" t="s">
        <v>1036</v>
      </c>
      <c r="T113" s="209" t="s">
        <v>1037</v>
      </c>
      <c r="U113" s="209" t="s">
        <v>4469</v>
      </c>
      <c r="V113" s="209" t="s">
        <v>1038</v>
      </c>
      <c r="W113" s="215" t="s">
        <v>202</v>
      </c>
      <c r="AA113" s="100">
        <f>IF(OR(J113="Fail",ISBLANK(J113)),INDEX('Issue Code Table'!C:C,MATCH(N:N,'Issue Code Table'!A:A,0)),IF(M113="Critical",6,IF(M113="Significant",5,IF(M113="Moderate",3,2))))</f>
        <v>5</v>
      </c>
    </row>
    <row r="114" spans="1:27" s="74" customFormat="1" ht="250" x14ac:dyDescent="0.3">
      <c r="A114" s="229" t="s">
        <v>1039</v>
      </c>
      <c r="B114" s="230" t="s">
        <v>288</v>
      </c>
      <c r="C114" s="230" t="s">
        <v>289</v>
      </c>
      <c r="D114" s="230" t="s">
        <v>182</v>
      </c>
      <c r="E114" s="230" t="s">
        <v>5121</v>
      </c>
      <c r="F114" s="230" t="s">
        <v>1040</v>
      </c>
      <c r="G114" s="230" t="s">
        <v>4472</v>
      </c>
      <c r="H114" s="230" t="s">
        <v>1041</v>
      </c>
      <c r="I114" s="230"/>
      <c r="J114" s="231"/>
      <c r="K114" s="231" t="s">
        <v>1042</v>
      </c>
      <c r="L114" s="248"/>
      <c r="M114" s="230" t="s">
        <v>150</v>
      </c>
      <c r="N114" s="233" t="s">
        <v>589</v>
      </c>
      <c r="O114" s="234" t="s">
        <v>590</v>
      </c>
      <c r="P114" s="235"/>
      <c r="Q114" s="237" t="s">
        <v>1008</v>
      </c>
      <c r="R114" s="237" t="s">
        <v>1043</v>
      </c>
      <c r="S114" s="230" t="s">
        <v>1044</v>
      </c>
      <c r="T114" s="230" t="s">
        <v>298</v>
      </c>
      <c r="U114" s="230" t="s">
        <v>4471</v>
      </c>
      <c r="V114" s="230" t="s">
        <v>1045</v>
      </c>
      <c r="W114" s="238" t="s">
        <v>202</v>
      </c>
      <c r="AA114" s="100">
        <f>IF(OR(J114="Fail",ISBLANK(J114)),INDEX('Issue Code Table'!C:C,MATCH(N:N,'Issue Code Table'!A:A,0)),IF(M114="Critical",6,IF(M114="Significant",5,IF(M114="Moderate",3,2))))</f>
        <v>5</v>
      </c>
    </row>
    <row r="115" spans="1:27" s="74" customFormat="1" ht="162.5" x14ac:dyDescent="0.3">
      <c r="A115" s="227" t="s">
        <v>1046</v>
      </c>
      <c r="B115" s="209" t="s">
        <v>288</v>
      </c>
      <c r="C115" s="209" t="s">
        <v>289</v>
      </c>
      <c r="D115" s="209" t="s">
        <v>182</v>
      </c>
      <c r="E115" s="209" t="s">
        <v>5122</v>
      </c>
      <c r="F115" s="209" t="s">
        <v>1047</v>
      </c>
      <c r="G115" s="209" t="s">
        <v>4474</v>
      </c>
      <c r="H115" s="209" t="s">
        <v>1048</v>
      </c>
      <c r="I115" s="209"/>
      <c r="J115" s="210"/>
      <c r="K115" s="210" t="s">
        <v>1049</v>
      </c>
      <c r="L115" s="252"/>
      <c r="M115" s="209" t="s">
        <v>150</v>
      </c>
      <c r="N115" s="211" t="s">
        <v>293</v>
      </c>
      <c r="O115" s="228" t="s">
        <v>294</v>
      </c>
      <c r="P115" s="212"/>
      <c r="Q115" s="214" t="s">
        <v>1008</v>
      </c>
      <c r="R115" s="214" t="s">
        <v>1050</v>
      </c>
      <c r="S115" s="209" t="s">
        <v>1051</v>
      </c>
      <c r="T115" s="209" t="s">
        <v>1052</v>
      </c>
      <c r="U115" s="209" t="s">
        <v>4473</v>
      </c>
      <c r="V115" s="209" t="s">
        <v>1053</v>
      </c>
      <c r="W115" s="215" t="s">
        <v>202</v>
      </c>
      <c r="AA115" s="100">
        <f>IF(OR(J115="Fail",ISBLANK(J115)),INDEX('Issue Code Table'!C:C,MATCH(N:N,'Issue Code Table'!A:A,0)),IF(M115="Critical",6,IF(M115="Significant",5,IF(M115="Moderate",3,2))))</f>
        <v>5</v>
      </c>
    </row>
    <row r="116" spans="1:27" s="74" customFormat="1" ht="112.5" x14ac:dyDescent="0.3">
      <c r="A116" s="229" t="s">
        <v>1054</v>
      </c>
      <c r="B116" s="230" t="s">
        <v>288</v>
      </c>
      <c r="C116" s="230" t="s">
        <v>289</v>
      </c>
      <c r="D116" s="230" t="s">
        <v>182</v>
      </c>
      <c r="E116" s="230" t="s">
        <v>5123</v>
      </c>
      <c r="F116" s="230" t="s">
        <v>1055</v>
      </c>
      <c r="G116" s="230" t="s">
        <v>4476</v>
      </c>
      <c r="H116" s="230" t="s">
        <v>1056</v>
      </c>
      <c r="I116" s="230"/>
      <c r="J116" s="231"/>
      <c r="K116" s="231" t="s">
        <v>1057</v>
      </c>
      <c r="L116" s="248"/>
      <c r="M116" s="230" t="s">
        <v>150</v>
      </c>
      <c r="N116" s="233" t="s">
        <v>589</v>
      </c>
      <c r="O116" s="234" t="s">
        <v>590</v>
      </c>
      <c r="P116" s="235"/>
      <c r="Q116" s="237" t="s">
        <v>1008</v>
      </c>
      <c r="R116" s="237" t="s">
        <v>1058</v>
      </c>
      <c r="S116" s="230" t="s">
        <v>1059</v>
      </c>
      <c r="T116" s="230" t="s">
        <v>298</v>
      </c>
      <c r="U116" s="230" t="s">
        <v>4475</v>
      </c>
      <c r="V116" s="230" t="s">
        <v>1060</v>
      </c>
      <c r="W116" s="238" t="s">
        <v>202</v>
      </c>
      <c r="AA116" s="100">
        <f>IF(OR(J116="Fail",ISBLANK(J116)),INDEX('Issue Code Table'!C:C,MATCH(N:N,'Issue Code Table'!A:A,0)),IF(M116="Critical",6,IF(M116="Significant",5,IF(M116="Moderate",3,2))))</f>
        <v>5</v>
      </c>
    </row>
    <row r="117" spans="1:27" s="74" customFormat="1" ht="162.5" x14ac:dyDescent="0.3">
      <c r="A117" s="227" t="s">
        <v>1061</v>
      </c>
      <c r="B117" s="209" t="s">
        <v>288</v>
      </c>
      <c r="C117" s="227" t="s">
        <v>289</v>
      </c>
      <c r="D117" s="209" t="s">
        <v>182</v>
      </c>
      <c r="E117" s="209" t="s">
        <v>5124</v>
      </c>
      <c r="F117" s="209" t="s">
        <v>1062</v>
      </c>
      <c r="G117" s="209" t="s">
        <v>4478</v>
      </c>
      <c r="H117" s="209" t="s">
        <v>1063</v>
      </c>
      <c r="I117" s="209"/>
      <c r="J117" s="210"/>
      <c r="K117" s="210" t="s">
        <v>1064</v>
      </c>
      <c r="L117" s="252"/>
      <c r="M117" s="209" t="s">
        <v>187</v>
      </c>
      <c r="N117" s="211" t="s">
        <v>1065</v>
      </c>
      <c r="O117" s="228" t="s">
        <v>1066</v>
      </c>
      <c r="P117" s="212"/>
      <c r="Q117" s="214" t="s">
        <v>1008</v>
      </c>
      <c r="R117" s="214" t="s">
        <v>1067</v>
      </c>
      <c r="S117" s="209" t="s">
        <v>1068</v>
      </c>
      <c r="T117" s="209" t="s">
        <v>298</v>
      </c>
      <c r="U117" s="209" t="s">
        <v>4477</v>
      </c>
      <c r="V117" s="209" t="s">
        <v>1069</v>
      </c>
      <c r="W117" s="215"/>
      <c r="AA117" s="100">
        <f>IF(OR(J117="Fail",ISBLANK(J117)),INDEX('Issue Code Table'!C:C,MATCH(N:N,'Issue Code Table'!A:A,0)),IF(M117="Critical",6,IF(M117="Significant",5,IF(M117="Moderate",3,2))))</f>
        <v>3</v>
      </c>
    </row>
    <row r="118" spans="1:27" s="74" customFormat="1" ht="250" x14ac:dyDescent="0.3">
      <c r="A118" s="229" t="s">
        <v>1070</v>
      </c>
      <c r="B118" s="230" t="s">
        <v>912</v>
      </c>
      <c r="C118" s="230" t="s">
        <v>913</v>
      </c>
      <c r="D118" s="230" t="s">
        <v>182</v>
      </c>
      <c r="E118" s="230" t="s">
        <v>5125</v>
      </c>
      <c r="F118" s="230" t="s">
        <v>1071</v>
      </c>
      <c r="G118" s="230" t="s">
        <v>4480</v>
      </c>
      <c r="H118" s="230" t="s">
        <v>1072</v>
      </c>
      <c r="I118" s="230"/>
      <c r="J118" s="231"/>
      <c r="K118" s="231" t="s">
        <v>1073</v>
      </c>
      <c r="L118" s="248"/>
      <c r="M118" s="230" t="s">
        <v>150</v>
      </c>
      <c r="N118" s="233" t="s">
        <v>1074</v>
      </c>
      <c r="O118" s="234" t="s">
        <v>1075</v>
      </c>
      <c r="P118" s="235"/>
      <c r="Q118" s="237" t="s">
        <v>1076</v>
      </c>
      <c r="R118" s="254" t="s">
        <v>1077</v>
      </c>
      <c r="S118" s="230" t="s">
        <v>1078</v>
      </c>
      <c r="T118" s="230" t="s">
        <v>1079</v>
      </c>
      <c r="U118" s="230" t="s">
        <v>4479</v>
      </c>
      <c r="V118" s="230" t="s">
        <v>1080</v>
      </c>
      <c r="W118" s="238" t="s">
        <v>202</v>
      </c>
      <c r="AA118" s="100">
        <f>IF(OR(J118="Fail",ISBLANK(J118)),INDEX('Issue Code Table'!C:C,MATCH(N:N,'Issue Code Table'!A:A,0)),IF(M118="Critical",6,IF(M118="Significant",5,IF(M118="Moderate",3,2))))</f>
        <v>5</v>
      </c>
    </row>
    <row r="119" spans="1:27" s="74" customFormat="1" ht="275" x14ac:dyDescent="0.3">
      <c r="A119" s="227" t="s">
        <v>1081</v>
      </c>
      <c r="B119" s="209" t="s">
        <v>912</v>
      </c>
      <c r="C119" s="209" t="s">
        <v>913</v>
      </c>
      <c r="D119" s="209" t="s">
        <v>182</v>
      </c>
      <c r="E119" s="209" t="s">
        <v>5126</v>
      </c>
      <c r="F119" s="209" t="s">
        <v>1082</v>
      </c>
      <c r="G119" s="209" t="s">
        <v>4482</v>
      </c>
      <c r="H119" s="209" t="s">
        <v>1083</v>
      </c>
      <c r="I119" s="209"/>
      <c r="J119" s="210"/>
      <c r="K119" s="210" t="s">
        <v>1084</v>
      </c>
      <c r="L119" s="252"/>
      <c r="M119" s="209" t="s">
        <v>150</v>
      </c>
      <c r="N119" s="211" t="s">
        <v>1074</v>
      </c>
      <c r="O119" s="228" t="s">
        <v>1075</v>
      </c>
      <c r="P119" s="212"/>
      <c r="Q119" s="214" t="s">
        <v>1076</v>
      </c>
      <c r="R119" s="217" t="s">
        <v>1085</v>
      </c>
      <c r="S119" s="209" t="s">
        <v>1086</v>
      </c>
      <c r="T119" s="209" t="s">
        <v>1087</v>
      </c>
      <c r="U119" s="209" t="s">
        <v>4481</v>
      </c>
      <c r="V119" s="209" t="s">
        <v>1088</v>
      </c>
      <c r="W119" s="215" t="s">
        <v>202</v>
      </c>
      <c r="AA119" s="100">
        <f>IF(OR(J119="Fail",ISBLANK(J119)),INDEX('Issue Code Table'!C:C,MATCH(N:N,'Issue Code Table'!A:A,0)),IF(M119="Critical",6,IF(M119="Significant",5,IF(M119="Moderate",3,2))))</f>
        <v>5</v>
      </c>
    </row>
    <row r="120" spans="1:27" s="74" customFormat="1" ht="100" x14ac:dyDescent="0.3">
      <c r="A120" s="229" t="s">
        <v>1089</v>
      </c>
      <c r="B120" s="230" t="s">
        <v>912</v>
      </c>
      <c r="C120" s="230" t="s">
        <v>913</v>
      </c>
      <c r="D120" s="230" t="s">
        <v>182</v>
      </c>
      <c r="E120" s="230" t="s">
        <v>5127</v>
      </c>
      <c r="F120" s="230" t="s">
        <v>1090</v>
      </c>
      <c r="G120" s="230" t="s">
        <v>4484</v>
      </c>
      <c r="H120" s="230" t="s">
        <v>1091</v>
      </c>
      <c r="I120" s="230"/>
      <c r="J120" s="231"/>
      <c r="K120" s="231" t="s">
        <v>1092</v>
      </c>
      <c r="L120" s="248"/>
      <c r="M120" s="230" t="s">
        <v>150</v>
      </c>
      <c r="N120" s="233" t="s">
        <v>1074</v>
      </c>
      <c r="O120" s="234" t="s">
        <v>1075</v>
      </c>
      <c r="P120" s="235"/>
      <c r="Q120" s="237" t="s">
        <v>1076</v>
      </c>
      <c r="R120" s="254" t="s">
        <v>1093</v>
      </c>
      <c r="S120" s="230" t="s">
        <v>1094</v>
      </c>
      <c r="T120" s="230" t="s">
        <v>1095</v>
      </c>
      <c r="U120" s="230" t="s">
        <v>4483</v>
      </c>
      <c r="V120" s="230" t="s">
        <v>1096</v>
      </c>
      <c r="W120" s="238" t="s">
        <v>202</v>
      </c>
      <c r="AA120" s="100">
        <f>IF(OR(J120="Fail",ISBLANK(J120)),INDEX('Issue Code Table'!C:C,MATCH(N:N,'Issue Code Table'!A:A,0)),IF(M120="Critical",6,IF(M120="Significant",5,IF(M120="Moderate",3,2))))</f>
        <v>5</v>
      </c>
    </row>
    <row r="121" spans="1:27" s="74" customFormat="1" ht="150" x14ac:dyDescent="0.3">
      <c r="A121" s="227" t="s">
        <v>1097</v>
      </c>
      <c r="B121" s="209" t="s">
        <v>912</v>
      </c>
      <c r="C121" s="209" t="s">
        <v>913</v>
      </c>
      <c r="D121" s="209" t="s">
        <v>182</v>
      </c>
      <c r="E121" s="209" t="s">
        <v>5128</v>
      </c>
      <c r="F121" s="209" t="s">
        <v>1098</v>
      </c>
      <c r="G121" s="209" t="s">
        <v>4486</v>
      </c>
      <c r="H121" s="209" t="s">
        <v>1099</v>
      </c>
      <c r="I121" s="209"/>
      <c r="J121" s="210"/>
      <c r="K121" s="210" t="s">
        <v>1100</v>
      </c>
      <c r="L121" s="252"/>
      <c r="M121" s="209" t="s">
        <v>150</v>
      </c>
      <c r="N121" s="211" t="s">
        <v>1074</v>
      </c>
      <c r="O121" s="228" t="s">
        <v>1075</v>
      </c>
      <c r="P121" s="212"/>
      <c r="Q121" s="214">
        <v>5</v>
      </c>
      <c r="R121" s="217">
        <v>5.9</v>
      </c>
      <c r="S121" s="209" t="s">
        <v>1102</v>
      </c>
      <c r="T121" s="209" t="s">
        <v>1103</v>
      </c>
      <c r="U121" s="209" t="s">
        <v>4485</v>
      </c>
      <c r="V121" s="209" t="s">
        <v>1104</v>
      </c>
      <c r="W121" s="215" t="s">
        <v>202</v>
      </c>
      <c r="AA121" s="100">
        <f>IF(OR(J121="Fail",ISBLANK(J121)),INDEX('Issue Code Table'!C:C,MATCH(N:N,'Issue Code Table'!A:A,0)),IF(M121="Critical",6,IF(M121="Significant",5,IF(M121="Moderate",3,2))))</f>
        <v>5</v>
      </c>
    </row>
    <row r="122" spans="1:27" s="74" customFormat="1" ht="137.5" x14ac:dyDescent="0.3">
      <c r="A122" s="229" t="s">
        <v>1105</v>
      </c>
      <c r="B122" s="230" t="s">
        <v>912</v>
      </c>
      <c r="C122" s="230" t="s">
        <v>913</v>
      </c>
      <c r="D122" s="230" t="s">
        <v>182</v>
      </c>
      <c r="E122" s="230" t="s">
        <v>5129</v>
      </c>
      <c r="F122" s="230" t="s">
        <v>1106</v>
      </c>
      <c r="G122" s="230" t="s">
        <v>4488</v>
      </c>
      <c r="H122" s="230" t="s">
        <v>1107</v>
      </c>
      <c r="I122" s="230"/>
      <c r="J122" s="231"/>
      <c r="K122" s="231" t="s">
        <v>1108</v>
      </c>
      <c r="L122" s="248"/>
      <c r="M122" s="230" t="s">
        <v>150</v>
      </c>
      <c r="N122" s="233" t="s">
        <v>1074</v>
      </c>
      <c r="O122" s="234" t="s">
        <v>1075</v>
      </c>
      <c r="P122" s="235"/>
      <c r="Q122" s="237" t="s">
        <v>1076</v>
      </c>
      <c r="R122" s="254" t="s">
        <v>1101</v>
      </c>
      <c r="S122" s="230" t="s">
        <v>1109</v>
      </c>
      <c r="T122" s="230" t="s">
        <v>1110</v>
      </c>
      <c r="U122" s="230" t="s">
        <v>4487</v>
      </c>
      <c r="V122" s="230" t="s">
        <v>1111</v>
      </c>
      <c r="W122" s="238" t="s">
        <v>202</v>
      </c>
      <c r="AA122" s="100">
        <f>IF(OR(J122="Fail",ISBLANK(J122)),INDEX('Issue Code Table'!C:C,MATCH(N:N,'Issue Code Table'!A:A,0)),IF(M122="Critical",6,IF(M122="Significant",5,IF(M122="Moderate",3,2))))</f>
        <v>5</v>
      </c>
    </row>
    <row r="123" spans="1:27" s="74" customFormat="1" ht="150" x14ac:dyDescent="0.3">
      <c r="A123" s="227" t="s">
        <v>1112</v>
      </c>
      <c r="B123" s="209" t="s">
        <v>912</v>
      </c>
      <c r="C123" s="209" t="s">
        <v>913</v>
      </c>
      <c r="D123" s="209" t="s">
        <v>182</v>
      </c>
      <c r="E123" s="209" t="s">
        <v>5386</v>
      </c>
      <c r="F123" s="209" t="s">
        <v>1113</v>
      </c>
      <c r="G123" s="209" t="s">
        <v>4490</v>
      </c>
      <c r="H123" s="209" t="s">
        <v>1114</v>
      </c>
      <c r="I123" s="209"/>
      <c r="J123" s="210"/>
      <c r="K123" s="210" t="s">
        <v>1115</v>
      </c>
      <c r="L123" s="252"/>
      <c r="M123" s="209" t="s">
        <v>150</v>
      </c>
      <c r="N123" s="211" t="s">
        <v>1074</v>
      </c>
      <c r="O123" s="228" t="s">
        <v>1075</v>
      </c>
      <c r="P123" s="212"/>
      <c r="Q123" s="214">
        <v>5</v>
      </c>
      <c r="R123" s="217">
        <v>5.12</v>
      </c>
      <c r="S123" s="209" t="s">
        <v>1116</v>
      </c>
      <c r="T123" s="209" t="s">
        <v>1117</v>
      </c>
      <c r="U123" s="209" t="s">
        <v>4489</v>
      </c>
      <c r="V123" s="209" t="s">
        <v>1118</v>
      </c>
      <c r="W123" s="215" t="s">
        <v>202</v>
      </c>
      <c r="AA123" s="100">
        <f>IF(OR(J123="Fail",ISBLANK(J123)),INDEX('Issue Code Table'!C:C,MATCH(N:N,'Issue Code Table'!A:A,0)),IF(M123="Critical",6,IF(M123="Significant",5,IF(M123="Moderate",3,2))))</f>
        <v>5</v>
      </c>
    </row>
    <row r="124" spans="1:27" s="74" customFormat="1" ht="132" customHeight="1" x14ac:dyDescent="0.3">
      <c r="A124" s="229" t="s">
        <v>1119</v>
      </c>
      <c r="B124" s="230" t="s">
        <v>912</v>
      </c>
      <c r="C124" s="230" t="s">
        <v>913</v>
      </c>
      <c r="D124" s="230" t="s">
        <v>182</v>
      </c>
      <c r="E124" s="230" t="s">
        <v>5387</v>
      </c>
      <c r="F124" s="230" t="s">
        <v>1120</v>
      </c>
      <c r="G124" s="230" t="s">
        <v>4492</v>
      </c>
      <c r="H124" s="230" t="s">
        <v>1121</v>
      </c>
      <c r="I124" s="230"/>
      <c r="J124" s="231"/>
      <c r="K124" s="231" t="s">
        <v>1122</v>
      </c>
      <c r="L124" s="248"/>
      <c r="M124" s="230" t="s">
        <v>150</v>
      </c>
      <c r="N124" s="233" t="s">
        <v>1074</v>
      </c>
      <c r="O124" s="234" t="s">
        <v>1075</v>
      </c>
      <c r="P124" s="235"/>
      <c r="Q124" s="237" t="s">
        <v>1076</v>
      </c>
      <c r="R124" s="254">
        <v>5.23</v>
      </c>
      <c r="S124" s="230" t="s">
        <v>1123</v>
      </c>
      <c r="T124" s="230" t="s">
        <v>1124</v>
      </c>
      <c r="U124" s="230" t="s">
        <v>4491</v>
      </c>
      <c r="V124" s="230" t="s">
        <v>5397</v>
      </c>
      <c r="W124" s="238" t="s">
        <v>202</v>
      </c>
      <c r="AA124" s="100">
        <f>IF(OR(J124="Fail",ISBLANK(J124)),INDEX('Issue Code Table'!C:C,MATCH(N:N,'Issue Code Table'!A:A,0)),IF(M124="Critical",6,IF(M124="Significant",5,IF(M124="Moderate",3,2))))</f>
        <v>5</v>
      </c>
    </row>
    <row r="125" spans="1:27" s="74" customFormat="1" ht="112.5" x14ac:dyDescent="0.3">
      <c r="A125" s="227" t="s">
        <v>1125</v>
      </c>
      <c r="B125" s="209" t="s">
        <v>912</v>
      </c>
      <c r="C125" s="209" t="s">
        <v>913</v>
      </c>
      <c r="D125" s="209" t="s">
        <v>182</v>
      </c>
      <c r="E125" s="209" t="s">
        <v>5388</v>
      </c>
      <c r="F125" s="209" t="s">
        <v>1126</v>
      </c>
      <c r="G125" s="209" t="s">
        <v>4494</v>
      </c>
      <c r="H125" s="209" t="s">
        <v>1127</v>
      </c>
      <c r="I125" s="209"/>
      <c r="J125" s="210"/>
      <c r="K125" s="210" t="s">
        <v>1128</v>
      </c>
      <c r="L125" s="252"/>
      <c r="M125" s="209" t="s">
        <v>150</v>
      </c>
      <c r="N125" s="211" t="s">
        <v>1074</v>
      </c>
      <c r="O125" s="228" t="s">
        <v>1075</v>
      </c>
      <c r="P125" s="212"/>
      <c r="Q125" s="214" t="s">
        <v>1076</v>
      </c>
      <c r="R125" s="217">
        <v>5.25</v>
      </c>
      <c r="S125" s="209" t="s">
        <v>1129</v>
      </c>
      <c r="T125" s="209" t="s">
        <v>1130</v>
      </c>
      <c r="U125" s="209" t="s">
        <v>4493</v>
      </c>
      <c r="V125" s="209" t="s">
        <v>1131</v>
      </c>
      <c r="W125" s="215" t="s">
        <v>202</v>
      </c>
      <c r="AA125" s="100">
        <f>IF(OR(J125="Fail",ISBLANK(J125)),INDEX('Issue Code Table'!C:C,MATCH(N:N,'Issue Code Table'!A:A,0)),IF(M125="Critical",6,IF(M125="Significant",5,IF(M125="Moderate",3,2))))</f>
        <v>5</v>
      </c>
    </row>
    <row r="126" spans="1:27" s="74" customFormat="1" ht="150" x14ac:dyDescent="0.3">
      <c r="A126" s="229" t="s">
        <v>1132</v>
      </c>
      <c r="B126" s="230" t="s">
        <v>912</v>
      </c>
      <c r="C126" s="230" t="s">
        <v>913</v>
      </c>
      <c r="D126" s="230" t="s">
        <v>182</v>
      </c>
      <c r="E126" s="230" t="s">
        <v>5389</v>
      </c>
      <c r="F126" s="230" t="s">
        <v>1133</v>
      </c>
      <c r="G126" s="230" t="s">
        <v>4496</v>
      </c>
      <c r="H126" s="230" t="s">
        <v>1134</v>
      </c>
      <c r="I126" s="230"/>
      <c r="J126" s="231"/>
      <c r="K126" s="231" t="s">
        <v>1135</v>
      </c>
      <c r="L126" s="248"/>
      <c r="M126" s="230" t="s">
        <v>150</v>
      </c>
      <c r="N126" s="233" t="s">
        <v>1074</v>
      </c>
      <c r="O126" s="234" t="s">
        <v>1075</v>
      </c>
      <c r="P126" s="235"/>
      <c r="Q126" s="237" t="s">
        <v>1076</v>
      </c>
      <c r="R126" s="254">
        <v>5.27</v>
      </c>
      <c r="S126" s="230" t="s">
        <v>1136</v>
      </c>
      <c r="T126" s="230" t="s">
        <v>1137</v>
      </c>
      <c r="U126" s="230" t="s">
        <v>4495</v>
      </c>
      <c r="V126" s="230" t="s">
        <v>1138</v>
      </c>
      <c r="W126" s="238" t="s">
        <v>202</v>
      </c>
      <c r="AA126" s="100">
        <f>IF(OR(J126="Fail",ISBLANK(J126)),INDEX('Issue Code Table'!C:C,MATCH(N:N,'Issue Code Table'!A:A,0)),IF(M126="Critical",6,IF(M126="Significant",5,IF(M126="Moderate",3,2))))</f>
        <v>5</v>
      </c>
    </row>
    <row r="127" spans="1:27" s="74" customFormat="1" ht="162.5" x14ac:dyDescent="0.3">
      <c r="A127" s="227" t="s">
        <v>1139</v>
      </c>
      <c r="B127" s="209" t="s">
        <v>912</v>
      </c>
      <c r="C127" s="209" t="s">
        <v>913</v>
      </c>
      <c r="D127" s="209" t="s">
        <v>182</v>
      </c>
      <c r="E127" s="209" t="s">
        <v>5390</v>
      </c>
      <c r="F127" s="209" t="s">
        <v>1140</v>
      </c>
      <c r="G127" s="209" t="s">
        <v>1141</v>
      </c>
      <c r="H127" s="209" t="s">
        <v>1142</v>
      </c>
      <c r="I127" s="209"/>
      <c r="J127" s="210"/>
      <c r="K127" s="210" t="s">
        <v>1143</v>
      </c>
      <c r="L127" s="252"/>
      <c r="M127" s="209" t="s">
        <v>150</v>
      </c>
      <c r="N127" s="211" t="s">
        <v>1074</v>
      </c>
      <c r="O127" s="228" t="s">
        <v>1075</v>
      </c>
      <c r="P127" s="212"/>
      <c r="Q127" s="214" t="s">
        <v>1076</v>
      </c>
      <c r="R127" s="255">
        <v>5.29</v>
      </c>
      <c r="S127" s="209" t="s">
        <v>1144</v>
      </c>
      <c r="T127" s="209" t="s">
        <v>1145</v>
      </c>
      <c r="U127" s="209" t="s">
        <v>1146</v>
      </c>
      <c r="V127" s="209" t="s">
        <v>1147</v>
      </c>
      <c r="W127" s="215" t="s">
        <v>202</v>
      </c>
      <c r="AA127" s="100">
        <f>IF(OR(J127="Fail",ISBLANK(J127)),INDEX('Issue Code Table'!C:C,MATCH(N:N,'Issue Code Table'!A:A,0)),IF(M127="Critical",6,IF(M127="Significant",5,IF(M127="Moderate",3,2))))</f>
        <v>5</v>
      </c>
    </row>
    <row r="128" spans="1:27" s="74" customFormat="1" ht="100" x14ac:dyDescent="0.3">
      <c r="A128" s="229" t="s">
        <v>1148</v>
      </c>
      <c r="B128" s="230" t="s">
        <v>912</v>
      </c>
      <c r="C128" s="230" t="s">
        <v>913</v>
      </c>
      <c r="D128" s="230" t="s">
        <v>182</v>
      </c>
      <c r="E128" s="230" t="s">
        <v>5130</v>
      </c>
      <c r="F128" s="230" t="s">
        <v>1149</v>
      </c>
      <c r="G128" s="230" t="s">
        <v>4498</v>
      </c>
      <c r="H128" s="230" t="s">
        <v>1150</v>
      </c>
      <c r="I128" s="230"/>
      <c r="J128" s="231"/>
      <c r="K128" s="231" t="s">
        <v>1151</v>
      </c>
      <c r="L128" s="248"/>
      <c r="M128" s="230" t="s">
        <v>150</v>
      </c>
      <c r="N128" s="233" t="s">
        <v>1074</v>
      </c>
      <c r="O128" s="234" t="s">
        <v>1075</v>
      </c>
      <c r="P128" s="235"/>
      <c r="Q128" s="237" t="s">
        <v>1076</v>
      </c>
      <c r="R128" s="254" t="s">
        <v>4242</v>
      </c>
      <c r="S128" s="230" t="s">
        <v>1152</v>
      </c>
      <c r="T128" s="230" t="s">
        <v>1153</v>
      </c>
      <c r="U128" s="230" t="s">
        <v>4497</v>
      </c>
      <c r="V128" s="230" t="s">
        <v>1154</v>
      </c>
      <c r="W128" s="238" t="s">
        <v>202</v>
      </c>
      <c r="AA128" s="100">
        <f>IF(OR(J128="Fail",ISBLANK(J128)),INDEX('Issue Code Table'!C:C,MATCH(N:N,'Issue Code Table'!A:A,0)),IF(M128="Critical",6,IF(M128="Significant",5,IF(M128="Moderate",3,2))))</f>
        <v>5</v>
      </c>
    </row>
    <row r="129" spans="1:27" s="74" customFormat="1" ht="100" x14ac:dyDescent="0.3">
      <c r="A129" s="227" t="s">
        <v>1155</v>
      </c>
      <c r="B129" s="209" t="s">
        <v>912</v>
      </c>
      <c r="C129" s="209" t="s">
        <v>913</v>
      </c>
      <c r="D129" s="209" t="s">
        <v>182</v>
      </c>
      <c r="E129" s="209" t="s">
        <v>5391</v>
      </c>
      <c r="F129" s="209" t="s">
        <v>1156</v>
      </c>
      <c r="G129" s="209" t="s">
        <v>4500</v>
      </c>
      <c r="H129" s="209" t="s">
        <v>1157</v>
      </c>
      <c r="I129" s="209"/>
      <c r="J129" s="210"/>
      <c r="K129" s="210" t="s">
        <v>1158</v>
      </c>
      <c r="L129" s="252"/>
      <c r="M129" s="209" t="s">
        <v>150</v>
      </c>
      <c r="N129" s="211" t="s">
        <v>1074</v>
      </c>
      <c r="O129" s="228" t="s">
        <v>1075</v>
      </c>
      <c r="P129" s="212"/>
      <c r="Q129" s="214" t="s">
        <v>1076</v>
      </c>
      <c r="R129" s="217">
        <v>5.31</v>
      </c>
      <c r="S129" s="209" t="s">
        <v>1159</v>
      </c>
      <c r="T129" s="209" t="s">
        <v>1160</v>
      </c>
      <c r="U129" s="209" t="s">
        <v>4499</v>
      </c>
      <c r="V129" s="209" t="s">
        <v>1161</v>
      </c>
      <c r="W129" s="215" t="s">
        <v>202</v>
      </c>
      <c r="AA129" s="100">
        <f>IF(OR(J129="Fail",ISBLANK(J129)),INDEX('Issue Code Table'!C:C,MATCH(N:N,'Issue Code Table'!A:A,0)),IF(M129="Critical",6,IF(M129="Significant",5,IF(M129="Moderate",3,2))))</f>
        <v>5</v>
      </c>
    </row>
    <row r="130" spans="1:27" s="74" customFormat="1" ht="187.5" x14ac:dyDescent="0.3">
      <c r="A130" s="229" t="s">
        <v>1162</v>
      </c>
      <c r="B130" s="230" t="s">
        <v>912</v>
      </c>
      <c r="C130" s="230" t="s">
        <v>913</v>
      </c>
      <c r="D130" s="230" t="s">
        <v>182</v>
      </c>
      <c r="E130" s="230" t="s">
        <v>5392</v>
      </c>
      <c r="F130" s="230" t="s">
        <v>1163</v>
      </c>
      <c r="G130" s="230" t="s">
        <v>4502</v>
      </c>
      <c r="H130" s="230" t="s">
        <v>1164</v>
      </c>
      <c r="I130" s="230"/>
      <c r="J130" s="231"/>
      <c r="K130" s="231" t="s">
        <v>1165</v>
      </c>
      <c r="L130" s="248"/>
      <c r="M130" s="230" t="s">
        <v>150</v>
      </c>
      <c r="N130" s="233" t="s">
        <v>1074</v>
      </c>
      <c r="O130" s="234" t="s">
        <v>1075</v>
      </c>
      <c r="P130" s="235"/>
      <c r="Q130" s="237" t="s">
        <v>1076</v>
      </c>
      <c r="R130" s="254">
        <v>5.32</v>
      </c>
      <c r="S130" s="230" t="s">
        <v>1166</v>
      </c>
      <c r="T130" s="230" t="s">
        <v>1167</v>
      </c>
      <c r="U130" s="230" t="s">
        <v>4501</v>
      </c>
      <c r="V130" s="230" t="s">
        <v>1168</v>
      </c>
      <c r="W130" s="238" t="s">
        <v>202</v>
      </c>
      <c r="AA130" s="100">
        <f>IF(OR(J130="Fail",ISBLANK(J130)),INDEX('Issue Code Table'!C:C,MATCH(N:N,'Issue Code Table'!A:A,0)),IF(M130="Critical",6,IF(M130="Significant",5,IF(M130="Moderate",3,2))))</f>
        <v>5</v>
      </c>
    </row>
    <row r="131" spans="1:27" s="74" customFormat="1" ht="112.5" x14ac:dyDescent="0.3">
      <c r="A131" s="227" t="s">
        <v>1169</v>
      </c>
      <c r="B131" s="209" t="s">
        <v>912</v>
      </c>
      <c r="C131" s="209" t="s">
        <v>913</v>
      </c>
      <c r="D131" s="209" t="s">
        <v>182</v>
      </c>
      <c r="E131" s="209" t="s">
        <v>5393</v>
      </c>
      <c r="F131" s="209" t="s">
        <v>1170</v>
      </c>
      <c r="G131" s="209" t="s">
        <v>4504</v>
      </c>
      <c r="H131" s="209" t="s">
        <v>1171</v>
      </c>
      <c r="I131" s="209"/>
      <c r="J131" s="210"/>
      <c r="K131" s="210" t="s">
        <v>1172</v>
      </c>
      <c r="L131" s="252"/>
      <c r="M131" s="209" t="s">
        <v>150</v>
      </c>
      <c r="N131" s="211" t="s">
        <v>1074</v>
      </c>
      <c r="O131" s="228" t="s">
        <v>1075</v>
      </c>
      <c r="P131" s="212"/>
      <c r="Q131" s="214" t="s">
        <v>1076</v>
      </c>
      <c r="R131" s="217">
        <v>5.35</v>
      </c>
      <c r="S131" s="209" t="s">
        <v>1173</v>
      </c>
      <c r="T131" s="209" t="s">
        <v>1174</v>
      </c>
      <c r="U131" s="209" t="s">
        <v>4503</v>
      </c>
      <c r="V131" s="209" t="s">
        <v>1175</v>
      </c>
      <c r="W131" s="215" t="s">
        <v>202</v>
      </c>
      <c r="AA131" s="100">
        <f>IF(OR(J131="Fail",ISBLANK(J131)),INDEX('Issue Code Table'!C:C,MATCH(N:N,'Issue Code Table'!A:A,0)),IF(M131="Critical",6,IF(M131="Significant",5,IF(M131="Moderate",3,2))))</f>
        <v>5</v>
      </c>
    </row>
    <row r="132" spans="1:27" s="74" customFormat="1" ht="100" x14ac:dyDescent="0.3">
      <c r="A132" s="229" t="s">
        <v>1176</v>
      </c>
      <c r="B132" s="230" t="s">
        <v>912</v>
      </c>
      <c r="C132" s="230" t="s">
        <v>913</v>
      </c>
      <c r="D132" s="230" t="s">
        <v>182</v>
      </c>
      <c r="E132" s="230" t="s">
        <v>5394</v>
      </c>
      <c r="F132" s="230" t="s">
        <v>1177</v>
      </c>
      <c r="G132" s="230" t="s">
        <v>4506</v>
      </c>
      <c r="H132" s="230" t="s">
        <v>1178</v>
      </c>
      <c r="I132" s="230"/>
      <c r="J132" s="231"/>
      <c r="K132" s="231" t="s">
        <v>1179</v>
      </c>
      <c r="L132" s="248"/>
      <c r="M132" s="230" t="s">
        <v>150</v>
      </c>
      <c r="N132" s="233" t="s">
        <v>1074</v>
      </c>
      <c r="O132" s="234" t="s">
        <v>1075</v>
      </c>
      <c r="P132" s="235"/>
      <c r="Q132" s="237" t="s">
        <v>1076</v>
      </c>
      <c r="R132" s="254">
        <v>5.36</v>
      </c>
      <c r="S132" s="230" t="s">
        <v>1180</v>
      </c>
      <c r="T132" s="230" t="s">
        <v>1181</v>
      </c>
      <c r="U132" s="230" t="s">
        <v>4505</v>
      </c>
      <c r="V132" s="230" t="s">
        <v>1182</v>
      </c>
      <c r="W132" s="238" t="s">
        <v>202</v>
      </c>
      <c r="AA132" s="100"/>
    </row>
    <row r="133" spans="1:27" s="74" customFormat="1" ht="250" x14ac:dyDescent="0.3">
      <c r="A133" s="227" t="s">
        <v>1183</v>
      </c>
      <c r="B133" s="209" t="s">
        <v>912</v>
      </c>
      <c r="C133" s="209" t="s">
        <v>913</v>
      </c>
      <c r="D133" s="209" t="s">
        <v>182</v>
      </c>
      <c r="E133" s="209" t="s">
        <v>5131</v>
      </c>
      <c r="F133" s="209" t="s">
        <v>4148</v>
      </c>
      <c r="G133" s="209" t="s">
        <v>4508</v>
      </c>
      <c r="H133" s="209" t="s">
        <v>4151</v>
      </c>
      <c r="I133" s="209"/>
      <c r="J133" s="210"/>
      <c r="K133" s="210" t="s">
        <v>4150</v>
      </c>
      <c r="L133" s="252"/>
      <c r="M133" s="209" t="s">
        <v>150</v>
      </c>
      <c r="N133" s="211" t="s">
        <v>1074</v>
      </c>
      <c r="O133" s="228" t="s">
        <v>1075</v>
      </c>
      <c r="P133" s="212"/>
      <c r="Q133" s="214">
        <v>5</v>
      </c>
      <c r="R133" s="217" t="s">
        <v>4126</v>
      </c>
      <c r="S133" s="209" t="s">
        <v>4149</v>
      </c>
      <c r="T133" s="209" t="s">
        <v>1185</v>
      </c>
      <c r="U133" s="209" t="s">
        <v>4507</v>
      </c>
      <c r="V133" s="209" t="s">
        <v>5395</v>
      </c>
      <c r="W133" s="215" t="s">
        <v>202</v>
      </c>
      <c r="AA133" s="100">
        <f>IF(OR(J133="Fail",ISBLANK(J133)),INDEX('Issue Code Table'!C:C,MATCH(N:N,'Issue Code Table'!A:A,0)),IF(M133="Critical",6,IF(M133="Significant",5,IF(M133="Moderate",3,2))))</f>
        <v>5</v>
      </c>
    </row>
    <row r="134" spans="1:27" s="74" customFormat="1" ht="105.65" customHeight="1" x14ac:dyDescent="0.3">
      <c r="A134" s="229" t="s">
        <v>1186</v>
      </c>
      <c r="B134" s="230" t="s">
        <v>912</v>
      </c>
      <c r="C134" s="230" t="s">
        <v>913</v>
      </c>
      <c r="D134" s="230" t="s">
        <v>182</v>
      </c>
      <c r="E134" s="230" t="s">
        <v>5132</v>
      </c>
      <c r="F134" s="230" t="s">
        <v>1187</v>
      </c>
      <c r="G134" s="230" t="s">
        <v>4510</v>
      </c>
      <c r="H134" s="230" t="s">
        <v>1188</v>
      </c>
      <c r="I134" s="230"/>
      <c r="J134" s="231"/>
      <c r="K134" s="231" t="s">
        <v>1189</v>
      </c>
      <c r="L134" s="248"/>
      <c r="M134" s="230" t="s">
        <v>150</v>
      </c>
      <c r="N134" s="233" t="s">
        <v>1074</v>
      </c>
      <c r="O134" s="234" t="s">
        <v>1075</v>
      </c>
      <c r="P134" s="235"/>
      <c r="Q134" s="237" t="s">
        <v>1076</v>
      </c>
      <c r="R134" s="254" t="s">
        <v>1184</v>
      </c>
      <c r="S134" s="230" t="s">
        <v>1191</v>
      </c>
      <c r="T134" s="230" t="s">
        <v>1192</v>
      </c>
      <c r="U134" s="230" t="s">
        <v>4509</v>
      </c>
      <c r="V134" s="230" t="s">
        <v>1193</v>
      </c>
      <c r="W134" s="238" t="s">
        <v>202</v>
      </c>
      <c r="AA134" s="100">
        <f>IF(OR(J134="Fail",ISBLANK(J134)),INDEX('Issue Code Table'!C:C,MATCH(N:N,'Issue Code Table'!A:A,0)),IF(M134="Critical",6,IF(M134="Significant",5,IF(M134="Moderate",3,2))))</f>
        <v>5</v>
      </c>
    </row>
    <row r="135" spans="1:27" s="74" customFormat="1" ht="112.5" x14ac:dyDescent="0.3">
      <c r="A135" s="227" t="s">
        <v>1194</v>
      </c>
      <c r="B135" s="209" t="s">
        <v>912</v>
      </c>
      <c r="C135" s="209" t="s">
        <v>913</v>
      </c>
      <c r="D135" s="209" t="s">
        <v>182</v>
      </c>
      <c r="E135" s="209" t="s">
        <v>5133</v>
      </c>
      <c r="F135" s="209" t="s">
        <v>1195</v>
      </c>
      <c r="G135" s="209" t="s">
        <v>4512</v>
      </c>
      <c r="H135" s="209" t="s">
        <v>1196</v>
      </c>
      <c r="I135" s="209"/>
      <c r="J135" s="210"/>
      <c r="K135" s="210" t="s">
        <v>1197</v>
      </c>
      <c r="L135" s="252"/>
      <c r="M135" s="209" t="s">
        <v>150</v>
      </c>
      <c r="N135" s="211" t="s">
        <v>1074</v>
      </c>
      <c r="O135" s="228" t="s">
        <v>1075</v>
      </c>
      <c r="P135" s="212"/>
      <c r="Q135" s="214" t="s">
        <v>1076</v>
      </c>
      <c r="R135" s="217" t="s">
        <v>1190</v>
      </c>
      <c r="S135" s="209" t="s">
        <v>1191</v>
      </c>
      <c r="T135" s="209" t="s">
        <v>1199</v>
      </c>
      <c r="U135" s="209" t="s">
        <v>4511</v>
      </c>
      <c r="V135" s="209" t="s">
        <v>1200</v>
      </c>
      <c r="W135" s="215" t="s">
        <v>202</v>
      </c>
      <c r="AA135" s="100">
        <f>IF(OR(J135="Fail",ISBLANK(J135)),INDEX('Issue Code Table'!C:C,MATCH(N:N,'Issue Code Table'!A:A,0)),IF(M135="Critical",6,IF(M135="Significant",5,IF(M135="Moderate",3,2))))</f>
        <v>5</v>
      </c>
    </row>
    <row r="136" spans="1:27" s="74" customFormat="1" ht="112.5" x14ac:dyDescent="0.3">
      <c r="A136" s="229" t="s">
        <v>1201</v>
      </c>
      <c r="B136" s="230" t="s">
        <v>912</v>
      </c>
      <c r="C136" s="230" t="s">
        <v>913</v>
      </c>
      <c r="D136" s="230" t="s">
        <v>182</v>
      </c>
      <c r="E136" s="230" t="s">
        <v>5134</v>
      </c>
      <c r="F136" s="230" t="s">
        <v>1202</v>
      </c>
      <c r="G136" s="230" t="s">
        <v>4514</v>
      </c>
      <c r="H136" s="230" t="s">
        <v>1203</v>
      </c>
      <c r="I136" s="230"/>
      <c r="J136" s="231"/>
      <c r="K136" s="231" t="s">
        <v>1204</v>
      </c>
      <c r="L136" s="248"/>
      <c r="M136" s="230" t="s">
        <v>150</v>
      </c>
      <c r="N136" s="233" t="s">
        <v>1074</v>
      </c>
      <c r="O136" s="234" t="s">
        <v>1075</v>
      </c>
      <c r="P136" s="235"/>
      <c r="Q136" s="237" t="s">
        <v>1076</v>
      </c>
      <c r="R136" s="254" t="s">
        <v>1198</v>
      </c>
      <c r="S136" s="230" t="s">
        <v>1191</v>
      </c>
      <c r="T136" s="230" t="s">
        <v>1206</v>
      </c>
      <c r="U136" s="230" t="s">
        <v>4513</v>
      </c>
      <c r="V136" s="230" t="s">
        <v>1207</v>
      </c>
      <c r="W136" s="238" t="s">
        <v>202</v>
      </c>
      <c r="AA136" s="100">
        <f>IF(OR(J136="Fail",ISBLANK(J136)),INDEX('Issue Code Table'!C:C,MATCH(N:N,'Issue Code Table'!A:A,0)),IF(M136="Critical",6,IF(M136="Significant",5,IF(M136="Moderate",3,2))))</f>
        <v>5</v>
      </c>
    </row>
    <row r="137" spans="1:27" s="74" customFormat="1" ht="112.5" x14ac:dyDescent="0.3">
      <c r="A137" s="227" t="s">
        <v>1208</v>
      </c>
      <c r="B137" s="209" t="s">
        <v>912</v>
      </c>
      <c r="C137" s="209" t="s">
        <v>913</v>
      </c>
      <c r="D137" s="209" t="s">
        <v>182</v>
      </c>
      <c r="E137" s="209" t="s">
        <v>5135</v>
      </c>
      <c r="F137" s="209" t="s">
        <v>1209</v>
      </c>
      <c r="G137" s="209" t="s">
        <v>4516</v>
      </c>
      <c r="H137" s="209" t="s">
        <v>1210</v>
      </c>
      <c r="I137" s="209"/>
      <c r="J137" s="210"/>
      <c r="K137" s="210" t="s">
        <v>1211</v>
      </c>
      <c r="L137" s="252"/>
      <c r="M137" s="209" t="s">
        <v>150</v>
      </c>
      <c r="N137" s="211" t="s">
        <v>1074</v>
      </c>
      <c r="O137" s="228" t="s">
        <v>1075</v>
      </c>
      <c r="P137" s="212"/>
      <c r="Q137" s="214" t="s">
        <v>1076</v>
      </c>
      <c r="R137" s="217" t="s">
        <v>1205</v>
      </c>
      <c r="S137" s="209" t="s">
        <v>1191</v>
      </c>
      <c r="T137" s="209" t="s">
        <v>1199</v>
      </c>
      <c r="U137" s="209" t="s">
        <v>4515</v>
      </c>
      <c r="V137" s="209" t="s">
        <v>1212</v>
      </c>
      <c r="W137" s="215" t="s">
        <v>202</v>
      </c>
      <c r="AA137" s="100">
        <f>IF(OR(J137="Fail",ISBLANK(J137)),INDEX('Issue Code Table'!C:C,MATCH(N:N,'Issue Code Table'!A:A,0)),IF(M137="Critical",6,IF(M137="Significant",5,IF(M137="Moderate",3,2))))</f>
        <v>5</v>
      </c>
    </row>
    <row r="138" spans="1:27" s="74" customFormat="1" ht="125" x14ac:dyDescent="0.3">
      <c r="A138" s="229" t="s">
        <v>1213</v>
      </c>
      <c r="B138" s="230" t="s">
        <v>1226</v>
      </c>
      <c r="C138" s="229" t="s">
        <v>1227</v>
      </c>
      <c r="D138" s="230" t="s">
        <v>182</v>
      </c>
      <c r="E138" s="230" t="s">
        <v>5136</v>
      </c>
      <c r="F138" s="230" t="s">
        <v>1216</v>
      </c>
      <c r="G138" s="230" t="s">
        <v>4518</v>
      </c>
      <c r="H138" s="230" t="s">
        <v>1217</v>
      </c>
      <c r="I138" s="230"/>
      <c r="J138" s="231"/>
      <c r="K138" s="231" t="s">
        <v>1218</v>
      </c>
      <c r="L138" s="248"/>
      <c r="M138" s="230" t="s">
        <v>187</v>
      </c>
      <c r="N138" s="233" t="s">
        <v>1219</v>
      </c>
      <c r="O138" s="234" t="s">
        <v>1220</v>
      </c>
      <c r="P138" s="235"/>
      <c r="Q138" s="237" t="s">
        <v>1221</v>
      </c>
      <c r="R138" s="237" t="s">
        <v>1222</v>
      </c>
      <c r="S138" s="230" t="s">
        <v>1223</v>
      </c>
      <c r="T138" s="230" t="s">
        <v>298</v>
      </c>
      <c r="U138" s="230" t="s">
        <v>4517</v>
      </c>
      <c r="V138" s="230" t="s">
        <v>1224</v>
      </c>
      <c r="W138" s="238"/>
      <c r="AA138" s="100">
        <f>IF(OR(J138="Fail",ISBLANK(J138)),INDEX('Issue Code Table'!C:C,MATCH(N:N,'Issue Code Table'!A:A,0)),IF(M138="Critical",6,IF(M138="Significant",5,IF(M138="Moderate",3,2))))</f>
        <v>3</v>
      </c>
    </row>
    <row r="139" spans="1:27" s="74" customFormat="1" ht="125" x14ac:dyDescent="0.3">
      <c r="A139" s="227" t="s">
        <v>1225</v>
      </c>
      <c r="B139" s="209" t="s">
        <v>1226</v>
      </c>
      <c r="C139" s="209" t="s">
        <v>1227</v>
      </c>
      <c r="D139" s="209" t="s">
        <v>182</v>
      </c>
      <c r="E139" s="209" t="s">
        <v>5137</v>
      </c>
      <c r="F139" s="209" t="s">
        <v>1228</v>
      </c>
      <c r="G139" s="209" t="s">
        <v>4520</v>
      </c>
      <c r="H139" s="209" t="s">
        <v>1229</v>
      </c>
      <c r="I139" s="209"/>
      <c r="J139" s="210"/>
      <c r="K139" s="210" t="s">
        <v>1230</v>
      </c>
      <c r="L139" s="252"/>
      <c r="M139" s="209" t="s">
        <v>187</v>
      </c>
      <c r="N139" s="211" t="s">
        <v>1219</v>
      </c>
      <c r="O139" s="228" t="s">
        <v>1220</v>
      </c>
      <c r="P139" s="212"/>
      <c r="Q139" s="214" t="s">
        <v>1221</v>
      </c>
      <c r="R139" s="214" t="s">
        <v>1231</v>
      </c>
      <c r="S139" s="209" t="s">
        <v>1232</v>
      </c>
      <c r="T139" s="209" t="s">
        <v>298</v>
      </c>
      <c r="U139" s="209" t="s">
        <v>4519</v>
      </c>
      <c r="V139" s="209" t="s">
        <v>1233</v>
      </c>
      <c r="W139" s="215"/>
      <c r="AA139" s="100">
        <f>IF(OR(J139="Fail",ISBLANK(J139)),INDEX('Issue Code Table'!C:C,MATCH(N:N,'Issue Code Table'!A:A,0)),IF(M139="Critical",6,IF(M139="Significant",5,IF(M139="Moderate",3,2))))</f>
        <v>3</v>
      </c>
    </row>
    <row r="140" spans="1:27" s="74" customFormat="1" ht="200" x14ac:dyDescent="0.3">
      <c r="A140" s="229" t="s">
        <v>1235</v>
      </c>
      <c r="B140" s="230" t="s">
        <v>4296</v>
      </c>
      <c r="C140" s="229" t="s">
        <v>4312</v>
      </c>
      <c r="D140" s="230" t="s">
        <v>182</v>
      </c>
      <c r="E140" s="230" t="s">
        <v>5138</v>
      </c>
      <c r="F140" s="230" t="s">
        <v>1238</v>
      </c>
      <c r="G140" s="230" t="s">
        <v>4522</v>
      </c>
      <c r="H140" s="230" t="s">
        <v>1239</v>
      </c>
      <c r="I140" s="230"/>
      <c r="J140" s="231"/>
      <c r="K140" s="231" t="s">
        <v>1240</v>
      </c>
      <c r="L140" s="248"/>
      <c r="M140" s="230" t="s">
        <v>187</v>
      </c>
      <c r="N140" s="233" t="s">
        <v>1219</v>
      </c>
      <c r="O140" s="234" t="s">
        <v>1220</v>
      </c>
      <c r="P140" s="235"/>
      <c r="Q140" s="237" t="s">
        <v>1221</v>
      </c>
      <c r="R140" s="237" t="s">
        <v>1234</v>
      </c>
      <c r="S140" s="230" t="s">
        <v>1242</v>
      </c>
      <c r="T140" s="230" t="s">
        <v>1243</v>
      </c>
      <c r="U140" s="230" t="s">
        <v>4521</v>
      </c>
      <c r="V140" s="230" t="s">
        <v>1244</v>
      </c>
      <c r="W140" s="238"/>
      <c r="AA140" s="100">
        <f>IF(OR(J140="Fail",ISBLANK(J140)),INDEX('Issue Code Table'!C:C,MATCH(N:N,'Issue Code Table'!A:A,0)),IF(M140="Critical",6,IF(M140="Significant",5,IF(M140="Moderate",3,2))))</f>
        <v>3</v>
      </c>
    </row>
    <row r="141" spans="1:27" s="74" customFormat="1" ht="137.5" x14ac:dyDescent="0.3">
      <c r="A141" s="227" t="s">
        <v>1245</v>
      </c>
      <c r="B141" s="209" t="s">
        <v>1254</v>
      </c>
      <c r="C141" s="227" t="s">
        <v>1255</v>
      </c>
      <c r="D141" s="209" t="s">
        <v>182</v>
      </c>
      <c r="E141" s="209" t="s">
        <v>5139</v>
      </c>
      <c r="F141" s="209" t="s">
        <v>1246</v>
      </c>
      <c r="G141" s="209" t="s">
        <v>4524</v>
      </c>
      <c r="H141" s="209" t="s">
        <v>1247</v>
      </c>
      <c r="I141" s="209"/>
      <c r="J141" s="210"/>
      <c r="K141" s="210" t="s">
        <v>1248</v>
      </c>
      <c r="L141" s="252"/>
      <c r="M141" s="209" t="s">
        <v>187</v>
      </c>
      <c r="N141" s="211" t="s">
        <v>1219</v>
      </c>
      <c r="O141" s="228" t="s">
        <v>1220</v>
      </c>
      <c r="P141" s="212"/>
      <c r="Q141" s="214" t="s">
        <v>1221</v>
      </c>
      <c r="R141" s="214" t="s">
        <v>1241</v>
      </c>
      <c r="S141" s="209" t="s">
        <v>1250</v>
      </c>
      <c r="T141" s="209" t="s">
        <v>1251</v>
      </c>
      <c r="U141" s="209" t="s">
        <v>4523</v>
      </c>
      <c r="V141" s="209" t="s">
        <v>1252</v>
      </c>
      <c r="W141" s="215"/>
      <c r="AA141" s="100">
        <f>IF(OR(J141="Fail",ISBLANK(J141)),INDEX('Issue Code Table'!C:C,MATCH(N:N,'Issue Code Table'!A:A,0)),IF(M141="Critical",6,IF(M141="Significant",5,IF(M141="Moderate",3,2))))</f>
        <v>3</v>
      </c>
    </row>
    <row r="142" spans="1:27" s="74" customFormat="1" ht="125" x14ac:dyDescent="0.3">
      <c r="A142" s="229" t="s">
        <v>1253</v>
      </c>
      <c r="B142" s="230" t="s">
        <v>1254</v>
      </c>
      <c r="C142" s="230" t="s">
        <v>1255</v>
      </c>
      <c r="D142" s="230" t="s">
        <v>182</v>
      </c>
      <c r="E142" s="230" t="s">
        <v>5140</v>
      </c>
      <c r="F142" s="230" t="s">
        <v>1256</v>
      </c>
      <c r="G142" s="230" t="s">
        <v>4526</v>
      </c>
      <c r="H142" s="230" t="s">
        <v>1257</v>
      </c>
      <c r="I142" s="230"/>
      <c r="J142" s="231"/>
      <c r="K142" s="231" t="s">
        <v>1258</v>
      </c>
      <c r="L142" s="248"/>
      <c r="M142" s="230" t="s">
        <v>234</v>
      </c>
      <c r="N142" s="233" t="s">
        <v>1259</v>
      </c>
      <c r="O142" s="234" t="s">
        <v>1260</v>
      </c>
      <c r="P142" s="235"/>
      <c r="Q142" s="237" t="s">
        <v>1221</v>
      </c>
      <c r="R142" s="237" t="s">
        <v>1249</v>
      </c>
      <c r="S142" s="230" t="s">
        <v>1262</v>
      </c>
      <c r="T142" s="230" t="s">
        <v>1263</v>
      </c>
      <c r="U142" s="230" t="s">
        <v>4525</v>
      </c>
      <c r="V142" s="230" t="s">
        <v>1264</v>
      </c>
      <c r="W142" s="238"/>
      <c r="AA142" s="100">
        <f>IF(OR(J142="Fail",ISBLANK(J142)),INDEX('Issue Code Table'!C:C,MATCH(N:N,'Issue Code Table'!A:A,0)),IF(M142="Critical",6,IF(M142="Significant",5,IF(M142="Moderate",3,2))))</f>
        <v>2</v>
      </c>
    </row>
    <row r="143" spans="1:27" s="74" customFormat="1" ht="125" x14ac:dyDescent="0.3">
      <c r="A143" s="227" t="s">
        <v>1265</v>
      </c>
      <c r="B143" s="209" t="s">
        <v>1458</v>
      </c>
      <c r="C143" s="227" t="s">
        <v>1459</v>
      </c>
      <c r="D143" s="209" t="s">
        <v>182</v>
      </c>
      <c r="E143" s="209" t="s">
        <v>5141</v>
      </c>
      <c r="F143" s="209" t="s">
        <v>1266</v>
      </c>
      <c r="G143" s="209" t="s">
        <v>4528</v>
      </c>
      <c r="H143" s="209" t="s">
        <v>1267</v>
      </c>
      <c r="I143" s="209"/>
      <c r="J143" s="210"/>
      <c r="K143" s="210" t="s">
        <v>1268</v>
      </c>
      <c r="L143" s="252"/>
      <c r="M143" s="209" t="s">
        <v>187</v>
      </c>
      <c r="N143" s="211" t="s">
        <v>618</v>
      </c>
      <c r="O143" s="228" t="s">
        <v>619</v>
      </c>
      <c r="P143" s="212"/>
      <c r="Q143" s="214" t="s">
        <v>1221</v>
      </c>
      <c r="R143" s="214" t="s">
        <v>1261</v>
      </c>
      <c r="S143" s="209" t="s">
        <v>1262</v>
      </c>
      <c r="T143" s="209" t="s">
        <v>1270</v>
      </c>
      <c r="U143" s="209" t="s">
        <v>4527</v>
      </c>
      <c r="V143" s="209" t="s">
        <v>1271</v>
      </c>
      <c r="W143" s="215"/>
      <c r="AA143" s="100">
        <f>IF(OR(J143="Fail",ISBLANK(J143)),INDEX('Issue Code Table'!C:C,MATCH(N:N,'Issue Code Table'!A:A,0)),IF(M143="Critical",6,IF(M143="Significant",5,IF(M143="Moderate",3,2))))</f>
        <v>5</v>
      </c>
    </row>
    <row r="144" spans="1:27" s="74" customFormat="1" ht="125" x14ac:dyDescent="0.3">
      <c r="A144" s="229" t="s">
        <v>1272</v>
      </c>
      <c r="B144" s="230" t="s">
        <v>1458</v>
      </c>
      <c r="C144" s="229" t="s">
        <v>1459</v>
      </c>
      <c r="D144" s="230" t="s">
        <v>182</v>
      </c>
      <c r="E144" s="230" t="s">
        <v>5142</v>
      </c>
      <c r="F144" s="230" t="s">
        <v>1273</v>
      </c>
      <c r="G144" s="230" t="s">
        <v>4530</v>
      </c>
      <c r="H144" s="230" t="s">
        <v>1274</v>
      </c>
      <c r="I144" s="230"/>
      <c r="J144" s="231"/>
      <c r="K144" s="231" t="s">
        <v>1275</v>
      </c>
      <c r="L144" s="248"/>
      <c r="M144" s="230" t="s">
        <v>187</v>
      </c>
      <c r="N144" s="233" t="s">
        <v>1276</v>
      </c>
      <c r="O144" s="234" t="s">
        <v>1277</v>
      </c>
      <c r="P144" s="235"/>
      <c r="Q144" s="237" t="s">
        <v>1221</v>
      </c>
      <c r="R144" s="237" t="s">
        <v>1269</v>
      </c>
      <c r="S144" s="230" t="s">
        <v>1262</v>
      </c>
      <c r="T144" s="230" t="s">
        <v>1278</v>
      </c>
      <c r="U144" s="230" t="s">
        <v>4529</v>
      </c>
      <c r="V144" s="230" t="s">
        <v>1279</v>
      </c>
      <c r="W144" s="238"/>
      <c r="AA144" s="100">
        <f>IF(OR(J144="Fail",ISBLANK(J144)),INDEX('Issue Code Table'!C:C,MATCH(N:N,'Issue Code Table'!A:A,0)),IF(M144="Critical",6,IF(M144="Significant",5,IF(M144="Moderate",3,2))))</f>
        <v>5</v>
      </c>
    </row>
    <row r="145" spans="1:27" s="74" customFormat="1" ht="125" x14ac:dyDescent="0.3">
      <c r="A145" s="227" t="s">
        <v>1280</v>
      </c>
      <c r="B145" s="209" t="s">
        <v>1226</v>
      </c>
      <c r="C145" s="227" t="s">
        <v>1227</v>
      </c>
      <c r="D145" s="209" t="s">
        <v>182</v>
      </c>
      <c r="E145" s="209" t="s">
        <v>5143</v>
      </c>
      <c r="F145" s="209" t="s">
        <v>1216</v>
      </c>
      <c r="G145" s="209" t="s">
        <v>4532</v>
      </c>
      <c r="H145" s="209" t="s">
        <v>1281</v>
      </c>
      <c r="I145" s="209"/>
      <c r="J145" s="210"/>
      <c r="K145" s="210" t="s">
        <v>1282</v>
      </c>
      <c r="L145" s="252"/>
      <c r="M145" s="209" t="s">
        <v>187</v>
      </c>
      <c r="N145" s="211" t="s">
        <v>1219</v>
      </c>
      <c r="O145" s="228" t="s">
        <v>1220</v>
      </c>
      <c r="P145" s="212"/>
      <c r="Q145" s="214" t="s">
        <v>1283</v>
      </c>
      <c r="R145" s="214" t="s">
        <v>1284</v>
      </c>
      <c r="S145" s="209" t="s">
        <v>1223</v>
      </c>
      <c r="T145" s="209" t="s">
        <v>298</v>
      </c>
      <c r="U145" s="209" t="s">
        <v>4531</v>
      </c>
      <c r="V145" s="209" t="s">
        <v>1285</v>
      </c>
      <c r="W145" s="215"/>
      <c r="AA145" s="100">
        <f>IF(OR(J145="Fail",ISBLANK(J145)),INDEX('Issue Code Table'!C:C,MATCH(N:N,'Issue Code Table'!A:A,0)),IF(M145="Critical",6,IF(M145="Significant",5,IF(M145="Moderate",3,2))))</f>
        <v>3</v>
      </c>
    </row>
    <row r="146" spans="1:27" s="74" customFormat="1" ht="125" x14ac:dyDescent="0.3">
      <c r="A146" s="229" t="s">
        <v>1286</v>
      </c>
      <c r="B146" s="230" t="s">
        <v>1226</v>
      </c>
      <c r="C146" s="229" t="s">
        <v>1227</v>
      </c>
      <c r="D146" s="230" t="s">
        <v>182</v>
      </c>
      <c r="E146" s="230" t="s">
        <v>5144</v>
      </c>
      <c r="F146" s="230" t="s">
        <v>1228</v>
      </c>
      <c r="G146" s="230" t="s">
        <v>4534</v>
      </c>
      <c r="H146" s="230" t="s">
        <v>1287</v>
      </c>
      <c r="I146" s="230"/>
      <c r="J146" s="231"/>
      <c r="K146" s="231" t="s">
        <v>1288</v>
      </c>
      <c r="L146" s="248"/>
      <c r="M146" s="230" t="s">
        <v>187</v>
      </c>
      <c r="N146" s="233" t="s">
        <v>1219</v>
      </c>
      <c r="O146" s="234" t="s">
        <v>1220</v>
      </c>
      <c r="P146" s="235"/>
      <c r="Q146" s="237" t="s">
        <v>1283</v>
      </c>
      <c r="R146" s="237" t="s">
        <v>1289</v>
      </c>
      <c r="S146" s="230" t="s">
        <v>1232</v>
      </c>
      <c r="T146" s="230" t="s">
        <v>298</v>
      </c>
      <c r="U146" s="230" t="s">
        <v>4533</v>
      </c>
      <c r="V146" s="230" t="s">
        <v>1290</v>
      </c>
      <c r="W146" s="238"/>
      <c r="AA146" s="100">
        <f>IF(OR(J146="Fail",ISBLANK(J146)),INDEX('Issue Code Table'!C:C,MATCH(N:N,'Issue Code Table'!A:A,0)),IF(M146="Critical",6,IF(M146="Significant",5,IF(M146="Moderate",3,2))))</f>
        <v>3</v>
      </c>
    </row>
    <row r="147" spans="1:27" s="74" customFormat="1" ht="200" x14ac:dyDescent="0.3">
      <c r="A147" s="227" t="s">
        <v>1292</v>
      </c>
      <c r="B147" s="209" t="s">
        <v>4296</v>
      </c>
      <c r="C147" s="227" t="s">
        <v>4312</v>
      </c>
      <c r="D147" s="209" t="s">
        <v>182</v>
      </c>
      <c r="E147" s="209" t="s">
        <v>5145</v>
      </c>
      <c r="F147" s="209" t="s">
        <v>1238</v>
      </c>
      <c r="G147" s="209" t="s">
        <v>4536</v>
      </c>
      <c r="H147" s="209" t="s">
        <v>1293</v>
      </c>
      <c r="I147" s="209"/>
      <c r="J147" s="210"/>
      <c r="K147" s="210" t="s">
        <v>1294</v>
      </c>
      <c r="L147" s="252"/>
      <c r="M147" s="209" t="s">
        <v>187</v>
      </c>
      <c r="N147" s="211" t="s">
        <v>1065</v>
      </c>
      <c r="O147" s="228" t="s">
        <v>1066</v>
      </c>
      <c r="P147" s="212"/>
      <c r="Q147" s="214" t="s">
        <v>1283</v>
      </c>
      <c r="R147" s="214" t="s">
        <v>1291</v>
      </c>
      <c r="S147" s="209" t="s">
        <v>1242</v>
      </c>
      <c r="T147" s="209" t="s">
        <v>1243</v>
      </c>
      <c r="U147" s="209" t="s">
        <v>4535</v>
      </c>
      <c r="V147" s="209" t="s">
        <v>1296</v>
      </c>
      <c r="W147" s="215"/>
      <c r="AA147" s="100">
        <f>IF(OR(J147="Fail",ISBLANK(J147)),INDEX('Issue Code Table'!C:C,MATCH(N:N,'Issue Code Table'!A:A,0)),IF(M147="Critical",6,IF(M147="Significant",5,IF(M147="Moderate",3,2))))</f>
        <v>3</v>
      </c>
    </row>
    <row r="148" spans="1:27" s="74" customFormat="1" ht="137.5" x14ac:dyDescent="0.3">
      <c r="A148" s="229" t="s">
        <v>1297</v>
      </c>
      <c r="B148" s="230" t="s">
        <v>1254</v>
      </c>
      <c r="C148" s="229" t="s">
        <v>1255</v>
      </c>
      <c r="D148" s="230" t="s">
        <v>182</v>
      </c>
      <c r="E148" s="230" t="s">
        <v>5146</v>
      </c>
      <c r="F148" s="230" t="s">
        <v>1298</v>
      </c>
      <c r="G148" s="230" t="s">
        <v>4538</v>
      </c>
      <c r="H148" s="230" t="s">
        <v>1299</v>
      </c>
      <c r="I148" s="230"/>
      <c r="J148" s="231"/>
      <c r="K148" s="231" t="s">
        <v>1300</v>
      </c>
      <c r="L148" s="248"/>
      <c r="M148" s="230" t="s">
        <v>187</v>
      </c>
      <c r="N148" s="233" t="s">
        <v>1301</v>
      </c>
      <c r="O148" s="234" t="s">
        <v>1302</v>
      </c>
      <c r="P148" s="235"/>
      <c r="Q148" s="237" t="s">
        <v>1283</v>
      </c>
      <c r="R148" s="237" t="s">
        <v>1295</v>
      </c>
      <c r="S148" s="230" t="s">
        <v>1250</v>
      </c>
      <c r="T148" s="230" t="s">
        <v>1251</v>
      </c>
      <c r="U148" s="230" t="s">
        <v>4537</v>
      </c>
      <c r="V148" s="230" t="s">
        <v>1304</v>
      </c>
      <c r="W148" s="238"/>
      <c r="AA148" s="100">
        <f>IF(OR(J148="Fail",ISBLANK(J148)),INDEX('Issue Code Table'!C:C,MATCH(N:N,'Issue Code Table'!A:A,0)),IF(M148="Critical",6,IF(M148="Significant",5,IF(M148="Moderate",3,2))))</f>
        <v>3</v>
      </c>
    </row>
    <row r="149" spans="1:27" s="74" customFormat="1" ht="125" x14ac:dyDescent="0.3">
      <c r="A149" s="227" t="s">
        <v>1305</v>
      </c>
      <c r="B149" s="209" t="s">
        <v>1254</v>
      </c>
      <c r="C149" s="227" t="s">
        <v>1255</v>
      </c>
      <c r="D149" s="209" t="s">
        <v>182</v>
      </c>
      <c r="E149" s="209" t="s">
        <v>5147</v>
      </c>
      <c r="F149" s="209" t="s">
        <v>1256</v>
      </c>
      <c r="G149" s="209" t="s">
        <v>4540</v>
      </c>
      <c r="H149" s="209" t="s">
        <v>1306</v>
      </c>
      <c r="I149" s="209"/>
      <c r="J149" s="210"/>
      <c r="K149" s="210" t="s">
        <v>1307</v>
      </c>
      <c r="L149" s="252"/>
      <c r="M149" s="209" t="s">
        <v>234</v>
      </c>
      <c r="N149" s="211" t="s">
        <v>1259</v>
      </c>
      <c r="O149" s="228" t="s">
        <v>1260</v>
      </c>
      <c r="P149" s="212"/>
      <c r="Q149" s="214" t="s">
        <v>1283</v>
      </c>
      <c r="R149" s="214" t="s">
        <v>1303</v>
      </c>
      <c r="S149" s="209" t="s">
        <v>1262</v>
      </c>
      <c r="T149" s="209" t="s">
        <v>1263</v>
      </c>
      <c r="U149" s="209" t="s">
        <v>4539</v>
      </c>
      <c r="V149" s="209" t="s">
        <v>1309</v>
      </c>
      <c r="W149" s="215"/>
      <c r="AA149" s="100">
        <f>IF(OR(J149="Fail",ISBLANK(J149)),INDEX('Issue Code Table'!C:C,MATCH(N:N,'Issue Code Table'!A:A,0)),IF(M149="Critical",6,IF(M149="Significant",5,IF(M149="Moderate",3,2))))</f>
        <v>2</v>
      </c>
    </row>
    <row r="150" spans="1:27" s="74" customFormat="1" ht="125" x14ac:dyDescent="0.3">
      <c r="A150" s="229" t="s">
        <v>1310</v>
      </c>
      <c r="B150" s="230" t="s">
        <v>1458</v>
      </c>
      <c r="C150" s="229" t="s">
        <v>1459</v>
      </c>
      <c r="D150" s="230" t="s">
        <v>182</v>
      </c>
      <c r="E150" s="230" t="s">
        <v>5148</v>
      </c>
      <c r="F150" s="230" t="s">
        <v>1266</v>
      </c>
      <c r="G150" s="230" t="s">
        <v>4542</v>
      </c>
      <c r="H150" s="230" t="s">
        <v>1311</v>
      </c>
      <c r="I150" s="230"/>
      <c r="J150" s="231"/>
      <c r="K150" s="231" t="s">
        <v>1312</v>
      </c>
      <c r="L150" s="248"/>
      <c r="M150" s="230" t="s">
        <v>150</v>
      </c>
      <c r="N150" s="233" t="s">
        <v>618</v>
      </c>
      <c r="O150" s="234" t="s">
        <v>619</v>
      </c>
      <c r="P150" s="235"/>
      <c r="Q150" s="237" t="s">
        <v>1283</v>
      </c>
      <c r="R150" s="237" t="s">
        <v>1308</v>
      </c>
      <c r="S150" s="230" t="s">
        <v>1262</v>
      </c>
      <c r="T150" s="230" t="s">
        <v>1270</v>
      </c>
      <c r="U150" s="230" t="s">
        <v>4541</v>
      </c>
      <c r="V150" s="230" t="s">
        <v>1314</v>
      </c>
      <c r="W150" s="238" t="s">
        <v>202</v>
      </c>
      <c r="AA150" s="100">
        <f>IF(OR(J150="Fail",ISBLANK(J150)),INDEX('Issue Code Table'!C:C,MATCH(N:N,'Issue Code Table'!A:A,0)),IF(M150="Critical",6,IF(M150="Significant",5,IF(M150="Moderate",3,2))))</f>
        <v>5</v>
      </c>
    </row>
    <row r="151" spans="1:27" s="74" customFormat="1" ht="125" x14ac:dyDescent="0.3">
      <c r="A151" s="227" t="s">
        <v>1315</v>
      </c>
      <c r="B151" s="209" t="s">
        <v>1458</v>
      </c>
      <c r="C151" s="227" t="s">
        <v>1459</v>
      </c>
      <c r="D151" s="209" t="s">
        <v>182</v>
      </c>
      <c r="E151" s="209" t="s">
        <v>5149</v>
      </c>
      <c r="F151" s="209" t="s">
        <v>1273</v>
      </c>
      <c r="G151" s="209" t="s">
        <v>4544</v>
      </c>
      <c r="H151" s="209" t="s">
        <v>1316</v>
      </c>
      <c r="I151" s="209"/>
      <c r="J151" s="210"/>
      <c r="K151" s="210" t="s">
        <v>1317</v>
      </c>
      <c r="L151" s="252"/>
      <c r="M151" s="209" t="s">
        <v>187</v>
      </c>
      <c r="N151" s="211" t="s">
        <v>1276</v>
      </c>
      <c r="O151" s="228" t="s">
        <v>1277</v>
      </c>
      <c r="P151" s="212"/>
      <c r="Q151" s="214" t="s">
        <v>1283</v>
      </c>
      <c r="R151" s="214" t="s">
        <v>1313</v>
      </c>
      <c r="S151" s="209" t="s">
        <v>1262</v>
      </c>
      <c r="T151" s="209" t="s">
        <v>1278</v>
      </c>
      <c r="U151" s="209" t="s">
        <v>4543</v>
      </c>
      <c r="V151" s="209" t="s">
        <v>1318</v>
      </c>
      <c r="W151" s="215"/>
      <c r="AA151" s="100">
        <f>IF(OR(J151="Fail",ISBLANK(J151)),INDEX('Issue Code Table'!C:C,MATCH(N:N,'Issue Code Table'!A:A,0)),IF(M151="Critical",6,IF(M151="Significant",5,IF(M151="Moderate",3,2))))</f>
        <v>5</v>
      </c>
    </row>
    <row r="152" spans="1:27" s="74" customFormat="1" ht="125" x14ac:dyDescent="0.3">
      <c r="A152" s="229" t="s">
        <v>1319</v>
      </c>
      <c r="B152" s="230" t="s">
        <v>1226</v>
      </c>
      <c r="C152" s="229" t="s">
        <v>1227</v>
      </c>
      <c r="D152" s="230" t="s">
        <v>182</v>
      </c>
      <c r="E152" s="230" t="s">
        <v>5150</v>
      </c>
      <c r="F152" s="230" t="s">
        <v>1216</v>
      </c>
      <c r="G152" s="230" t="s">
        <v>4546</v>
      </c>
      <c r="H152" s="230" t="s">
        <v>1320</v>
      </c>
      <c r="I152" s="230"/>
      <c r="J152" s="231"/>
      <c r="K152" s="231" t="s">
        <v>1321</v>
      </c>
      <c r="L152" s="248"/>
      <c r="M152" s="230" t="s">
        <v>187</v>
      </c>
      <c r="N152" s="233" t="s">
        <v>1219</v>
      </c>
      <c r="O152" s="234" t="s">
        <v>1220</v>
      </c>
      <c r="P152" s="235"/>
      <c r="Q152" s="237" t="s">
        <v>1322</v>
      </c>
      <c r="R152" s="237" t="s">
        <v>1323</v>
      </c>
      <c r="S152" s="230" t="s">
        <v>1223</v>
      </c>
      <c r="T152" s="230" t="s">
        <v>298</v>
      </c>
      <c r="U152" s="230" t="s">
        <v>4545</v>
      </c>
      <c r="V152" s="230" t="s">
        <v>1324</v>
      </c>
      <c r="W152" s="238"/>
      <c r="AA152" s="100">
        <f>IF(OR(J152="Fail",ISBLANK(J152)),INDEX('Issue Code Table'!C:C,MATCH(N:N,'Issue Code Table'!A:A,0)),IF(M152="Critical",6,IF(M152="Significant",5,IF(M152="Moderate",3,2))))</f>
        <v>3</v>
      </c>
    </row>
    <row r="153" spans="1:27" s="74" customFormat="1" ht="118.9" customHeight="1" x14ac:dyDescent="0.3">
      <c r="A153" s="227" t="s">
        <v>1325</v>
      </c>
      <c r="B153" s="209" t="s">
        <v>1226</v>
      </c>
      <c r="C153" s="227" t="s">
        <v>1227</v>
      </c>
      <c r="D153" s="209" t="s">
        <v>182</v>
      </c>
      <c r="E153" s="209" t="s">
        <v>5151</v>
      </c>
      <c r="F153" s="209" t="s">
        <v>1228</v>
      </c>
      <c r="G153" s="209" t="s">
        <v>4548</v>
      </c>
      <c r="H153" s="209" t="s">
        <v>1326</v>
      </c>
      <c r="I153" s="209"/>
      <c r="J153" s="210"/>
      <c r="K153" s="210" t="s">
        <v>1327</v>
      </c>
      <c r="L153" s="252"/>
      <c r="M153" s="209" t="s">
        <v>187</v>
      </c>
      <c r="N153" s="211" t="s">
        <v>1219</v>
      </c>
      <c r="O153" s="228" t="s">
        <v>1220</v>
      </c>
      <c r="P153" s="212"/>
      <c r="Q153" s="214" t="s">
        <v>1322</v>
      </c>
      <c r="R153" s="214" t="s">
        <v>1328</v>
      </c>
      <c r="S153" s="209" t="s">
        <v>1232</v>
      </c>
      <c r="T153" s="209" t="s">
        <v>298</v>
      </c>
      <c r="U153" s="209" t="s">
        <v>4547</v>
      </c>
      <c r="V153" s="209" t="s">
        <v>1329</v>
      </c>
      <c r="W153" s="215"/>
      <c r="AA153" s="100">
        <f>IF(OR(J153="Fail",ISBLANK(J153)),INDEX('Issue Code Table'!C:C,MATCH(N:N,'Issue Code Table'!A:A,0)),IF(M153="Critical",6,IF(M153="Significant",5,IF(M153="Moderate",3,2))))</f>
        <v>3</v>
      </c>
    </row>
    <row r="154" spans="1:27" s="74" customFormat="1" ht="125" x14ac:dyDescent="0.3">
      <c r="A154" s="229" t="s">
        <v>1331</v>
      </c>
      <c r="B154" s="230" t="s">
        <v>4296</v>
      </c>
      <c r="C154" s="229" t="s">
        <v>4312</v>
      </c>
      <c r="D154" s="230" t="s">
        <v>182</v>
      </c>
      <c r="E154" s="230" t="s">
        <v>5152</v>
      </c>
      <c r="F154" s="230" t="s">
        <v>1332</v>
      </c>
      <c r="G154" s="230" t="s">
        <v>4550</v>
      </c>
      <c r="H154" s="230" t="s">
        <v>1333</v>
      </c>
      <c r="I154" s="230"/>
      <c r="J154" s="231"/>
      <c r="K154" s="231" t="s">
        <v>1334</v>
      </c>
      <c r="L154" s="248"/>
      <c r="M154" s="230" t="s">
        <v>187</v>
      </c>
      <c r="N154" s="233" t="s">
        <v>1065</v>
      </c>
      <c r="O154" s="234" t="s">
        <v>1066</v>
      </c>
      <c r="P154" s="235"/>
      <c r="Q154" s="237" t="s">
        <v>1322</v>
      </c>
      <c r="R154" s="237" t="s">
        <v>1330</v>
      </c>
      <c r="S154" s="230" t="s">
        <v>1336</v>
      </c>
      <c r="T154" s="230" t="s">
        <v>1243</v>
      </c>
      <c r="U154" s="230" t="s">
        <v>4549</v>
      </c>
      <c r="V154" s="230" t="s">
        <v>1337</v>
      </c>
      <c r="W154" s="238"/>
      <c r="AA154" s="100">
        <f>IF(OR(J154="Fail",ISBLANK(J154)),INDEX('Issue Code Table'!C:C,MATCH(N:N,'Issue Code Table'!A:A,0)),IF(M154="Critical",6,IF(M154="Significant",5,IF(M154="Moderate",3,2))))</f>
        <v>3</v>
      </c>
    </row>
    <row r="155" spans="1:27" s="74" customFormat="1" ht="200" x14ac:dyDescent="0.3">
      <c r="A155" s="227" t="s">
        <v>1338</v>
      </c>
      <c r="B155" s="209" t="s">
        <v>1226</v>
      </c>
      <c r="C155" s="209" t="s">
        <v>1227</v>
      </c>
      <c r="D155" s="209" t="s">
        <v>182</v>
      </c>
      <c r="E155" s="209" t="s">
        <v>5153</v>
      </c>
      <c r="F155" s="209" t="s">
        <v>1339</v>
      </c>
      <c r="G155" s="209" t="s">
        <v>4552</v>
      </c>
      <c r="H155" s="209" t="s">
        <v>1340</v>
      </c>
      <c r="I155" s="209"/>
      <c r="J155" s="210"/>
      <c r="K155" s="210" t="s">
        <v>1341</v>
      </c>
      <c r="L155" s="252"/>
      <c r="M155" s="209" t="s">
        <v>187</v>
      </c>
      <c r="N155" s="211" t="s">
        <v>1219</v>
      </c>
      <c r="O155" s="228" t="s">
        <v>1342</v>
      </c>
      <c r="P155" s="212"/>
      <c r="Q155" s="214" t="s">
        <v>1322</v>
      </c>
      <c r="R155" s="214" t="s">
        <v>1335</v>
      </c>
      <c r="S155" s="209" t="s">
        <v>1344</v>
      </c>
      <c r="T155" s="209" t="s">
        <v>1345</v>
      </c>
      <c r="U155" s="209" t="s">
        <v>4551</v>
      </c>
      <c r="V155" s="209" t="s">
        <v>1346</v>
      </c>
      <c r="W155" s="215"/>
      <c r="AA155" s="100">
        <f>IF(OR(J155="Fail",ISBLANK(J155)),INDEX('Issue Code Table'!C:C,MATCH(N:N,'Issue Code Table'!A:A,0)),IF(M155="Critical",6,IF(M155="Significant",5,IF(M155="Moderate",3,2))))</f>
        <v>3</v>
      </c>
    </row>
    <row r="156" spans="1:27" s="74" customFormat="1" ht="125" x14ac:dyDescent="0.3">
      <c r="A156" s="229" t="s">
        <v>1347</v>
      </c>
      <c r="B156" s="230" t="s">
        <v>1226</v>
      </c>
      <c r="C156" s="229" t="s">
        <v>1227</v>
      </c>
      <c r="D156" s="230" t="s">
        <v>182</v>
      </c>
      <c r="E156" s="230" t="s">
        <v>5154</v>
      </c>
      <c r="F156" s="230" t="s">
        <v>1348</v>
      </c>
      <c r="G156" s="230" t="s">
        <v>4554</v>
      </c>
      <c r="H156" s="230" t="s">
        <v>1349</v>
      </c>
      <c r="I156" s="230"/>
      <c r="J156" s="231"/>
      <c r="K156" s="231" t="s">
        <v>1350</v>
      </c>
      <c r="L156" s="248"/>
      <c r="M156" s="230" t="s">
        <v>187</v>
      </c>
      <c r="N156" s="233" t="s">
        <v>1219</v>
      </c>
      <c r="O156" s="234" t="s">
        <v>1220</v>
      </c>
      <c r="P156" s="235"/>
      <c r="Q156" s="237" t="s">
        <v>1322</v>
      </c>
      <c r="R156" s="237" t="s">
        <v>1343</v>
      </c>
      <c r="S156" s="230" t="s">
        <v>1352</v>
      </c>
      <c r="T156" s="230" t="s">
        <v>1353</v>
      </c>
      <c r="U156" s="230" t="s">
        <v>4553</v>
      </c>
      <c r="V156" s="230" t="s">
        <v>1354</v>
      </c>
      <c r="W156" s="238"/>
      <c r="AA156" s="100">
        <f>IF(OR(J156="Fail",ISBLANK(J156)),INDEX('Issue Code Table'!C:C,MATCH(N:N,'Issue Code Table'!A:A,0)),IF(M156="Critical",6,IF(M156="Significant",5,IF(M156="Moderate",3,2))))</f>
        <v>3</v>
      </c>
    </row>
    <row r="157" spans="1:27" s="74" customFormat="1" ht="137.5" x14ac:dyDescent="0.3">
      <c r="A157" s="227" t="s">
        <v>1355</v>
      </c>
      <c r="B157" s="209" t="s">
        <v>1254</v>
      </c>
      <c r="C157" s="227" t="s">
        <v>1255</v>
      </c>
      <c r="D157" s="209" t="s">
        <v>182</v>
      </c>
      <c r="E157" s="209" t="s">
        <v>5155</v>
      </c>
      <c r="F157" s="209" t="s">
        <v>1356</v>
      </c>
      <c r="G157" s="209" t="s">
        <v>4556</v>
      </c>
      <c r="H157" s="209" t="s">
        <v>1357</v>
      </c>
      <c r="I157" s="209"/>
      <c r="J157" s="210"/>
      <c r="K157" s="210" t="s">
        <v>1358</v>
      </c>
      <c r="L157" s="252"/>
      <c r="M157" s="209" t="s">
        <v>187</v>
      </c>
      <c r="N157" s="211" t="s">
        <v>1301</v>
      </c>
      <c r="O157" s="228" t="s">
        <v>1302</v>
      </c>
      <c r="P157" s="212"/>
      <c r="Q157" s="214" t="s">
        <v>1322</v>
      </c>
      <c r="R157" s="214" t="s">
        <v>1351</v>
      </c>
      <c r="S157" s="209" t="s">
        <v>1250</v>
      </c>
      <c r="T157" s="209" t="s">
        <v>1251</v>
      </c>
      <c r="U157" s="209" t="s">
        <v>4555</v>
      </c>
      <c r="V157" s="209" t="s">
        <v>1360</v>
      </c>
      <c r="W157" s="215"/>
      <c r="AA157" s="100">
        <f>IF(OR(J157="Fail",ISBLANK(J157)),INDEX('Issue Code Table'!C:C,MATCH(N:N,'Issue Code Table'!A:A,0)),IF(M157="Critical",6,IF(M157="Significant",5,IF(M157="Moderate",3,2))))</f>
        <v>3</v>
      </c>
    </row>
    <row r="158" spans="1:27" s="74" customFormat="1" ht="125" x14ac:dyDescent="0.3">
      <c r="A158" s="229" t="s">
        <v>1361</v>
      </c>
      <c r="B158" s="230" t="s">
        <v>1254</v>
      </c>
      <c r="C158" s="229" t="s">
        <v>1255</v>
      </c>
      <c r="D158" s="230" t="s">
        <v>182</v>
      </c>
      <c r="E158" s="230" t="s">
        <v>5156</v>
      </c>
      <c r="F158" s="230" t="s">
        <v>1256</v>
      </c>
      <c r="G158" s="230" t="s">
        <v>4558</v>
      </c>
      <c r="H158" s="230" t="s">
        <v>1362</v>
      </c>
      <c r="I158" s="230"/>
      <c r="J158" s="231"/>
      <c r="K158" s="231" t="s">
        <v>1363</v>
      </c>
      <c r="L158" s="248"/>
      <c r="M158" s="230" t="s">
        <v>234</v>
      </c>
      <c r="N158" s="233" t="s">
        <v>1259</v>
      </c>
      <c r="O158" s="234" t="s">
        <v>1260</v>
      </c>
      <c r="P158" s="235"/>
      <c r="Q158" s="237" t="s">
        <v>1322</v>
      </c>
      <c r="R158" s="237" t="s">
        <v>1359</v>
      </c>
      <c r="S158" s="230" t="s">
        <v>1262</v>
      </c>
      <c r="T158" s="230" t="s">
        <v>1263</v>
      </c>
      <c r="U158" s="230" t="s">
        <v>4557</v>
      </c>
      <c r="V158" s="230" t="s">
        <v>1365</v>
      </c>
      <c r="W158" s="238"/>
      <c r="AA158" s="100">
        <f>IF(OR(J158="Fail",ISBLANK(J158)),INDEX('Issue Code Table'!C:C,MATCH(N:N,'Issue Code Table'!A:A,0)),IF(M158="Critical",6,IF(M158="Significant",5,IF(M158="Moderate",3,2))))</f>
        <v>2</v>
      </c>
    </row>
    <row r="159" spans="1:27" s="74" customFormat="1" ht="125" x14ac:dyDescent="0.3">
      <c r="A159" s="227" t="s">
        <v>1366</v>
      </c>
      <c r="B159" s="209" t="s">
        <v>1458</v>
      </c>
      <c r="C159" s="227" t="s">
        <v>1459</v>
      </c>
      <c r="D159" s="209" t="s">
        <v>182</v>
      </c>
      <c r="E159" s="209" t="s">
        <v>5157</v>
      </c>
      <c r="F159" s="209" t="s">
        <v>1266</v>
      </c>
      <c r="G159" s="209" t="s">
        <v>4560</v>
      </c>
      <c r="H159" s="209" t="s">
        <v>1367</v>
      </c>
      <c r="I159" s="209"/>
      <c r="J159" s="210"/>
      <c r="K159" s="210" t="s">
        <v>1368</v>
      </c>
      <c r="L159" s="252"/>
      <c r="M159" s="209" t="s">
        <v>187</v>
      </c>
      <c r="N159" s="211" t="s">
        <v>618</v>
      </c>
      <c r="O159" s="228" t="s">
        <v>619</v>
      </c>
      <c r="P159" s="212"/>
      <c r="Q159" s="214" t="s">
        <v>1322</v>
      </c>
      <c r="R159" s="214" t="s">
        <v>1364</v>
      </c>
      <c r="S159" s="209" t="s">
        <v>1262</v>
      </c>
      <c r="T159" s="209" t="s">
        <v>1270</v>
      </c>
      <c r="U159" s="209" t="s">
        <v>4559</v>
      </c>
      <c r="V159" s="209" t="s">
        <v>1370</v>
      </c>
      <c r="W159" s="215"/>
      <c r="AA159" s="100">
        <f>IF(OR(J159="Fail",ISBLANK(J159)),INDEX('Issue Code Table'!C:C,MATCH(N:N,'Issue Code Table'!A:A,0)),IF(M159="Critical",6,IF(M159="Significant",5,IF(M159="Moderate",3,2))))</f>
        <v>5</v>
      </c>
    </row>
    <row r="160" spans="1:27" s="74" customFormat="1" ht="125" x14ac:dyDescent="0.3">
      <c r="A160" s="229" t="s">
        <v>1371</v>
      </c>
      <c r="B160" s="230" t="s">
        <v>1458</v>
      </c>
      <c r="C160" s="229" t="s">
        <v>1459</v>
      </c>
      <c r="D160" s="230" t="s">
        <v>182</v>
      </c>
      <c r="E160" s="230" t="s">
        <v>5158</v>
      </c>
      <c r="F160" s="230" t="s">
        <v>1273</v>
      </c>
      <c r="G160" s="230" t="s">
        <v>4562</v>
      </c>
      <c r="H160" s="230" t="s">
        <v>1372</v>
      </c>
      <c r="I160" s="230"/>
      <c r="J160" s="231"/>
      <c r="K160" s="231" t="s">
        <v>1373</v>
      </c>
      <c r="L160" s="248"/>
      <c r="M160" s="230" t="s">
        <v>187</v>
      </c>
      <c r="N160" s="233" t="s">
        <v>1276</v>
      </c>
      <c r="O160" s="234" t="s">
        <v>1277</v>
      </c>
      <c r="P160" s="235"/>
      <c r="Q160" s="237" t="s">
        <v>1322</v>
      </c>
      <c r="R160" s="237" t="s">
        <v>1369</v>
      </c>
      <c r="S160" s="230" t="s">
        <v>1262</v>
      </c>
      <c r="T160" s="230" t="s">
        <v>1278</v>
      </c>
      <c r="U160" s="230" t="s">
        <v>4561</v>
      </c>
      <c r="V160" s="230" t="s">
        <v>1374</v>
      </c>
      <c r="W160" s="238"/>
      <c r="AA160" s="100">
        <f>IF(OR(J160="Fail",ISBLANK(J160)),INDEX('Issue Code Table'!C:C,MATCH(N:N,'Issue Code Table'!A:A,0)),IF(M160="Critical",6,IF(M160="Significant",5,IF(M160="Moderate",3,2))))</f>
        <v>5</v>
      </c>
    </row>
    <row r="161" spans="1:27" s="74" customFormat="1" ht="356.5" customHeight="1" x14ac:dyDescent="0.3">
      <c r="A161" s="227" t="s">
        <v>1375</v>
      </c>
      <c r="B161" s="209" t="s">
        <v>1458</v>
      </c>
      <c r="C161" s="227" t="s">
        <v>1459</v>
      </c>
      <c r="D161" s="209" t="s">
        <v>182</v>
      </c>
      <c r="E161" s="209" t="s">
        <v>5159</v>
      </c>
      <c r="F161" s="209" t="s">
        <v>1376</v>
      </c>
      <c r="G161" s="209" t="s">
        <v>4564</v>
      </c>
      <c r="H161" s="209" t="s">
        <v>1377</v>
      </c>
      <c r="I161" s="209"/>
      <c r="J161" s="210"/>
      <c r="K161" s="210" t="s">
        <v>1378</v>
      </c>
      <c r="L161" s="252"/>
      <c r="M161" s="209" t="s">
        <v>187</v>
      </c>
      <c r="N161" s="211" t="s">
        <v>1276</v>
      </c>
      <c r="O161" s="228" t="s">
        <v>1277</v>
      </c>
      <c r="P161" s="212"/>
      <c r="Q161" s="214" t="s">
        <v>1379</v>
      </c>
      <c r="R161" s="214" t="s">
        <v>1380</v>
      </c>
      <c r="S161" s="209" t="s">
        <v>1381</v>
      </c>
      <c r="T161" s="209" t="s">
        <v>1382</v>
      </c>
      <c r="U161" s="209" t="s">
        <v>4563</v>
      </c>
      <c r="V161" s="209" t="s">
        <v>1383</v>
      </c>
      <c r="W161" s="215"/>
      <c r="AA161" s="100">
        <f>IF(OR(J161="Fail",ISBLANK(J161)),INDEX('Issue Code Table'!C:C,MATCH(N:N,'Issue Code Table'!A:A,0)),IF(M161="Critical",6,IF(M161="Significant",5,IF(M161="Moderate",3,2))))</f>
        <v>5</v>
      </c>
    </row>
    <row r="162" spans="1:27" s="74" customFormat="1" ht="275" x14ac:dyDescent="0.3">
      <c r="A162" s="229" t="s">
        <v>1384</v>
      </c>
      <c r="B162" s="230" t="s">
        <v>1458</v>
      </c>
      <c r="C162" s="229" t="s">
        <v>1459</v>
      </c>
      <c r="D162" s="230" t="s">
        <v>182</v>
      </c>
      <c r="E162" s="230" t="s">
        <v>5160</v>
      </c>
      <c r="F162" s="230" t="s">
        <v>1385</v>
      </c>
      <c r="G162" s="230" t="s">
        <v>4566</v>
      </c>
      <c r="H162" s="230" t="s">
        <v>1386</v>
      </c>
      <c r="I162" s="230"/>
      <c r="J162" s="231"/>
      <c r="K162" s="231" t="s">
        <v>1387</v>
      </c>
      <c r="L162" s="248"/>
      <c r="M162" s="230" t="s">
        <v>187</v>
      </c>
      <c r="N162" s="233" t="s">
        <v>1388</v>
      </c>
      <c r="O162" s="234" t="s">
        <v>1389</v>
      </c>
      <c r="P162" s="235"/>
      <c r="Q162" s="237" t="s">
        <v>1390</v>
      </c>
      <c r="R162" s="237" t="s">
        <v>1391</v>
      </c>
      <c r="S162" s="230" t="s">
        <v>1392</v>
      </c>
      <c r="T162" s="230" t="s">
        <v>1382</v>
      </c>
      <c r="U162" s="230" t="s">
        <v>4565</v>
      </c>
      <c r="V162" s="230" t="s">
        <v>1393</v>
      </c>
      <c r="W162" s="238"/>
      <c r="AA162" s="100">
        <f>IF(OR(J162="Fail",ISBLANK(J162)),INDEX('Issue Code Table'!C:C,MATCH(N:N,'Issue Code Table'!A:A,0)),IF(M162="Critical",6,IF(M162="Significant",5,IF(M162="Moderate",3,2))))</f>
        <v>4</v>
      </c>
    </row>
    <row r="163" spans="1:27" s="74" customFormat="1" ht="409.5" x14ac:dyDescent="0.3">
      <c r="A163" s="227" t="s">
        <v>1394</v>
      </c>
      <c r="B163" s="209" t="s">
        <v>613</v>
      </c>
      <c r="C163" s="209" t="s">
        <v>614</v>
      </c>
      <c r="D163" s="209" t="s">
        <v>182</v>
      </c>
      <c r="E163" s="209" t="s">
        <v>5161</v>
      </c>
      <c r="F163" s="209" t="s">
        <v>1395</v>
      </c>
      <c r="G163" s="209" t="s">
        <v>4568</v>
      </c>
      <c r="H163" s="209" t="s">
        <v>1396</v>
      </c>
      <c r="I163" s="209"/>
      <c r="J163" s="210"/>
      <c r="K163" s="210" t="s">
        <v>1397</v>
      </c>
      <c r="L163" s="252"/>
      <c r="M163" s="209" t="s">
        <v>187</v>
      </c>
      <c r="N163" s="211" t="s">
        <v>1388</v>
      </c>
      <c r="O163" s="228" t="s">
        <v>1389</v>
      </c>
      <c r="P163" s="212"/>
      <c r="Q163" s="214" t="s">
        <v>1390</v>
      </c>
      <c r="R163" s="214" t="s">
        <v>1398</v>
      </c>
      <c r="S163" s="209" t="s">
        <v>1381</v>
      </c>
      <c r="T163" s="209" t="s">
        <v>1382</v>
      </c>
      <c r="U163" s="209" t="s">
        <v>4567</v>
      </c>
      <c r="V163" s="209" t="s">
        <v>1399</v>
      </c>
      <c r="W163" s="215"/>
      <c r="AA163" s="100">
        <f>IF(OR(J163="Fail",ISBLANK(J163)),INDEX('Issue Code Table'!C:C,MATCH(N:N,'Issue Code Table'!A:A,0)),IF(M163="Critical",6,IF(M163="Significant",5,IF(M163="Moderate",3,2))))</f>
        <v>4</v>
      </c>
    </row>
    <row r="164" spans="1:27" s="74" customFormat="1" ht="409.5" x14ac:dyDescent="0.3">
      <c r="A164" s="229" t="s">
        <v>1400</v>
      </c>
      <c r="B164" s="230" t="s">
        <v>613</v>
      </c>
      <c r="C164" s="230" t="s">
        <v>614</v>
      </c>
      <c r="D164" s="230" t="s">
        <v>182</v>
      </c>
      <c r="E164" s="230" t="s">
        <v>5162</v>
      </c>
      <c r="F164" s="230" t="s">
        <v>1401</v>
      </c>
      <c r="G164" s="230" t="s">
        <v>4570</v>
      </c>
      <c r="H164" s="230" t="s">
        <v>1402</v>
      </c>
      <c r="I164" s="230"/>
      <c r="J164" s="231"/>
      <c r="K164" s="231" t="s">
        <v>1403</v>
      </c>
      <c r="L164" s="248"/>
      <c r="M164" s="230" t="s">
        <v>187</v>
      </c>
      <c r="N164" s="233" t="s">
        <v>1388</v>
      </c>
      <c r="O164" s="234" t="s">
        <v>1389</v>
      </c>
      <c r="P164" s="235"/>
      <c r="Q164" s="237" t="s">
        <v>1390</v>
      </c>
      <c r="R164" s="237" t="s">
        <v>1404</v>
      </c>
      <c r="S164" s="230" t="s">
        <v>1381</v>
      </c>
      <c r="T164" s="230" t="s">
        <v>1382</v>
      </c>
      <c r="U164" s="230" t="s">
        <v>4569</v>
      </c>
      <c r="V164" s="230" t="s">
        <v>1405</v>
      </c>
      <c r="W164" s="238"/>
      <c r="AA164" s="100">
        <f>IF(OR(J164="Fail",ISBLANK(J164)),INDEX('Issue Code Table'!C:C,MATCH(N:N,'Issue Code Table'!A:A,0)),IF(M164="Critical",6,IF(M164="Significant",5,IF(M164="Moderate",3,2))))</f>
        <v>4</v>
      </c>
    </row>
    <row r="165" spans="1:27" s="74" customFormat="1" ht="137.5" x14ac:dyDescent="0.3">
      <c r="A165" s="227" t="s">
        <v>1406</v>
      </c>
      <c r="B165" s="209" t="s">
        <v>1458</v>
      </c>
      <c r="C165" s="227" t="s">
        <v>1459</v>
      </c>
      <c r="D165" s="209" t="s">
        <v>182</v>
      </c>
      <c r="E165" s="209" t="s">
        <v>5163</v>
      </c>
      <c r="F165" s="209" t="s">
        <v>1407</v>
      </c>
      <c r="G165" s="209" t="s">
        <v>4572</v>
      </c>
      <c r="H165" s="209" t="s">
        <v>1408</v>
      </c>
      <c r="I165" s="209"/>
      <c r="J165" s="210"/>
      <c r="K165" s="210" t="s">
        <v>1409</v>
      </c>
      <c r="L165" s="252"/>
      <c r="M165" s="209" t="s">
        <v>187</v>
      </c>
      <c r="N165" s="211" t="s">
        <v>618</v>
      </c>
      <c r="O165" s="228" t="s">
        <v>619</v>
      </c>
      <c r="P165" s="212"/>
      <c r="Q165" s="214" t="s">
        <v>1410</v>
      </c>
      <c r="R165" s="214" t="s">
        <v>1411</v>
      </c>
      <c r="S165" s="209" t="s">
        <v>1412</v>
      </c>
      <c r="T165" s="209" t="s">
        <v>1382</v>
      </c>
      <c r="U165" s="209" t="s">
        <v>4571</v>
      </c>
      <c r="V165" s="209" t="s">
        <v>1413</v>
      </c>
      <c r="W165" s="215"/>
      <c r="AA165" s="100">
        <f>IF(OR(J165="Fail",ISBLANK(J165)),INDEX('Issue Code Table'!C:C,MATCH(N:N,'Issue Code Table'!A:A,0)),IF(M165="Critical",6,IF(M165="Significant",5,IF(M165="Moderate",3,2))))</f>
        <v>5</v>
      </c>
    </row>
    <row r="166" spans="1:27" s="74" customFormat="1" ht="225" x14ac:dyDescent="0.3">
      <c r="A166" s="229" t="s">
        <v>1414</v>
      </c>
      <c r="B166" s="230" t="s">
        <v>1458</v>
      </c>
      <c r="C166" s="229" t="s">
        <v>1459</v>
      </c>
      <c r="D166" s="230" t="s">
        <v>182</v>
      </c>
      <c r="E166" s="230" t="s">
        <v>5164</v>
      </c>
      <c r="F166" s="230" t="s">
        <v>1415</v>
      </c>
      <c r="G166" s="230" t="s">
        <v>4574</v>
      </c>
      <c r="H166" s="230" t="s">
        <v>1416</v>
      </c>
      <c r="I166" s="230"/>
      <c r="J166" s="231"/>
      <c r="K166" s="231" t="s">
        <v>1417</v>
      </c>
      <c r="L166" s="248"/>
      <c r="M166" s="230" t="s">
        <v>187</v>
      </c>
      <c r="N166" s="233" t="s">
        <v>618</v>
      </c>
      <c r="O166" s="234" t="s">
        <v>619</v>
      </c>
      <c r="P166" s="235"/>
      <c r="Q166" s="237" t="s">
        <v>1410</v>
      </c>
      <c r="R166" s="237" t="s">
        <v>1418</v>
      </c>
      <c r="S166" s="230" t="s">
        <v>1381</v>
      </c>
      <c r="T166" s="230" t="s">
        <v>1382</v>
      </c>
      <c r="U166" s="230" t="s">
        <v>4573</v>
      </c>
      <c r="V166" s="230" t="s">
        <v>1419</v>
      </c>
      <c r="W166" s="238"/>
      <c r="AA166" s="100">
        <f>IF(OR(J166="Fail",ISBLANK(J166)),INDEX('Issue Code Table'!C:C,MATCH(N:N,'Issue Code Table'!A:A,0)),IF(M166="Critical",6,IF(M166="Significant",5,IF(M166="Moderate",3,2))))</f>
        <v>5</v>
      </c>
    </row>
    <row r="167" spans="1:27" s="74" customFormat="1" ht="137.5" x14ac:dyDescent="0.3">
      <c r="A167" s="227" t="s">
        <v>1420</v>
      </c>
      <c r="B167" s="209" t="s">
        <v>1458</v>
      </c>
      <c r="C167" s="227" t="s">
        <v>1459</v>
      </c>
      <c r="D167" s="209" t="s">
        <v>182</v>
      </c>
      <c r="E167" s="209" t="s">
        <v>5165</v>
      </c>
      <c r="F167" s="209" t="s">
        <v>1421</v>
      </c>
      <c r="G167" s="209" t="s">
        <v>4576</v>
      </c>
      <c r="H167" s="209" t="s">
        <v>1422</v>
      </c>
      <c r="I167" s="209"/>
      <c r="J167" s="210"/>
      <c r="K167" s="210" t="s">
        <v>1423</v>
      </c>
      <c r="L167" s="252"/>
      <c r="M167" s="209" t="s">
        <v>187</v>
      </c>
      <c r="N167" s="211" t="s">
        <v>618</v>
      </c>
      <c r="O167" s="228" t="s">
        <v>619</v>
      </c>
      <c r="P167" s="212"/>
      <c r="Q167" s="214" t="s">
        <v>1424</v>
      </c>
      <c r="R167" s="217" t="s">
        <v>1425</v>
      </c>
      <c r="S167" s="209" t="s">
        <v>1381</v>
      </c>
      <c r="T167" s="209" t="s">
        <v>1382</v>
      </c>
      <c r="U167" s="209" t="s">
        <v>4575</v>
      </c>
      <c r="V167" s="209" t="s">
        <v>1426</v>
      </c>
      <c r="W167" s="215"/>
      <c r="AA167" s="100">
        <f>IF(OR(J167="Fail",ISBLANK(J167)),INDEX('Issue Code Table'!C:C,MATCH(N:N,'Issue Code Table'!A:A,0)),IF(M167="Critical",6,IF(M167="Significant",5,IF(M167="Moderate",3,2))))</f>
        <v>5</v>
      </c>
    </row>
    <row r="168" spans="1:27" s="74" customFormat="1" ht="237.65" customHeight="1" x14ac:dyDescent="0.3">
      <c r="A168" s="229" t="s">
        <v>1427</v>
      </c>
      <c r="B168" s="230" t="s">
        <v>1458</v>
      </c>
      <c r="C168" s="229" t="s">
        <v>1459</v>
      </c>
      <c r="D168" s="230" t="s">
        <v>182</v>
      </c>
      <c r="E168" s="230" t="s">
        <v>5166</v>
      </c>
      <c r="F168" s="230" t="s">
        <v>1428</v>
      </c>
      <c r="G168" s="230" t="s">
        <v>4578</v>
      </c>
      <c r="H168" s="230" t="s">
        <v>1429</v>
      </c>
      <c r="I168" s="230"/>
      <c r="J168" s="231"/>
      <c r="K168" s="231" t="s">
        <v>1430</v>
      </c>
      <c r="L168" s="248"/>
      <c r="M168" s="230" t="s">
        <v>187</v>
      </c>
      <c r="N168" s="233" t="s">
        <v>1388</v>
      </c>
      <c r="O168" s="234" t="s">
        <v>1389</v>
      </c>
      <c r="P168" s="235"/>
      <c r="Q168" s="237" t="s">
        <v>1424</v>
      </c>
      <c r="R168" s="254" t="s">
        <v>1431</v>
      </c>
      <c r="S168" s="230" t="s">
        <v>1381</v>
      </c>
      <c r="T168" s="230" t="s">
        <v>1382</v>
      </c>
      <c r="U168" s="230" t="s">
        <v>4577</v>
      </c>
      <c r="V168" s="230" t="s">
        <v>1432</v>
      </c>
      <c r="W168" s="238"/>
      <c r="AA168" s="100">
        <f>IF(OR(J168="Fail",ISBLANK(J168)),INDEX('Issue Code Table'!C:C,MATCH(N:N,'Issue Code Table'!A:A,0)),IF(M168="Critical",6,IF(M168="Significant",5,IF(M168="Moderate",3,2))))</f>
        <v>4</v>
      </c>
    </row>
    <row r="169" spans="1:27" s="74" customFormat="1" ht="250" x14ac:dyDescent="0.3">
      <c r="A169" s="227" t="s">
        <v>1433</v>
      </c>
      <c r="B169" s="209" t="s">
        <v>1458</v>
      </c>
      <c r="C169" s="227" t="s">
        <v>1459</v>
      </c>
      <c r="D169" s="209" t="s">
        <v>182</v>
      </c>
      <c r="E169" s="209" t="s">
        <v>5167</v>
      </c>
      <c r="F169" s="209" t="s">
        <v>1434</v>
      </c>
      <c r="G169" s="209" t="s">
        <v>4580</v>
      </c>
      <c r="H169" s="209" t="s">
        <v>1435</v>
      </c>
      <c r="I169" s="209"/>
      <c r="J169" s="210"/>
      <c r="K169" s="210" t="s">
        <v>1436</v>
      </c>
      <c r="L169" s="252"/>
      <c r="M169" s="209" t="s">
        <v>187</v>
      </c>
      <c r="N169" s="211" t="s">
        <v>618</v>
      </c>
      <c r="O169" s="228" t="s">
        <v>619</v>
      </c>
      <c r="P169" s="212"/>
      <c r="Q169" s="214" t="s">
        <v>1424</v>
      </c>
      <c r="R169" s="217" t="s">
        <v>1437</v>
      </c>
      <c r="S169" s="209" t="s">
        <v>1381</v>
      </c>
      <c r="T169" s="209" t="s">
        <v>1382</v>
      </c>
      <c r="U169" s="209" t="s">
        <v>4579</v>
      </c>
      <c r="V169" s="209" t="s">
        <v>1438</v>
      </c>
      <c r="W169" s="215"/>
      <c r="AA169" s="100">
        <f>IF(OR(J169="Fail",ISBLANK(J169)),INDEX('Issue Code Table'!C:C,MATCH(N:N,'Issue Code Table'!A:A,0)),IF(M169="Critical",6,IF(M169="Significant",5,IF(M169="Moderate",3,2))))</f>
        <v>5</v>
      </c>
    </row>
    <row r="170" spans="1:27" s="74" customFormat="1" ht="300" x14ac:dyDescent="0.3">
      <c r="A170" s="229" t="s">
        <v>1439</v>
      </c>
      <c r="B170" s="230" t="s">
        <v>1458</v>
      </c>
      <c r="C170" s="229" t="s">
        <v>1459</v>
      </c>
      <c r="D170" s="230" t="s">
        <v>182</v>
      </c>
      <c r="E170" s="230" t="s">
        <v>5168</v>
      </c>
      <c r="F170" s="230" t="s">
        <v>1440</v>
      </c>
      <c r="G170" s="230" t="s">
        <v>4582</v>
      </c>
      <c r="H170" s="230" t="s">
        <v>1441</v>
      </c>
      <c r="I170" s="230"/>
      <c r="J170" s="231"/>
      <c r="K170" s="231" t="s">
        <v>1442</v>
      </c>
      <c r="L170" s="248"/>
      <c r="M170" s="230" t="s">
        <v>150</v>
      </c>
      <c r="N170" s="233" t="s">
        <v>1276</v>
      </c>
      <c r="O170" s="234" t="s">
        <v>1277</v>
      </c>
      <c r="P170" s="235"/>
      <c r="Q170" s="237" t="s">
        <v>1424</v>
      </c>
      <c r="R170" s="254" t="s">
        <v>1443</v>
      </c>
      <c r="S170" s="230" t="s">
        <v>1381</v>
      </c>
      <c r="T170" s="230" t="s">
        <v>1382</v>
      </c>
      <c r="U170" s="230" t="s">
        <v>4581</v>
      </c>
      <c r="V170" s="230" t="s">
        <v>1444</v>
      </c>
      <c r="W170" s="238" t="s">
        <v>202</v>
      </c>
      <c r="AA170" s="100">
        <f>IF(OR(J170="Fail",ISBLANK(J170)),INDEX('Issue Code Table'!C:C,MATCH(N:N,'Issue Code Table'!A:A,0)),IF(M170="Critical",6,IF(M170="Significant",5,IF(M170="Moderate",3,2))))</f>
        <v>5</v>
      </c>
    </row>
    <row r="171" spans="1:27" s="74" customFormat="1" ht="325" x14ac:dyDescent="0.3">
      <c r="A171" s="227" t="s">
        <v>1445</v>
      </c>
      <c r="B171" s="209" t="s">
        <v>1458</v>
      </c>
      <c r="C171" s="227" t="s">
        <v>1459</v>
      </c>
      <c r="D171" s="209" t="s">
        <v>182</v>
      </c>
      <c r="E171" s="209" t="s">
        <v>5169</v>
      </c>
      <c r="F171" s="209" t="s">
        <v>1446</v>
      </c>
      <c r="G171" s="209" t="s">
        <v>4584</v>
      </c>
      <c r="H171" s="209" t="s">
        <v>1447</v>
      </c>
      <c r="I171" s="209"/>
      <c r="J171" s="210"/>
      <c r="K171" s="210" t="s">
        <v>1448</v>
      </c>
      <c r="L171" s="252"/>
      <c r="M171" s="209" t="s">
        <v>150</v>
      </c>
      <c r="N171" s="211" t="s">
        <v>1276</v>
      </c>
      <c r="O171" s="228" t="s">
        <v>1277</v>
      </c>
      <c r="P171" s="212"/>
      <c r="Q171" s="214" t="s">
        <v>1424</v>
      </c>
      <c r="R171" s="217" t="s">
        <v>1449</v>
      </c>
      <c r="S171" s="209" t="s">
        <v>1381</v>
      </c>
      <c r="T171" s="209" t="s">
        <v>1382</v>
      </c>
      <c r="U171" s="209" t="s">
        <v>4583</v>
      </c>
      <c r="V171" s="209" t="s">
        <v>1450</v>
      </c>
      <c r="W171" s="215" t="s">
        <v>202</v>
      </c>
      <c r="AA171" s="100">
        <f>IF(OR(J171="Fail",ISBLANK(J171)),INDEX('Issue Code Table'!C:C,MATCH(N:N,'Issue Code Table'!A:A,0)),IF(M171="Critical",6,IF(M171="Significant",5,IF(M171="Moderate",3,2))))</f>
        <v>5</v>
      </c>
    </row>
    <row r="172" spans="1:27" s="74" customFormat="1" ht="150" x14ac:dyDescent="0.3">
      <c r="A172" s="229" t="s">
        <v>1451</v>
      </c>
      <c r="B172" s="230" t="s">
        <v>1458</v>
      </c>
      <c r="C172" s="229" t="s">
        <v>1459</v>
      </c>
      <c r="D172" s="230" t="s">
        <v>182</v>
      </c>
      <c r="E172" s="230" t="s">
        <v>5170</v>
      </c>
      <c r="F172" s="230" t="s">
        <v>1452</v>
      </c>
      <c r="G172" s="230" t="s">
        <v>4586</v>
      </c>
      <c r="H172" s="230" t="s">
        <v>1453</v>
      </c>
      <c r="I172" s="230"/>
      <c r="J172" s="231"/>
      <c r="K172" s="231" t="s">
        <v>1454</v>
      </c>
      <c r="L172" s="248"/>
      <c r="M172" s="230" t="s">
        <v>150</v>
      </c>
      <c r="N172" s="233" t="s">
        <v>1276</v>
      </c>
      <c r="O172" s="234" t="s">
        <v>1277</v>
      </c>
      <c r="P172" s="235"/>
      <c r="Q172" s="237" t="s">
        <v>1424</v>
      </c>
      <c r="R172" s="254" t="s">
        <v>1455</v>
      </c>
      <c r="S172" s="230" t="s">
        <v>1381</v>
      </c>
      <c r="T172" s="230" t="s">
        <v>1382</v>
      </c>
      <c r="U172" s="230" t="s">
        <v>4585</v>
      </c>
      <c r="V172" s="230" t="s">
        <v>1456</v>
      </c>
      <c r="W172" s="238" t="s">
        <v>202</v>
      </c>
      <c r="AA172" s="100">
        <f>IF(OR(J172="Fail",ISBLANK(J172)),INDEX('Issue Code Table'!C:C,MATCH(N:N,'Issue Code Table'!A:A,0)),IF(M172="Critical",6,IF(M172="Significant",5,IF(M172="Moderate",3,2))))</f>
        <v>5</v>
      </c>
    </row>
    <row r="173" spans="1:27" s="74" customFormat="1" ht="137.5" x14ac:dyDescent="0.3">
      <c r="A173" s="227" t="s">
        <v>1457</v>
      </c>
      <c r="B173" s="209" t="s">
        <v>1458</v>
      </c>
      <c r="C173" s="209" t="s">
        <v>1459</v>
      </c>
      <c r="D173" s="209" t="s">
        <v>182</v>
      </c>
      <c r="E173" s="209" t="s">
        <v>5171</v>
      </c>
      <c r="F173" s="209" t="s">
        <v>1460</v>
      </c>
      <c r="G173" s="209" t="s">
        <v>4588</v>
      </c>
      <c r="H173" s="209" t="s">
        <v>1461</v>
      </c>
      <c r="I173" s="209"/>
      <c r="J173" s="210"/>
      <c r="K173" s="210" t="s">
        <v>1462</v>
      </c>
      <c r="L173" s="252"/>
      <c r="M173" s="209" t="s">
        <v>187</v>
      </c>
      <c r="N173" s="211" t="s">
        <v>618</v>
      </c>
      <c r="O173" s="228" t="s">
        <v>619</v>
      </c>
      <c r="P173" s="212"/>
      <c r="Q173" s="214" t="s">
        <v>1463</v>
      </c>
      <c r="R173" s="214" t="s">
        <v>1464</v>
      </c>
      <c r="S173" s="209" t="s">
        <v>1465</v>
      </c>
      <c r="T173" s="209" t="s">
        <v>1382</v>
      </c>
      <c r="U173" s="209" t="s">
        <v>4587</v>
      </c>
      <c r="V173" s="209" t="s">
        <v>1466</v>
      </c>
      <c r="W173" s="215"/>
      <c r="AA173" s="100">
        <f>IF(OR(J173="Fail",ISBLANK(J173)),INDEX('Issue Code Table'!C:C,MATCH(N:N,'Issue Code Table'!A:A,0)),IF(M173="Critical",6,IF(M173="Significant",5,IF(M173="Moderate",3,2))))</f>
        <v>5</v>
      </c>
    </row>
    <row r="174" spans="1:27" s="74" customFormat="1" ht="137.5" x14ac:dyDescent="0.3">
      <c r="A174" s="229" t="s">
        <v>1467</v>
      </c>
      <c r="B174" s="230" t="s">
        <v>1458</v>
      </c>
      <c r="C174" s="230" t="s">
        <v>1459</v>
      </c>
      <c r="D174" s="230" t="s">
        <v>182</v>
      </c>
      <c r="E174" s="230" t="s">
        <v>5172</v>
      </c>
      <c r="F174" s="230" t="s">
        <v>1468</v>
      </c>
      <c r="G174" s="230" t="s">
        <v>4590</v>
      </c>
      <c r="H174" s="230" t="s">
        <v>1469</v>
      </c>
      <c r="I174" s="230"/>
      <c r="J174" s="231"/>
      <c r="K174" s="231" t="s">
        <v>1470</v>
      </c>
      <c r="L174" s="248"/>
      <c r="M174" s="230" t="s">
        <v>187</v>
      </c>
      <c r="N174" s="233" t="s">
        <v>618</v>
      </c>
      <c r="O174" s="234" t="s">
        <v>619</v>
      </c>
      <c r="P174" s="235"/>
      <c r="Q174" s="237" t="s">
        <v>1463</v>
      </c>
      <c r="R174" s="237" t="s">
        <v>1471</v>
      </c>
      <c r="S174" s="230" t="s">
        <v>1472</v>
      </c>
      <c r="T174" s="230" t="s">
        <v>1382</v>
      </c>
      <c r="U174" s="230" t="s">
        <v>4589</v>
      </c>
      <c r="V174" s="230" t="s">
        <v>1473</v>
      </c>
      <c r="W174" s="238"/>
      <c r="AA174" s="100">
        <f>IF(OR(J174="Fail",ISBLANK(J174)),INDEX('Issue Code Table'!C:C,MATCH(N:N,'Issue Code Table'!A:A,0)),IF(M174="Critical",6,IF(M174="Significant",5,IF(M174="Moderate",3,2))))</f>
        <v>5</v>
      </c>
    </row>
    <row r="175" spans="1:27" s="74" customFormat="1" ht="250" x14ac:dyDescent="0.3">
      <c r="A175" s="227" t="s">
        <v>1474</v>
      </c>
      <c r="B175" s="209" t="s">
        <v>1458</v>
      </c>
      <c r="C175" s="209" t="s">
        <v>1459</v>
      </c>
      <c r="D175" s="209" t="s">
        <v>182</v>
      </c>
      <c r="E175" s="209" t="s">
        <v>5173</v>
      </c>
      <c r="F175" s="209" t="s">
        <v>1475</v>
      </c>
      <c r="G175" s="209" t="s">
        <v>4592</v>
      </c>
      <c r="H175" s="209" t="s">
        <v>1476</v>
      </c>
      <c r="I175" s="209"/>
      <c r="J175" s="210"/>
      <c r="K175" s="210" t="s">
        <v>1477</v>
      </c>
      <c r="L175" s="252"/>
      <c r="M175" s="209" t="s">
        <v>187</v>
      </c>
      <c r="N175" s="211" t="s">
        <v>618</v>
      </c>
      <c r="O175" s="228" t="s">
        <v>619</v>
      </c>
      <c r="P175" s="212"/>
      <c r="Q175" s="214" t="s">
        <v>1463</v>
      </c>
      <c r="R175" s="214" t="s">
        <v>1478</v>
      </c>
      <c r="S175" s="209" t="s">
        <v>1479</v>
      </c>
      <c r="T175" s="209" t="s">
        <v>1382</v>
      </c>
      <c r="U175" s="209" t="s">
        <v>4591</v>
      </c>
      <c r="V175" s="209" t="s">
        <v>1480</v>
      </c>
      <c r="W175" s="215"/>
      <c r="AA175" s="100">
        <f>IF(OR(J175="Fail",ISBLANK(J175)),INDEX('Issue Code Table'!C:C,MATCH(N:N,'Issue Code Table'!A:A,0)),IF(M175="Critical",6,IF(M175="Significant",5,IF(M175="Moderate",3,2))))</f>
        <v>5</v>
      </c>
    </row>
    <row r="176" spans="1:27" s="74" customFormat="1" ht="262.5" x14ac:dyDescent="0.3">
      <c r="A176" s="229" t="s">
        <v>1481</v>
      </c>
      <c r="B176" s="230" t="s">
        <v>1458</v>
      </c>
      <c r="C176" s="229" t="s">
        <v>1459</v>
      </c>
      <c r="D176" s="230" t="s">
        <v>182</v>
      </c>
      <c r="E176" s="230" t="s">
        <v>5174</v>
      </c>
      <c r="F176" s="230" t="s">
        <v>1482</v>
      </c>
      <c r="G176" s="230" t="s">
        <v>4594</v>
      </c>
      <c r="H176" s="230" t="s">
        <v>1483</v>
      </c>
      <c r="I176" s="230"/>
      <c r="J176" s="231"/>
      <c r="K176" s="231" t="s">
        <v>1484</v>
      </c>
      <c r="L176" s="248"/>
      <c r="M176" s="230" t="s">
        <v>187</v>
      </c>
      <c r="N176" s="233" t="s">
        <v>618</v>
      </c>
      <c r="O176" s="234" t="s">
        <v>619</v>
      </c>
      <c r="P176" s="235"/>
      <c r="Q176" s="237" t="s">
        <v>1463</v>
      </c>
      <c r="R176" s="237" t="s">
        <v>1485</v>
      </c>
      <c r="S176" s="230" t="s">
        <v>1486</v>
      </c>
      <c r="T176" s="230" t="s">
        <v>1382</v>
      </c>
      <c r="U176" s="230" t="s">
        <v>4593</v>
      </c>
      <c r="V176" s="230" t="s">
        <v>1487</v>
      </c>
      <c r="W176" s="238"/>
      <c r="AA176" s="100">
        <f>IF(OR(J176="Fail",ISBLANK(J176)),INDEX('Issue Code Table'!C:C,MATCH(N:N,'Issue Code Table'!A:A,0)),IF(M176="Critical",6,IF(M176="Significant",5,IF(M176="Moderate",3,2))))</f>
        <v>5</v>
      </c>
    </row>
    <row r="177" spans="1:27" s="74" customFormat="1" ht="287.5" x14ac:dyDescent="0.3">
      <c r="A177" s="227" t="s">
        <v>1488</v>
      </c>
      <c r="B177" s="209" t="s">
        <v>1458</v>
      </c>
      <c r="C177" s="227" t="s">
        <v>1459</v>
      </c>
      <c r="D177" s="209" t="s">
        <v>182</v>
      </c>
      <c r="E177" s="209" t="s">
        <v>5398</v>
      </c>
      <c r="F177" s="209" t="s">
        <v>1489</v>
      </c>
      <c r="G177" s="209" t="s">
        <v>4595</v>
      </c>
      <c r="H177" s="209" t="s">
        <v>1490</v>
      </c>
      <c r="I177" s="209"/>
      <c r="J177" s="210"/>
      <c r="K177" s="210" t="s">
        <v>1491</v>
      </c>
      <c r="L177" s="252"/>
      <c r="M177" s="209" t="s">
        <v>187</v>
      </c>
      <c r="N177" s="211" t="s">
        <v>618</v>
      </c>
      <c r="O177" s="228" t="s">
        <v>619</v>
      </c>
      <c r="P177" s="212"/>
      <c r="Q177" s="214" t="s">
        <v>1492</v>
      </c>
      <c r="R177" s="214" t="s">
        <v>1493</v>
      </c>
      <c r="S177" s="209" t="s">
        <v>1381</v>
      </c>
      <c r="T177" s="209" t="s">
        <v>1382</v>
      </c>
      <c r="U177" s="209" t="s">
        <v>5399</v>
      </c>
      <c r="V177" s="209" t="s">
        <v>5400</v>
      </c>
      <c r="W177" s="215"/>
      <c r="AA177" s="100">
        <f>IF(OR(J177="Fail",ISBLANK(J177)),INDEX('Issue Code Table'!C:C,MATCH(N:N,'Issue Code Table'!A:A,0)),IF(M177="Critical",6,IF(M177="Significant",5,IF(M177="Moderate",3,2))))</f>
        <v>5</v>
      </c>
    </row>
    <row r="178" spans="1:27" s="74" customFormat="1" ht="325" x14ac:dyDescent="0.3">
      <c r="A178" s="229" t="s">
        <v>1494</v>
      </c>
      <c r="B178" s="230" t="s">
        <v>1458</v>
      </c>
      <c r="C178" s="229" t="s">
        <v>1459</v>
      </c>
      <c r="D178" s="230" t="s">
        <v>182</v>
      </c>
      <c r="E178" s="230" t="s">
        <v>5175</v>
      </c>
      <c r="F178" s="230" t="s">
        <v>1495</v>
      </c>
      <c r="G178" s="230" t="s">
        <v>4597</v>
      </c>
      <c r="H178" s="230" t="s">
        <v>1496</v>
      </c>
      <c r="I178" s="230"/>
      <c r="J178" s="231"/>
      <c r="K178" s="231" t="s">
        <v>1497</v>
      </c>
      <c r="L178" s="248"/>
      <c r="M178" s="230" t="s">
        <v>187</v>
      </c>
      <c r="N178" s="233" t="s">
        <v>618</v>
      </c>
      <c r="O178" s="234" t="s">
        <v>619</v>
      </c>
      <c r="P178" s="235"/>
      <c r="Q178" s="237" t="s">
        <v>1492</v>
      </c>
      <c r="R178" s="237" t="s">
        <v>1498</v>
      </c>
      <c r="S178" s="230" t="s">
        <v>1381</v>
      </c>
      <c r="T178" s="230" t="s">
        <v>1382</v>
      </c>
      <c r="U178" s="230" t="s">
        <v>4596</v>
      </c>
      <c r="V178" s="230" t="s">
        <v>1499</v>
      </c>
      <c r="W178" s="238"/>
      <c r="AA178" s="100">
        <f>IF(OR(J178="Fail",ISBLANK(J178)),INDEX('Issue Code Table'!C:C,MATCH(N:N,'Issue Code Table'!A:A,0)),IF(M178="Critical",6,IF(M178="Significant",5,IF(M178="Moderate",3,2))))</f>
        <v>5</v>
      </c>
    </row>
    <row r="179" spans="1:27" s="74" customFormat="1" ht="200" x14ac:dyDescent="0.3">
      <c r="A179" s="227" t="s">
        <v>1500</v>
      </c>
      <c r="B179" s="209" t="s">
        <v>1458</v>
      </c>
      <c r="C179" s="209" t="s">
        <v>1459</v>
      </c>
      <c r="D179" s="209" t="s">
        <v>182</v>
      </c>
      <c r="E179" s="209" t="s">
        <v>5176</v>
      </c>
      <c r="F179" s="209" t="s">
        <v>1501</v>
      </c>
      <c r="G179" s="209" t="s">
        <v>4599</v>
      </c>
      <c r="H179" s="209" t="s">
        <v>1502</v>
      </c>
      <c r="I179" s="209"/>
      <c r="J179" s="210"/>
      <c r="K179" s="210" t="s">
        <v>1503</v>
      </c>
      <c r="L179" s="252"/>
      <c r="M179" s="209" t="s">
        <v>187</v>
      </c>
      <c r="N179" s="211" t="s">
        <v>618</v>
      </c>
      <c r="O179" s="228" t="s">
        <v>619</v>
      </c>
      <c r="P179" s="212"/>
      <c r="Q179" s="214" t="s">
        <v>1492</v>
      </c>
      <c r="R179" s="214" t="s">
        <v>1504</v>
      </c>
      <c r="S179" s="209" t="s">
        <v>1381</v>
      </c>
      <c r="T179" s="209" t="s">
        <v>1382</v>
      </c>
      <c r="U179" s="209" t="s">
        <v>4598</v>
      </c>
      <c r="V179" s="209" t="s">
        <v>1505</v>
      </c>
      <c r="W179" s="215"/>
      <c r="AA179" s="100">
        <f>IF(OR(J179="Fail",ISBLANK(J179)),INDEX('Issue Code Table'!C:C,MATCH(N:N,'Issue Code Table'!A:A,0)),IF(M179="Critical",6,IF(M179="Significant",5,IF(M179="Moderate",3,2))))</f>
        <v>5</v>
      </c>
    </row>
    <row r="180" spans="1:27" s="74" customFormat="1" ht="409.5" x14ac:dyDescent="0.3">
      <c r="A180" s="229" t="s">
        <v>1506</v>
      </c>
      <c r="B180" s="230" t="s">
        <v>1458</v>
      </c>
      <c r="C180" s="230" t="s">
        <v>1459</v>
      </c>
      <c r="D180" s="230" t="s">
        <v>182</v>
      </c>
      <c r="E180" s="230" t="s">
        <v>5177</v>
      </c>
      <c r="F180" s="230" t="s">
        <v>1507</v>
      </c>
      <c r="G180" s="230" t="s">
        <v>4601</v>
      </c>
      <c r="H180" s="230" t="s">
        <v>1508</v>
      </c>
      <c r="I180" s="230"/>
      <c r="J180" s="231"/>
      <c r="K180" s="231" t="s">
        <v>1509</v>
      </c>
      <c r="L180" s="248"/>
      <c r="M180" s="230" t="s">
        <v>187</v>
      </c>
      <c r="N180" s="233" t="s">
        <v>618</v>
      </c>
      <c r="O180" s="234" t="s">
        <v>619</v>
      </c>
      <c r="P180" s="235"/>
      <c r="Q180" s="237" t="s">
        <v>1492</v>
      </c>
      <c r="R180" s="237" t="s">
        <v>1510</v>
      </c>
      <c r="S180" s="230" t="s">
        <v>1511</v>
      </c>
      <c r="T180" s="230" t="s">
        <v>1382</v>
      </c>
      <c r="U180" s="230" t="s">
        <v>4600</v>
      </c>
      <c r="V180" s="230" t="s">
        <v>1512</v>
      </c>
      <c r="W180" s="238"/>
      <c r="AA180" s="100">
        <f>IF(OR(J180="Fail",ISBLANK(J180)),INDEX('Issue Code Table'!C:C,MATCH(N:N,'Issue Code Table'!A:A,0)),IF(M180="Critical",6,IF(M180="Significant",5,IF(M180="Moderate",3,2))))</f>
        <v>5</v>
      </c>
    </row>
    <row r="181" spans="1:27" s="74" customFormat="1" ht="409.5" x14ac:dyDescent="0.3">
      <c r="A181" s="227" t="s">
        <v>1513</v>
      </c>
      <c r="B181" s="209" t="s">
        <v>1458</v>
      </c>
      <c r="C181" s="209" t="s">
        <v>1459</v>
      </c>
      <c r="D181" s="209" t="s">
        <v>182</v>
      </c>
      <c r="E181" s="209" t="s">
        <v>5178</v>
      </c>
      <c r="F181" s="209" t="s">
        <v>1514</v>
      </c>
      <c r="G181" s="209" t="s">
        <v>4603</v>
      </c>
      <c r="H181" s="209" t="s">
        <v>1515</v>
      </c>
      <c r="I181" s="209"/>
      <c r="J181" s="210"/>
      <c r="K181" s="210" t="s">
        <v>1516</v>
      </c>
      <c r="L181" s="252"/>
      <c r="M181" s="209" t="s">
        <v>187</v>
      </c>
      <c r="N181" s="211" t="s">
        <v>618</v>
      </c>
      <c r="O181" s="228" t="s">
        <v>619</v>
      </c>
      <c r="P181" s="212"/>
      <c r="Q181" s="214" t="s">
        <v>1492</v>
      </c>
      <c r="R181" s="214" t="s">
        <v>1517</v>
      </c>
      <c r="S181" s="209" t="s">
        <v>1518</v>
      </c>
      <c r="T181" s="209" t="s">
        <v>1382</v>
      </c>
      <c r="U181" s="209" t="s">
        <v>4602</v>
      </c>
      <c r="V181" s="209" t="s">
        <v>1519</v>
      </c>
      <c r="W181" s="215"/>
      <c r="AA181" s="100">
        <f>IF(OR(J181="Fail",ISBLANK(J181)),INDEX('Issue Code Table'!C:C,MATCH(N:N,'Issue Code Table'!A:A,0)),IF(M181="Critical",6,IF(M181="Significant",5,IF(M181="Moderate",3,2))))</f>
        <v>5</v>
      </c>
    </row>
    <row r="182" spans="1:27" s="74" customFormat="1" ht="400" x14ac:dyDescent="0.3">
      <c r="A182" s="229" t="s">
        <v>1520</v>
      </c>
      <c r="B182" s="230" t="s">
        <v>1458</v>
      </c>
      <c r="C182" s="229" t="s">
        <v>1459</v>
      </c>
      <c r="D182" s="230" t="s">
        <v>182</v>
      </c>
      <c r="E182" s="230" t="s">
        <v>5179</v>
      </c>
      <c r="F182" s="230" t="s">
        <v>1521</v>
      </c>
      <c r="G182" s="230" t="s">
        <v>4605</v>
      </c>
      <c r="H182" s="230" t="s">
        <v>1522</v>
      </c>
      <c r="I182" s="230"/>
      <c r="J182" s="231"/>
      <c r="K182" s="231" t="s">
        <v>1523</v>
      </c>
      <c r="L182" s="248"/>
      <c r="M182" s="230" t="s">
        <v>150</v>
      </c>
      <c r="N182" s="233" t="s">
        <v>1276</v>
      </c>
      <c r="O182" s="234" t="s">
        <v>1277</v>
      </c>
      <c r="P182" s="235"/>
      <c r="Q182" s="237" t="s">
        <v>1524</v>
      </c>
      <c r="R182" s="237" t="s">
        <v>1525</v>
      </c>
      <c r="S182" s="230" t="s">
        <v>1381</v>
      </c>
      <c r="T182" s="230" t="s">
        <v>1382</v>
      </c>
      <c r="U182" s="230" t="s">
        <v>4604</v>
      </c>
      <c r="V182" s="230" t="s">
        <v>1526</v>
      </c>
      <c r="W182" s="238" t="s">
        <v>202</v>
      </c>
      <c r="AA182" s="100">
        <f>IF(OR(J182="Fail",ISBLANK(J182)),INDEX('Issue Code Table'!C:C,MATCH(N:N,'Issue Code Table'!A:A,0)),IF(M182="Critical",6,IF(M182="Significant",5,IF(M182="Moderate",3,2))))</f>
        <v>5</v>
      </c>
    </row>
    <row r="183" spans="1:27" s="74" customFormat="1" ht="409.5" x14ac:dyDescent="0.3">
      <c r="A183" s="227" t="s">
        <v>1527</v>
      </c>
      <c r="B183" s="209" t="s">
        <v>1458</v>
      </c>
      <c r="C183" s="227" t="s">
        <v>1459</v>
      </c>
      <c r="D183" s="209" t="s">
        <v>182</v>
      </c>
      <c r="E183" s="209" t="s">
        <v>5180</v>
      </c>
      <c r="F183" s="209" t="s">
        <v>1528</v>
      </c>
      <c r="G183" s="209" t="s">
        <v>4607</v>
      </c>
      <c r="H183" s="209" t="s">
        <v>1529</v>
      </c>
      <c r="I183" s="209"/>
      <c r="J183" s="210"/>
      <c r="K183" s="210" t="s">
        <v>1530</v>
      </c>
      <c r="L183" s="252"/>
      <c r="M183" s="209" t="s">
        <v>187</v>
      </c>
      <c r="N183" s="211" t="s">
        <v>618</v>
      </c>
      <c r="O183" s="228" t="s">
        <v>619</v>
      </c>
      <c r="P183" s="212"/>
      <c r="Q183" s="214" t="s">
        <v>1531</v>
      </c>
      <c r="R183" s="214" t="s">
        <v>1532</v>
      </c>
      <c r="S183" s="209" t="s">
        <v>1381</v>
      </c>
      <c r="T183" s="209" t="s">
        <v>1382</v>
      </c>
      <c r="U183" s="209" t="s">
        <v>4606</v>
      </c>
      <c r="V183" s="209" t="s">
        <v>1533</v>
      </c>
      <c r="W183" s="215"/>
      <c r="AA183" s="100">
        <f>IF(OR(J183="Fail",ISBLANK(J183)),INDEX('Issue Code Table'!C:C,MATCH(N:N,'Issue Code Table'!A:A,0)),IF(M183="Critical",6,IF(M183="Significant",5,IF(M183="Moderate",3,2))))</f>
        <v>5</v>
      </c>
    </row>
    <row r="184" spans="1:27" s="74" customFormat="1" ht="409.5" x14ac:dyDescent="0.3">
      <c r="A184" s="229" t="s">
        <v>1534</v>
      </c>
      <c r="B184" s="230" t="s">
        <v>1458</v>
      </c>
      <c r="C184" s="229" t="s">
        <v>1459</v>
      </c>
      <c r="D184" s="230" t="s">
        <v>182</v>
      </c>
      <c r="E184" s="230" t="s">
        <v>5181</v>
      </c>
      <c r="F184" s="230" t="s">
        <v>1535</v>
      </c>
      <c r="G184" s="230" t="s">
        <v>4609</v>
      </c>
      <c r="H184" s="230" t="s">
        <v>1536</v>
      </c>
      <c r="I184" s="230"/>
      <c r="J184" s="231"/>
      <c r="K184" s="231" t="s">
        <v>1537</v>
      </c>
      <c r="L184" s="248"/>
      <c r="M184" s="230" t="s">
        <v>150</v>
      </c>
      <c r="N184" s="233" t="s">
        <v>618</v>
      </c>
      <c r="O184" s="234" t="s">
        <v>619</v>
      </c>
      <c r="P184" s="235"/>
      <c r="Q184" s="237" t="s">
        <v>1531</v>
      </c>
      <c r="R184" s="237" t="s">
        <v>1538</v>
      </c>
      <c r="S184" s="230" t="s">
        <v>1539</v>
      </c>
      <c r="T184" s="230" t="s">
        <v>1382</v>
      </c>
      <c r="U184" s="230" t="s">
        <v>4608</v>
      </c>
      <c r="V184" s="230" t="s">
        <v>1540</v>
      </c>
      <c r="W184" s="238" t="s">
        <v>202</v>
      </c>
      <c r="AA184" s="100">
        <f>IF(OR(J184="Fail",ISBLANK(J184)),INDEX('Issue Code Table'!C:C,MATCH(N:N,'Issue Code Table'!A:A,0)),IF(M184="Critical",6,IF(M184="Significant",5,IF(M184="Moderate",3,2))))</f>
        <v>5</v>
      </c>
    </row>
    <row r="185" spans="1:27" s="74" customFormat="1" ht="200" x14ac:dyDescent="0.3">
      <c r="A185" s="227" t="s">
        <v>1541</v>
      </c>
      <c r="B185" s="209" t="s">
        <v>1458</v>
      </c>
      <c r="C185" s="227" t="s">
        <v>1459</v>
      </c>
      <c r="D185" s="209" t="s">
        <v>182</v>
      </c>
      <c r="E185" s="209" t="s">
        <v>5182</v>
      </c>
      <c r="F185" s="209" t="s">
        <v>1542</v>
      </c>
      <c r="G185" s="209" t="s">
        <v>4611</v>
      </c>
      <c r="H185" s="209" t="s">
        <v>1543</v>
      </c>
      <c r="I185" s="209"/>
      <c r="J185" s="210"/>
      <c r="K185" s="210" t="s">
        <v>1544</v>
      </c>
      <c r="L185" s="252"/>
      <c r="M185" s="209" t="s">
        <v>150</v>
      </c>
      <c r="N185" s="211" t="s">
        <v>618</v>
      </c>
      <c r="O185" s="228" t="s">
        <v>619</v>
      </c>
      <c r="P185" s="212"/>
      <c r="Q185" s="214" t="s">
        <v>1531</v>
      </c>
      <c r="R185" s="214" t="s">
        <v>1545</v>
      </c>
      <c r="S185" s="209" t="s">
        <v>1381</v>
      </c>
      <c r="T185" s="209" t="s">
        <v>1382</v>
      </c>
      <c r="U185" s="209" t="s">
        <v>4610</v>
      </c>
      <c r="V185" s="209" t="s">
        <v>1546</v>
      </c>
      <c r="W185" s="215" t="s">
        <v>202</v>
      </c>
      <c r="AA185" s="100">
        <f>IF(OR(J185="Fail",ISBLANK(J185)),INDEX('Issue Code Table'!C:C,MATCH(N:N,'Issue Code Table'!A:A,0)),IF(M185="Critical",6,IF(M185="Significant",5,IF(M185="Moderate",3,2))))</f>
        <v>5</v>
      </c>
    </row>
    <row r="186" spans="1:27" s="74" customFormat="1" ht="237.5" x14ac:dyDescent="0.3">
      <c r="A186" s="229" t="s">
        <v>1547</v>
      </c>
      <c r="B186" s="230" t="s">
        <v>1458</v>
      </c>
      <c r="C186" s="229" t="s">
        <v>1459</v>
      </c>
      <c r="D186" s="230" t="s">
        <v>182</v>
      </c>
      <c r="E186" s="230" t="s">
        <v>5183</v>
      </c>
      <c r="F186" s="230" t="s">
        <v>1548</v>
      </c>
      <c r="G186" s="230" t="s">
        <v>4613</v>
      </c>
      <c r="H186" s="230" t="s">
        <v>1549</v>
      </c>
      <c r="I186" s="230"/>
      <c r="J186" s="231"/>
      <c r="K186" s="231" t="s">
        <v>1550</v>
      </c>
      <c r="L186" s="248"/>
      <c r="M186" s="230" t="s">
        <v>187</v>
      </c>
      <c r="N186" s="233" t="s">
        <v>1388</v>
      </c>
      <c r="O186" s="234" t="s">
        <v>1389</v>
      </c>
      <c r="P186" s="235"/>
      <c r="Q186" s="237" t="s">
        <v>1531</v>
      </c>
      <c r="R186" s="237" t="s">
        <v>1551</v>
      </c>
      <c r="S186" s="230" t="s">
        <v>1381</v>
      </c>
      <c r="T186" s="230" t="s">
        <v>1382</v>
      </c>
      <c r="U186" s="230" t="s">
        <v>4612</v>
      </c>
      <c r="V186" s="230" t="s">
        <v>1552</v>
      </c>
      <c r="W186" s="238"/>
      <c r="AA186" s="100">
        <f>IF(OR(J186="Fail",ISBLANK(J186)),INDEX('Issue Code Table'!C:C,MATCH(N:N,'Issue Code Table'!A:A,0)),IF(M186="Critical",6,IF(M186="Significant",5,IF(M186="Moderate",3,2))))</f>
        <v>4</v>
      </c>
    </row>
    <row r="187" spans="1:27" s="74" customFormat="1" ht="362.5" x14ac:dyDescent="0.3">
      <c r="A187" s="227" t="s">
        <v>1553</v>
      </c>
      <c r="B187" s="209" t="s">
        <v>1458</v>
      </c>
      <c r="C187" s="227" t="s">
        <v>1459</v>
      </c>
      <c r="D187" s="209" t="s">
        <v>182</v>
      </c>
      <c r="E187" s="209" t="s">
        <v>5184</v>
      </c>
      <c r="F187" s="209" t="s">
        <v>1554</v>
      </c>
      <c r="G187" s="209" t="s">
        <v>4615</v>
      </c>
      <c r="H187" s="209" t="s">
        <v>1555</v>
      </c>
      <c r="I187" s="209"/>
      <c r="J187" s="210"/>
      <c r="K187" s="210" t="s">
        <v>1556</v>
      </c>
      <c r="L187" s="252"/>
      <c r="M187" s="209" t="s">
        <v>187</v>
      </c>
      <c r="N187" s="211" t="s">
        <v>618</v>
      </c>
      <c r="O187" s="228" t="s">
        <v>619</v>
      </c>
      <c r="P187" s="212"/>
      <c r="Q187" s="214" t="s">
        <v>1531</v>
      </c>
      <c r="R187" s="214" t="s">
        <v>1557</v>
      </c>
      <c r="S187" s="209" t="s">
        <v>1381</v>
      </c>
      <c r="T187" s="209" t="s">
        <v>1382</v>
      </c>
      <c r="U187" s="209" t="s">
        <v>4614</v>
      </c>
      <c r="V187" s="209" t="s">
        <v>1558</v>
      </c>
      <c r="W187" s="215"/>
      <c r="AA187" s="100">
        <f>IF(OR(J187="Fail",ISBLANK(J187)),INDEX('Issue Code Table'!C:C,MATCH(N:N,'Issue Code Table'!A:A,0)),IF(M187="Critical",6,IF(M187="Significant",5,IF(M187="Moderate",3,2))))</f>
        <v>5</v>
      </c>
    </row>
    <row r="188" spans="1:27" s="74" customFormat="1" ht="162.5" x14ac:dyDescent="0.3">
      <c r="A188" s="229" t="s">
        <v>1559</v>
      </c>
      <c r="B188" s="230" t="s">
        <v>309</v>
      </c>
      <c r="C188" s="230" t="s">
        <v>310</v>
      </c>
      <c r="D188" s="230" t="s">
        <v>182</v>
      </c>
      <c r="E188" s="230" t="s">
        <v>5185</v>
      </c>
      <c r="F188" s="230" t="s">
        <v>1560</v>
      </c>
      <c r="G188" s="230" t="s">
        <v>4617</v>
      </c>
      <c r="H188" s="230" t="s">
        <v>1561</v>
      </c>
      <c r="I188" s="230"/>
      <c r="J188" s="231"/>
      <c r="K188" s="231" t="s">
        <v>1562</v>
      </c>
      <c r="L188" s="248"/>
      <c r="M188" s="230" t="s">
        <v>187</v>
      </c>
      <c r="N188" s="233" t="s">
        <v>1065</v>
      </c>
      <c r="O188" s="234" t="s">
        <v>1066</v>
      </c>
      <c r="P188" s="235"/>
      <c r="Q188" s="237" t="s">
        <v>1563</v>
      </c>
      <c r="R188" s="237" t="s">
        <v>1564</v>
      </c>
      <c r="S188" s="230" t="s">
        <v>1565</v>
      </c>
      <c r="T188" s="230" t="s">
        <v>1566</v>
      </c>
      <c r="U188" s="230" t="s">
        <v>4616</v>
      </c>
      <c r="V188" s="230" t="s">
        <v>1567</v>
      </c>
      <c r="W188" s="238"/>
      <c r="AA188" s="100">
        <f>IF(OR(J188="Fail",ISBLANK(J188)),INDEX('Issue Code Table'!C:C,MATCH(N:N,'Issue Code Table'!A:A,0)),IF(M188="Critical",6,IF(M188="Significant",5,IF(M188="Moderate",3,2))))</f>
        <v>3</v>
      </c>
    </row>
    <row r="189" spans="1:27" s="74" customFormat="1" ht="162.5" x14ac:dyDescent="0.3">
      <c r="A189" s="227" t="s">
        <v>1568</v>
      </c>
      <c r="B189" s="209" t="s">
        <v>309</v>
      </c>
      <c r="C189" s="209" t="s">
        <v>310</v>
      </c>
      <c r="D189" s="209" t="s">
        <v>182</v>
      </c>
      <c r="E189" s="209" t="s">
        <v>5186</v>
      </c>
      <c r="F189" s="209" t="s">
        <v>1569</v>
      </c>
      <c r="G189" s="209" t="s">
        <v>4619</v>
      </c>
      <c r="H189" s="209" t="s">
        <v>1570</v>
      </c>
      <c r="I189" s="209"/>
      <c r="J189" s="210"/>
      <c r="K189" s="210" t="s">
        <v>1571</v>
      </c>
      <c r="L189" s="252"/>
      <c r="M189" s="209" t="s">
        <v>187</v>
      </c>
      <c r="N189" s="211" t="s">
        <v>570</v>
      </c>
      <c r="O189" s="228" t="s">
        <v>571</v>
      </c>
      <c r="P189" s="212"/>
      <c r="Q189" s="214" t="s">
        <v>1563</v>
      </c>
      <c r="R189" s="214" t="s">
        <v>1572</v>
      </c>
      <c r="S189" s="209" t="s">
        <v>1573</v>
      </c>
      <c r="T189" s="209" t="s">
        <v>1574</v>
      </c>
      <c r="U189" s="209" t="s">
        <v>4618</v>
      </c>
      <c r="V189" s="209" t="s">
        <v>1575</v>
      </c>
      <c r="W189" s="215"/>
      <c r="AA189" s="100">
        <f>IF(OR(J189="Fail",ISBLANK(J189)),INDEX('Issue Code Table'!C:C,MATCH(N:N,'Issue Code Table'!A:A,0)),IF(M189="Critical",6,IF(M189="Significant",5,IF(M189="Moderate",3,2))))</f>
        <v>4</v>
      </c>
    </row>
    <row r="190" spans="1:27" s="74" customFormat="1" ht="198" customHeight="1" x14ac:dyDescent="0.3">
      <c r="A190" s="229" t="s">
        <v>1576</v>
      </c>
      <c r="B190" s="230" t="s">
        <v>288</v>
      </c>
      <c r="C190" s="230" t="s">
        <v>289</v>
      </c>
      <c r="D190" s="230" t="s">
        <v>182</v>
      </c>
      <c r="E190" s="230" t="s">
        <v>5187</v>
      </c>
      <c r="F190" s="230" t="s">
        <v>1577</v>
      </c>
      <c r="G190" s="230" t="s">
        <v>4621</v>
      </c>
      <c r="H190" s="230" t="s">
        <v>1578</v>
      </c>
      <c r="I190" s="230"/>
      <c r="J190" s="231"/>
      <c r="K190" s="231" t="s">
        <v>1579</v>
      </c>
      <c r="L190" s="248"/>
      <c r="M190" s="230" t="s">
        <v>150</v>
      </c>
      <c r="N190" s="233" t="s">
        <v>589</v>
      </c>
      <c r="O190" s="234" t="s">
        <v>590</v>
      </c>
      <c r="P190" s="235"/>
      <c r="Q190" s="237" t="s">
        <v>1580</v>
      </c>
      <c r="R190" s="237" t="s">
        <v>1581</v>
      </c>
      <c r="S190" s="230" t="s">
        <v>1582</v>
      </c>
      <c r="T190" s="230" t="s">
        <v>1583</v>
      </c>
      <c r="U190" s="230" t="s">
        <v>4620</v>
      </c>
      <c r="V190" s="230" t="s">
        <v>1584</v>
      </c>
      <c r="W190" s="238" t="s">
        <v>202</v>
      </c>
      <c r="AA190" s="100">
        <f>IF(OR(J190="Fail",ISBLANK(J190)),INDEX('Issue Code Table'!C:C,MATCH(N:N,'Issue Code Table'!A:A,0)),IF(M190="Critical",6,IF(M190="Significant",5,IF(M190="Moderate",3,2))))</f>
        <v>5</v>
      </c>
    </row>
    <row r="191" spans="1:27" s="74" customFormat="1" ht="409.5" x14ac:dyDescent="0.3">
      <c r="A191" s="227" t="s">
        <v>1589</v>
      </c>
      <c r="B191" s="209" t="s">
        <v>288</v>
      </c>
      <c r="C191" s="209" t="s">
        <v>289</v>
      </c>
      <c r="D191" s="209" t="s">
        <v>182</v>
      </c>
      <c r="E191" s="209" t="s">
        <v>5188</v>
      </c>
      <c r="F191" s="209" t="s">
        <v>1590</v>
      </c>
      <c r="G191" s="209" t="s">
        <v>4623</v>
      </c>
      <c r="H191" s="209" t="s">
        <v>1591</v>
      </c>
      <c r="I191" s="209"/>
      <c r="J191" s="210"/>
      <c r="K191" s="210" t="s">
        <v>1592</v>
      </c>
      <c r="L191" s="252"/>
      <c r="M191" s="209" t="s">
        <v>150</v>
      </c>
      <c r="N191" s="211" t="s">
        <v>293</v>
      </c>
      <c r="O191" s="228" t="s">
        <v>294</v>
      </c>
      <c r="P191" s="212"/>
      <c r="Q191" s="214" t="s">
        <v>1593</v>
      </c>
      <c r="R191" s="214" t="s">
        <v>1594</v>
      </c>
      <c r="S191" s="209" t="s">
        <v>1595</v>
      </c>
      <c r="T191" s="209" t="s">
        <v>298</v>
      </c>
      <c r="U191" s="209" t="s">
        <v>4622</v>
      </c>
      <c r="V191" s="209" t="s">
        <v>1596</v>
      </c>
      <c r="W191" s="215" t="s">
        <v>202</v>
      </c>
      <c r="AA191" s="100">
        <f>IF(OR(J191="Fail",ISBLANK(J191)),INDEX('Issue Code Table'!C:C,MATCH(N:N,'Issue Code Table'!A:A,0)),IF(M191="Critical",6,IF(M191="Significant",5,IF(M191="Moderate",3,2))))</f>
        <v>5</v>
      </c>
    </row>
    <row r="192" spans="1:27" s="74" customFormat="1" ht="175" x14ac:dyDescent="0.3">
      <c r="A192" s="229" t="s">
        <v>1597</v>
      </c>
      <c r="B192" s="230" t="s">
        <v>309</v>
      </c>
      <c r="C192" s="230" t="s">
        <v>310</v>
      </c>
      <c r="D192" s="230" t="s">
        <v>182</v>
      </c>
      <c r="E192" s="230" t="s">
        <v>5189</v>
      </c>
      <c r="F192" s="230" t="s">
        <v>1598</v>
      </c>
      <c r="G192" s="230" t="s">
        <v>4625</v>
      </c>
      <c r="H192" s="230" t="s">
        <v>1599</v>
      </c>
      <c r="I192" s="230"/>
      <c r="J192" s="231"/>
      <c r="K192" s="231" t="s">
        <v>1600</v>
      </c>
      <c r="L192" s="248"/>
      <c r="M192" s="230" t="s">
        <v>150</v>
      </c>
      <c r="N192" s="233" t="s">
        <v>589</v>
      </c>
      <c r="O192" s="234" t="s">
        <v>590</v>
      </c>
      <c r="P192" s="235"/>
      <c r="Q192" s="237" t="s">
        <v>1593</v>
      </c>
      <c r="R192" s="237" t="s">
        <v>1601</v>
      </c>
      <c r="S192" s="230" t="s">
        <v>1602</v>
      </c>
      <c r="T192" s="230" t="s">
        <v>1603</v>
      </c>
      <c r="U192" s="230" t="s">
        <v>4624</v>
      </c>
      <c r="V192" s="230" t="s">
        <v>1604</v>
      </c>
      <c r="W192" s="238" t="s">
        <v>202</v>
      </c>
      <c r="AA192" s="100">
        <f>IF(OR(J192="Fail",ISBLANK(J192)),INDEX('Issue Code Table'!C:C,MATCH(N:N,'Issue Code Table'!A:A,0)),IF(M192="Critical",6,IF(M192="Significant",5,IF(M192="Moderate",3,2))))</f>
        <v>5</v>
      </c>
    </row>
    <row r="193" spans="1:27" s="74" customFormat="1" ht="250" x14ac:dyDescent="0.3">
      <c r="A193" s="227" t="s">
        <v>1605</v>
      </c>
      <c r="B193" s="209" t="s">
        <v>309</v>
      </c>
      <c r="C193" s="227" t="s">
        <v>310</v>
      </c>
      <c r="D193" s="209" t="s">
        <v>182</v>
      </c>
      <c r="E193" s="209" t="s">
        <v>5190</v>
      </c>
      <c r="F193" s="209" t="s">
        <v>1606</v>
      </c>
      <c r="G193" s="209" t="s">
        <v>4627</v>
      </c>
      <c r="H193" s="209" t="s">
        <v>1607</v>
      </c>
      <c r="I193" s="209"/>
      <c r="J193" s="210"/>
      <c r="K193" s="210" t="s">
        <v>1608</v>
      </c>
      <c r="L193" s="252"/>
      <c r="M193" s="209" t="s">
        <v>150</v>
      </c>
      <c r="N193" s="211" t="s">
        <v>589</v>
      </c>
      <c r="O193" s="228" t="s">
        <v>590</v>
      </c>
      <c r="P193" s="212"/>
      <c r="Q193" s="214" t="s">
        <v>1593</v>
      </c>
      <c r="R193" s="214" t="s">
        <v>1609</v>
      </c>
      <c r="S193" s="209" t="s">
        <v>1610</v>
      </c>
      <c r="T193" s="209" t="s">
        <v>1611</v>
      </c>
      <c r="U193" s="209" t="s">
        <v>4626</v>
      </c>
      <c r="V193" s="209" t="s">
        <v>1612</v>
      </c>
      <c r="W193" s="215" t="s">
        <v>202</v>
      </c>
      <c r="AA193" s="100">
        <f>IF(OR(J193="Fail",ISBLANK(J193)),INDEX('Issue Code Table'!C:C,MATCH(N:N,'Issue Code Table'!A:A,0)),IF(M193="Critical",6,IF(M193="Significant",5,IF(M193="Moderate",3,2))))</f>
        <v>5</v>
      </c>
    </row>
    <row r="194" spans="1:27" s="74" customFormat="1" ht="250" x14ac:dyDescent="0.3">
      <c r="A194" s="229" t="s">
        <v>1613</v>
      </c>
      <c r="B194" s="230" t="s">
        <v>309</v>
      </c>
      <c r="C194" s="230" t="s">
        <v>310</v>
      </c>
      <c r="D194" s="230" t="s">
        <v>182</v>
      </c>
      <c r="E194" s="230" t="s">
        <v>5191</v>
      </c>
      <c r="F194" s="230" t="s">
        <v>1614</v>
      </c>
      <c r="G194" s="230" t="s">
        <v>4629</v>
      </c>
      <c r="H194" s="230" t="s">
        <v>1615</v>
      </c>
      <c r="I194" s="230"/>
      <c r="J194" s="231"/>
      <c r="K194" s="231" t="s">
        <v>1616</v>
      </c>
      <c r="L194" s="248"/>
      <c r="M194" s="230" t="s">
        <v>187</v>
      </c>
      <c r="N194" s="233" t="s">
        <v>1074</v>
      </c>
      <c r="O194" s="234" t="s">
        <v>1617</v>
      </c>
      <c r="P194" s="235"/>
      <c r="Q194" s="237" t="s">
        <v>1593</v>
      </c>
      <c r="R194" s="237" t="s">
        <v>1618</v>
      </c>
      <c r="S194" s="230" t="s">
        <v>1610</v>
      </c>
      <c r="T194" s="230" t="s">
        <v>1611</v>
      </c>
      <c r="U194" s="230" t="s">
        <v>4628</v>
      </c>
      <c r="V194" s="230" t="s">
        <v>1619</v>
      </c>
      <c r="W194" s="238"/>
      <c r="AA194" s="100">
        <f>IF(OR(J194="Fail",ISBLANK(J194)),INDEX('Issue Code Table'!C:C,MATCH(N:N,'Issue Code Table'!A:A,0)),IF(M194="Critical",6,IF(M194="Significant",5,IF(M194="Moderate",3,2))))</f>
        <v>5</v>
      </c>
    </row>
    <row r="195" spans="1:27" s="74" customFormat="1" ht="162.5" x14ac:dyDescent="0.3">
      <c r="A195" s="227" t="s">
        <v>4219</v>
      </c>
      <c r="B195" s="209" t="s">
        <v>4298</v>
      </c>
      <c r="C195" s="227" t="s">
        <v>4314</v>
      </c>
      <c r="D195" s="209" t="s">
        <v>182</v>
      </c>
      <c r="E195" s="209" t="s">
        <v>5192</v>
      </c>
      <c r="F195" s="209" t="s">
        <v>4154</v>
      </c>
      <c r="G195" s="209" t="s">
        <v>4631</v>
      </c>
      <c r="H195" s="209" t="s">
        <v>4152</v>
      </c>
      <c r="I195" s="209"/>
      <c r="J195" s="210"/>
      <c r="K195" s="210" t="s">
        <v>4153</v>
      </c>
      <c r="L195" s="252"/>
      <c r="M195" s="209" t="s">
        <v>150</v>
      </c>
      <c r="N195" s="211" t="s">
        <v>589</v>
      </c>
      <c r="O195" s="228" t="s">
        <v>590</v>
      </c>
      <c r="P195" s="212"/>
      <c r="Q195" s="214" t="s">
        <v>1593</v>
      </c>
      <c r="R195" s="214" t="s">
        <v>1624</v>
      </c>
      <c r="S195" s="209" t="s">
        <v>4155</v>
      </c>
      <c r="T195" s="209" t="s">
        <v>4125</v>
      </c>
      <c r="U195" s="209" t="s">
        <v>4630</v>
      </c>
      <c r="V195" s="209" t="s">
        <v>4243</v>
      </c>
      <c r="W195" s="215" t="s">
        <v>202</v>
      </c>
      <c r="AA195" s="100"/>
    </row>
    <row r="196" spans="1:27" s="74" customFormat="1" ht="262.5" x14ac:dyDescent="0.3">
      <c r="A196" s="229" t="s">
        <v>1620</v>
      </c>
      <c r="B196" s="230" t="s">
        <v>309</v>
      </c>
      <c r="C196" s="230" t="s">
        <v>310</v>
      </c>
      <c r="D196" s="230" t="s">
        <v>182</v>
      </c>
      <c r="E196" s="230" t="s">
        <v>5193</v>
      </c>
      <c r="F196" s="230" t="s">
        <v>1621</v>
      </c>
      <c r="G196" s="230" t="s">
        <v>4633</v>
      </c>
      <c r="H196" s="230" t="s">
        <v>1622</v>
      </c>
      <c r="I196" s="230"/>
      <c r="J196" s="231"/>
      <c r="K196" s="231" t="s">
        <v>1623</v>
      </c>
      <c r="L196" s="248"/>
      <c r="M196" s="230" t="s">
        <v>150</v>
      </c>
      <c r="N196" s="233" t="s">
        <v>589</v>
      </c>
      <c r="O196" s="234" t="s">
        <v>590</v>
      </c>
      <c r="P196" s="235"/>
      <c r="Q196" s="237" t="s">
        <v>1593</v>
      </c>
      <c r="R196" s="237" t="s">
        <v>1634</v>
      </c>
      <c r="S196" s="230" t="s">
        <v>1625</v>
      </c>
      <c r="T196" s="230" t="s">
        <v>1626</v>
      </c>
      <c r="U196" s="230" t="s">
        <v>4632</v>
      </c>
      <c r="V196" s="230" t="s">
        <v>1627</v>
      </c>
      <c r="W196" s="238" t="s">
        <v>202</v>
      </c>
      <c r="AA196" s="100">
        <f>IF(OR(J196="Fail",ISBLANK(J196)),INDEX('Issue Code Table'!C:C,MATCH(N:N,'Issue Code Table'!A:A,0)),IF(M196="Critical",6,IF(M196="Significant",5,IF(M196="Moderate",3,2))))</f>
        <v>5</v>
      </c>
    </row>
    <row r="197" spans="1:27" s="74" customFormat="1" ht="387.5" x14ac:dyDescent="0.3">
      <c r="A197" s="227" t="s">
        <v>1628</v>
      </c>
      <c r="B197" s="209" t="s">
        <v>1629</v>
      </c>
      <c r="C197" s="209" t="s">
        <v>1630</v>
      </c>
      <c r="D197" s="209" t="s">
        <v>182</v>
      </c>
      <c r="E197" s="209" t="s">
        <v>5194</v>
      </c>
      <c r="F197" s="209" t="s">
        <v>1631</v>
      </c>
      <c r="G197" s="209" t="s">
        <v>4635</v>
      </c>
      <c r="H197" s="209" t="s">
        <v>1632</v>
      </c>
      <c r="I197" s="209"/>
      <c r="J197" s="210"/>
      <c r="K197" s="210" t="s">
        <v>1633</v>
      </c>
      <c r="L197" s="252"/>
      <c r="M197" s="209" t="s">
        <v>150</v>
      </c>
      <c r="N197" s="211" t="s">
        <v>589</v>
      </c>
      <c r="O197" s="228" t="s">
        <v>590</v>
      </c>
      <c r="P197" s="212"/>
      <c r="Q197" s="214" t="s">
        <v>1593</v>
      </c>
      <c r="R197" s="214" t="s">
        <v>1644</v>
      </c>
      <c r="S197" s="209" t="s">
        <v>1635</v>
      </c>
      <c r="T197" s="209" t="s">
        <v>1636</v>
      </c>
      <c r="U197" s="209" t="s">
        <v>4634</v>
      </c>
      <c r="V197" s="209" t="s">
        <v>1637</v>
      </c>
      <c r="W197" s="215" t="s">
        <v>202</v>
      </c>
      <c r="AA197" s="100">
        <f>IF(OR(J197="Fail",ISBLANK(J197)),INDEX('Issue Code Table'!C:C,MATCH(N:N,'Issue Code Table'!A:A,0)),IF(M197="Critical",6,IF(M197="Significant",5,IF(M197="Moderate",3,2))))</f>
        <v>5</v>
      </c>
    </row>
    <row r="198" spans="1:27" s="74" customFormat="1" ht="362.5" x14ac:dyDescent="0.3">
      <c r="A198" s="229" t="s">
        <v>1638</v>
      </c>
      <c r="B198" s="230" t="s">
        <v>4298</v>
      </c>
      <c r="C198" s="229" t="s">
        <v>4314</v>
      </c>
      <c r="D198" s="230" t="s">
        <v>182</v>
      </c>
      <c r="E198" s="230" t="s">
        <v>5195</v>
      </c>
      <c r="F198" s="230" t="s">
        <v>1639</v>
      </c>
      <c r="G198" s="230" t="s">
        <v>4637</v>
      </c>
      <c r="H198" s="230" t="s">
        <v>1640</v>
      </c>
      <c r="I198" s="230"/>
      <c r="J198" s="231"/>
      <c r="K198" s="231" t="s">
        <v>1641</v>
      </c>
      <c r="L198" s="248"/>
      <c r="M198" s="230" t="s">
        <v>150</v>
      </c>
      <c r="N198" s="233" t="s">
        <v>1642</v>
      </c>
      <c r="O198" s="234" t="s">
        <v>1643</v>
      </c>
      <c r="P198" s="235"/>
      <c r="Q198" s="237" t="s">
        <v>1593</v>
      </c>
      <c r="R198" s="237" t="s">
        <v>4124</v>
      </c>
      <c r="S198" s="230" t="s">
        <v>1645</v>
      </c>
      <c r="T198" s="230" t="s">
        <v>1646</v>
      </c>
      <c r="U198" s="230" t="s">
        <v>4636</v>
      </c>
      <c r="V198" s="230" t="s">
        <v>1647</v>
      </c>
      <c r="W198" s="238" t="s">
        <v>202</v>
      </c>
      <c r="AA198" s="100">
        <f>IF(OR(J198="Fail",ISBLANK(J198)),INDEX('Issue Code Table'!C:C,MATCH(N:N,'Issue Code Table'!A:A,0)),IF(M198="Critical",6,IF(M198="Significant",5,IF(M198="Moderate",3,2))))</f>
        <v>6</v>
      </c>
    </row>
    <row r="199" spans="1:27" s="74" customFormat="1" ht="300" x14ac:dyDescent="0.3">
      <c r="A199" s="227" t="s">
        <v>1648</v>
      </c>
      <c r="B199" s="209" t="s">
        <v>497</v>
      </c>
      <c r="C199" s="227" t="s">
        <v>498</v>
      </c>
      <c r="D199" s="209" t="s">
        <v>182</v>
      </c>
      <c r="E199" s="209" t="s">
        <v>5196</v>
      </c>
      <c r="F199" s="209" t="s">
        <v>1649</v>
      </c>
      <c r="G199" s="209" t="s">
        <v>4639</v>
      </c>
      <c r="H199" s="209" t="s">
        <v>1650</v>
      </c>
      <c r="I199" s="209"/>
      <c r="J199" s="210"/>
      <c r="K199" s="210" t="s">
        <v>1651</v>
      </c>
      <c r="L199" s="252"/>
      <c r="M199" s="209" t="s">
        <v>150</v>
      </c>
      <c r="N199" s="211" t="s">
        <v>589</v>
      </c>
      <c r="O199" s="228" t="s">
        <v>1652</v>
      </c>
      <c r="P199" s="212"/>
      <c r="Q199" s="214" t="s">
        <v>1653</v>
      </c>
      <c r="R199" s="217" t="s">
        <v>1654</v>
      </c>
      <c r="S199" s="209" t="s">
        <v>1655</v>
      </c>
      <c r="T199" s="209" t="s">
        <v>298</v>
      </c>
      <c r="U199" s="209" t="s">
        <v>4638</v>
      </c>
      <c r="V199" s="209" t="s">
        <v>1656</v>
      </c>
      <c r="W199" s="215" t="s">
        <v>202</v>
      </c>
      <c r="AA199" s="100">
        <f>IF(OR(J199="Fail",ISBLANK(J199)),INDEX('Issue Code Table'!C:C,MATCH(N:N,'Issue Code Table'!A:A,0)),IF(M199="Critical",6,IF(M199="Significant",5,IF(M199="Moderate",3,2))))</f>
        <v>5</v>
      </c>
    </row>
    <row r="200" spans="1:27" s="74" customFormat="1" ht="187.5" x14ac:dyDescent="0.3">
      <c r="A200" s="229" t="s">
        <v>1657</v>
      </c>
      <c r="B200" s="230" t="s">
        <v>1226</v>
      </c>
      <c r="C200" s="230" t="s">
        <v>1227</v>
      </c>
      <c r="D200" s="230" t="s">
        <v>182</v>
      </c>
      <c r="E200" s="230" t="s">
        <v>5197</v>
      </c>
      <c r="F200" s="230" t="s">
        <v>1658</v>
      </c>
      <c r="G200" s="230" t="s">
        <v>4641</v>
      </c>
      <c r="H200" s="230" t="s">
        <v>1659</v>
      </c>
      <c r="I200" s="230"/>
      <c r="J200" s="231"/>
      <c r="K200" s="231" t="s">
        <v>1660</v>
      </c>
      <c r="L200" s="248"/>
      <c r="M200" s="230" t="s">
        <v>150</v>
      </c>
      <c r="N200" s="233" t="s">
        <v>589</v>
      </c>
      <c r="O200" s="234" t="s">
        <v>590</v>
      </c>
      <c r="P200" s="235"/>
      <c r="Q200" s="237" t="s">
        <v>1653</v>
      </c>
      <c r="R200" s="254" t="s">
        <v>1661</v>
      </c>
      <c r="S200" s="230" t="s">
        <v>1662</v>
      </c>
      <c r="T200" s="230" t="s">
        <v>1663</v>
      </c>
      <c r="U200" s="230" t="s">
        <v>4640</v>
      </c>
      <c r="V200" s="230" t="s">
        <v>1664</v>
      </c>
      <c r="W200" s="238" t="s">
        <v>202</v>
      </c>
      <c r="AA200" s="100">
        <f>IF(OR(J200="Fail",ISBLANK(J200)),INDEX('Issue Code Table'!C:C,MATCH(N:N,'Issue Code Table'!A:A,0)),IF(M200="Critical",6,IF(M200="Significant",5,IF(M200="Moderate",3,2))))</f>
        <v>5</v>
      </c>
    </row>
    <row r="201" spans="1:27" s="74" customFormat="1" ht="187.5" x14ac:dyDescent="0.3">
      <c r="A201" s="227" t="s">
        <v>1665</v>
      </c>
      <c r="B201" s="209" t="s">
        <v>1226</v>
      </c>
      <c r="C201" s="209" t="s">
        <v>1227</v>
      </c>
      <c r="D201" s="209" t="s">
        <v>182</v>
      </c>
      <c r="E201" s="209" t="s">
        <v>5198</v>
      </c>
      <c r="F201" s="209" t="s">
        <v>1666</v>
      </c>
      <c r="G201" s="209" t="s">
        <v>4643</v>
      </c>
      <c r="H201" s="209" t="s">
        <v>1667</v>
      </c>
      <c r="I201" s="209"/>
      <c r="J201" s="210"/>
      <c r="K201" s="210" t="s">
        <v>1668</v>
      </c>
      <c r="L201" s="252"/>
      <c r="M201" s="209" t="s">
        <v>150</v>
      </c>
      <c r="N201" s="211" t="s">
        <v>589</v>
      </c>
      <c r="O201" s="228" t="s">
        <v>590</v>
      </c>
      <c r="P201" s="212"/>
      <c r="Q201" s="214" t="s">
        <v>1653</v>
      </c>
      <c r="R201" s="217" t="s">
        <v>1669</v>
      </c>
      <c r="S201" s="209" t="s">
        <v>1662</v>
      </c>
      <c r="T201" s="209" t="s">
        <v>1663</v>
      </c>
      <c r="U201" s="209" t="s">
        <v>4642</v>
      </c>
      <c r="V201" s="209" t="s">
        <v>1670</v>
      </c>
      <c r="W201" s="215" t="s">
        <v>202</v>
      </c>
      <c r="AA201" s="100">
        <f>IF(OR(J201="Fail",ISBLANK(J201)),INDEX('Issue Code Table'!C:C,MATCH(N:N,'Issue Code Table'!A:A,0)),IF(M201="Critical",6,IF(M201="Significant",5,IF(M201="Moderate",3,2))))</f>
        <v>5</v>
      </c>
    </row>
    <row r="202" spans="1:27" s="74" customFormat="1" ht="175" x14ac:dyDescent="0.3">
      <c r="A202" s="229" t="s">
        <v>1671</v>
      </c>
      <c r="B202" s="230" t="s">
        <v>1226</v>
      </c>
      <c r="C202" s="230" t="s">
        <v>1227</v>
      </c>
      <c r="D202" s="230" t="s">
        <v>182</v>
      </c>
      <c r="E202" s="230" t="s">
        <v>5199</v>
      </c>
      <c r="F202" s="230" t="s">
        <v>1672</v>
      </c>
      <c r="G202" s="230" t="s">
        <v>4645</v>
      </c>
      <c r="H202" s="230" t="s">
        <v>1673</v>
      </c>
      <c r="I202" s="230"/>
      <c r="J202" s="231"/>
      <c r="K202" s="231" t="s">
        <v>1674</v>
      </c>
      <c r="L202" s="248"/>
      <c r="M202" s="230" t="s">
        <v>150</v>
      </c>
      <c r="N202" s="233" t="s">
        <v>1074</v>
      </c>
      <c r="O202" s="234" t="s">
        <v>1617</v>
      </c>
      <c r="P202" s="235"/>
      <c r="Q202" s="237" t="s">
        <v>1653</v>
      </c>
      <c r="R202" s="254" t="s">
        <v>1675</v>
      </c>
      <c r="S202" s="230" t="s">
        <v>1676</v>
      </c>
      <c r="T202" s="230" t="s">
        <v>1677</v>
      </c>
      <c r="U202" s="230" t="s">
        <v>4644</v>
      </c>
      <c r="V202" s="230" t="s">
        <v>1678</v>
      </c>
      <c r="W202" s="238" t="s">
        <v>202</v>
      </c>
      <c r="AA202" s="100">
        <f>IF(OR(J202="Fail",ISBLANK(J202)),INDEX('Issue Code Table'!C:C,MATCH(N:N,'Issue Code Table'!A:A,0)),IF(M202="Critical",6,IF(M202="Significant",5,IF(M202="Moderate",3,2))))</f>
        <v>5</v>
      </c>
    </row>
    <row r="203" spans="1:27" s="74" customFormat="1" ht="225" x14ac:dyDescent="0.3">
      <c r="A203" s="227" t="s">
        <v>1679</v>
      </c>
      <c r="B203" s="209" t="s">
        <v>1214</v>
      </c>
      <c r="C203" s="209" t="s">
        <v>1215</v>
      </c>
      <c r="D203" s="209" t="s">
        <v>182</v>
      </c>
      <c r="E203" s="209" t="s">
        <v>5200</v>
      </c>
      <c r="F203" s="209" t="s">
        <v>1680</v>
      </c>
      <c r="G203" s="209" t="s">
        <v>4647</v>
      </c>
      <c r="H203" s="209" t="s">
        <v>1681</v>
      </c>
      <c r="I203" s="209"/>
      <c r="J203" s="210"/>
      <c r="K203" s="210" t="s">
        <v>1682</v>
      </c>
      <c r="L203" s="252"/>
      <c r="M203" s="209" t="s">
        <v>150</v>
      </c>
      <c r="N203" s="211" t="s">
        <v>1683</v>
      </c>
      <c r="O203" s="228" t="s">
        <v>1684</v>
      </c>
      <c r="P203" s="212"/>
      <c r="Q203" s="214" t="s">
        <v>1653</v>
      </c>
      <c r="R203" s="217" t="s">
        <v>1685</v>
      </c>
      <c r="S203" s="209" t="s">
        <v>1686</v>
      </c>
      <c r="T203" s="209" t="s">
        <v>298</v>
      </c>
      <c r="U203" s="209" t="s">
        <v>4646</v>
      </c>
      <c r="V203" s="209" t="s">
        <v>1687</v>
      </c>
      <c r="W203" s="215" t="s">
        <v>202</v>
      </c>
      <c r="AA203" s="100">
        <f>IF(OR(J203="Fail",ISBLANK(J203)),INDEX('Issue Code Table'!C:C,MATCH(N:N,'Issue Code Table'!A:A,0)),IF(M203="Critical",6,IF(M203="Significant",5,IF(M203="Moderate",3,2))))</f>
        <v>5</v>
      </c>
    </row>
    <row r="204" spans="1:27" s="74" customFormat="1" ht="409.5" x14ac:dyDescent="0.3">
      <c r="A204" s="229" t="s">
        <v>1688</v>
      </c>
      <c r="B204" s="230" t="s">
        <v>309</v>
      </c>
      <c r="C204" s="229" t="s">
        <v>310</v>
      </c>
      <c r="D204" s="230" t="s">
        <v>182</v>
      </c>
      <c r="E204" s="230" t="s">
        <v>5201</v>
      </c>
      <c r="F204" s="230" t="s">
        <v>1689</v>
      </c>
      <c r="G204" s="230" t="s">
        <v>4649</v>
      </c>
      <c r="H204" s="230" t="s">
        <v>1690</v>
      </c>
      <c r="I204" s="230"/>
      <c r="J204" s="231"/>
      <c r="K204" s="231" t="s">
        <v>1691</v>
      </c>
      <c r="L204" s="248"/>
      <c r="M204" s="230" t="s">
        <v>150</v>
      </c>
      <c r="N204" s="233" t="s">
        <v>1074</v>
      </c>
      <c r="O204" s="234" t="s">
        <v>1617</v>
      </c>
      <c r="P204" s="235"/>
      <c r="Q204" s="237" t="s">
        <v>1653</v>
      </c>
      <c r="R204" s="254" t="s">
        <v>1692</v>
      </c>
      <c r="S204" s="230" t="s">
        <v>1693</v>
      </c>
      <c r="T204" s="230" t="s">
        <v>298</v>
      </c>
      <c r="U204" s="230" t="s">
        <v>4648</v>
      </c>
      <c r="V204" s="230" t="s">
        <v>1694</v>
      </c>
      <c r="W204" s="238" t="s">
        <v>202</v>
      </c>
      <c r="AA204" s="100">
        <f>IF(OR(J204="Fail",ISBLANK(J204)),INDEX('Issue Code Table'!C:C,MATCH(N:N,'Issue Code Table'!A:A,0)),IF(M204="Critical",6,IF(M204="Significant",5,IF(M204="Moderate",3,2))))</f>
        <v>5</v>
      </c>
    </row>
    <row r="205" spans="1:27" s="74" customFormat="1" ht="187.5" x14ac:dyDescent="0.3">
      <c r="A205" s="227" t="s">
        <v>1695</v>
      </c>
      <c r="B205" s="209" t="s">
        <v>705</v>
      </c>
      <c r="C205" s="209" t="s">
        <v>706</v>
      </c>
      <c r="D205" s="209" t="s">
        <v>182</v>
      </c>
      <c r="E205" s="209" t="s">
        <v>5202</v>
      </c>
      <c r="F205" s="209" t="s">
        <v>1696</v>
      </c>
      <c r="G205" s="209" t="s">
        <v>4651</v>
      </c>
      <c r="H205" s="209" t="s">
        <v>1697</v>
      </c>
      <c r="I205" s="209"/>
      <c r="J205" s="210"/>
      <c r="K205" s="210" t="s">
        <v>1698</v>
      </c>
      <c r="L205" s="252"/>
      <c r="M205" s="209" t="s">
        <v>187</v>
      </c>
      <c r="N205" s="211" t="s">
        <v>589</v>
      </c>
      <c r="O205" s="228" t="s">
        <v>590</v>
      </c>
      <c r="P205" s="212"/>
      <c r="Q205" s="214" t="s">
        <v>1653</v>
      </c>
      <c r="R205" s="217" t="s">
        <v>1699</v>
      </c>
      <c r="S205" s="209" t="s">
        <v>1700</v>
      </c>
      <c r="T205" s="209" t="s">
        <v>1701</v>
      </c>
      <c r="U205" s="209" t="s">
        <v>4650</v>
      </c>
      <c r="V205" s="209" t="s">
        <v>4309</v>
      </c>
      <c r="W205" s="215"/>
      <c r="AA205" s="100">
        <f>IF(OR(J205="Fail",ISBLANK(J205)),INDEX('Issue Code Table'!C:C,MATCH(N:N,'Issue Code Table'!A:A,0)),IF(M205="Critical",6,IF(M205="Significant",5,IF(M205="Moderate",3,2))))</f>
        <v>5</v>
      </c>
    </row>
    <row r="206" spans="1:27" s="74" customFormat="1" ht="187.5" x14ac:dyDescent="0.3">
      <c r="A206" s="229" t="s">
        <v>1702</v>
      </c>
      <c r="B206" s="230" t="s">
        <v>1703</v>
      </c>
      <c r="C206" s="230" t="s">
        <v>1704</v>
      </c>
      <c r="D206" s="230" t="s">
        <v>182</v>
      </c>
      <c r="E206" s="230" t="s">
        <v>5203</v>
      </c>
      <c r="F206" s="230" t="s">
        <v>1705</v>
      </c>
      <c r="G206" s="230" t="s">
        <v>4653</v>
      </c>
      <c r="H206" s="230" t="s">
        <v>1706</v>
      </c>
      <c r="I206" s="230"/>
      <c r="J206" s="231"/>
      <c r="K206" s="231" t="s">
        <v>1707</v>
      </c>
      <c r="L206" s="248"/>
      <c r="M206" s="230" t="s">
        <v>234</v>
      </c>
      <c r="N206" s="233" t="s">
        <v>1708</v>
      </c>
      <c r="O206" s="234" t="s">
        <v>1709</v>
      </c>
      <c r="P206" s="235"/>
      <c r="Q206" s="237" t="s">
        <v>1653</v>
      </c>
      <c r="R206" s="254" t="s">
        <v>1710</v>
      </c>
      <c r="S206" s="230" t="s">
        <v>1711</v>
      </c>
      <c r="T206" s="230" t="s">
        <v>1712</v>
      </c>
      <c r="U206" s="230" t="s">
        <v>4652</v>
      </c>
      <c r="V206" s="230" t="s">
        <v>1713</v>
      </c>
      <c r="W206" s="238"/>
      <c r="AA206" s="100">
        <f>IF(OR(J206="Fail",ISBLANK(J206)),INDEX('Issue Code Table'!C:C,MATCH(N:N,'Issue Code Table'!A:A,0)),IF(M206="Critical",6,IF(M206="Significant",5,IF(M206="Moderate",3,2))))</f>
        <v>2</v>
      </c>
    </row>
    <row r="207" spans="1:27" s="74" customFormat="1" ht="212.5" x14ac:dyDescent="0.3">
      <c r="A207" s="227" t="s">
        <v>1714</v>
      </c>
      <c r="B207" s="209" t="s">
        <v>4301</v>
      </c>
      <c r="C207" s="209" t="s">
        <v>4315</v>
      </c>
      <c r="D207" s="209" t="s">
        <v>182</v>
      </c>
      <c r="E207" s="209" t="s">
        <v>5204</v>
      </c>
      <c r="F207" s="209" t="s">
        <v>1715</v>
      </c>
      <c r="G207" s="209" t="s">
        <v>4655</v>
      </c>
      <c r="H207" s="209" t="s">
        <v>1716</v>
      </c>
      <c r="I207" s="209"/>
      <c r="J207" s="210"/>
      <c r="K207" s="210" t="s">
        <v>1717</v>
      </c>
      <c r="L207" s="252"/>
      <c r="M207" s="209" t="s">
        <v>150</v>
      </c>
      <c r="N207" s="211" t="s">
        <v>589</v>
      </c>
      <c r="O207" s="228" t="s">
        <v>590</v>
      </c>
      <c r="P207" s="212"/>
      <c r="Q207" s="214" t="s">
        <v>1718</v>
      </c>
      <c r="R207" s="214" t="s">
        <v>1719</v>
      </c>
      <c r="S207" s="209" t="s">
        <v>1720</v>
      </c>
      <c r="T207" s="209" t="s">
        <v>1721</v>
      </c>
      <c r="U207" s="209" t="s">
        <v>4654</v>
      </c>
      <c r="V207" s="209" t="s">
        <v>1722</v>
      </c>
      <c r="W207" s="215" t="s">
        <v>202</v>
      </c>
      <c r="AA207" s="100">
        <f>IF(OR(J207="Fail",ISBLANK(J207)),INDEX('Issue Code Table'!C:C,MATCH(N:N,'Issue Code Table'!A:A,0)),IF(M207="Critical",6,IF(M207="Significant",5,IF(M207="Moderate",3,2))))</f>
        <v>5</v>
      </c>
    </row>
    <row r="208" spans="1:27" s="74" customFormat="1" ht="200" x14ac:dyDescent="0.3">
      <c r="A208" s="229" t="s">
        <v>1723</v>
      </c>
      <c r="B208" s="230" t="s">
        <v>309</v>
      </c>
      <c r="C208" s="229" t="s">
        <v>310</v>
      </c>
      <c r="D208" s="230" t="s">
        <v>182</v>
      </c>
      <c r="E208" s="230" t="s">
        <v>5205</v>
      </c>
      <c r="F208" s="230" t="s">
        <v>1724</v>
      </c>
      <c r="G208" s="230" t="s">
        <v>4657</v>
      </c>
      <c r="H208" s="230" t="s">
        <v>1725</v>
      </c>
      <c r="I208" s="230"/>
      <c r="J208" s="231"/>
      <c r="K208" s="231" t="s">
        <v>1726</v>
      </c>
      <c r="L208" s="248"/>
      <c r="M208" s="230" t="s">
        <v>150</v>
      </c>
      <c r="N208" s="233" t="s">
        <v>589</v>
      </c>
      <c r="O208" s="234" t="s">
        <v>590</v>
      </c>
      <c r="P208" s="235"/>
      <c r="Q208" s="237" t="s">
        <v>1718</v>
      </c>
      <c r="R208" s="237" t="s">
        <v>1727</v>
      </c>
      <c r="S208" s="230" t="s">
        <v>1728</v>
      </c>
      <c r="T208" s="230" t="s">
        <v>298</v>
      </c>
      <c r="U208" s="230" t="s">
        <v>4656</v>
      </c>
      <c r="V208" s="230" t="s">
        <v>1729</v>
      </c>
      <c r="W208" s="238" t="s">
        <v>202</v>
      </c>
      <c r="AA208" s="100">
        <f>IF(OR(J208="Fail",ISBLANK(J208)),INDEX('Issue Code Table'!C:C,MATCH(N:N,'Issue Code Table'!A:A,0)),IF(M208="Critical",6,IF(M208="Significant",5,IF(M208="Moderate",3,2))))</f>
        <v>5</v>
      </c>
    </row>
    <row r="209" spans="1:27" s="74" customFormat="1" ht="162.5" x14ac:dyDescent="0.3">
      <c r="A209" s="227" t="s">
        <v>1730</v>
      </c>
      <c r="B209" s="209" t="s">
        <v>1629</v>
      </c>
      <c r="C209" s="209" t="s">
        <v>1630</v>
      </c>
      <c r="D209" s="209" t="s">
        <v>182</v>
      </c>
      <c r="E209" s="209" t="s">
        <v>5206</v>
      </c>
      <c r="F209" s="209" t="s">
        <v>1731</v>
      </c>
      <c r="G209" s="209" t="s">
        <v>4659</v>
      </c>
      <c r="H209" s="209" t="s">
        <v>1732</v>
      </c>
      <c r="I209" s="209"/>
      <c r="J209" s="210"/>
      <c r="K209" s="210" t="s">
        <v>1733</v>
      </c>
      <c r="L209" s="252"/>
      <c r="M209" s="209" t="s">
        <v>150</v>
      </c>
      <c r="N209" s="211" t="s">
        <v>589</v>
      </c>
      <c r="O209" s="228" t="s">
        <v>590</v>
      </c>
      <c r="P209" s="212"/>
      <c r="Q209" s="214" t="s">
        <v>1718</v>
      </c>
      <c r="R209" s="214" t="s">
        <v>1734</v>
      </c>
      <c r="S209" s="209" t="s">
        <v>1735</v>
      </c>
      <c r="T209" s="209" t="s">
        <v>1736</v>
      </c>
      <c r="U209" s="209" t="s">
        <v>4658</v>
      </c>
      <c r="V209" s="209" t="s">
        <v>1737</v>
      </c>
      <c r="W209" s="215" t="s">
        <v>202</v>
      </c>
      <c r="AA209" s="100">
        <f>IF(OR(J209="Fail",ISBLANK(J209)),INDEX('Issue Code Table'!C:C,MATCH(N:N,'Issue Code Table'!A:A,0)),IF(M209="Critical",6,IF(M209="Significant",5,IF(M209="Moderate",3,2))))</f>
        <v>5</v>
      </c>
    </row>
    <row r="210" spans="1:27" s="74" customFormat="1" ht="162.5" x14ac:dyDescent="0.3">
      <c r="A210" s="229" t="s">
        <v>1738</v>
      </c>
      <c r="B210" s="230" t="s">
        <v>180</v>
      </c>
      <c r="C210" s="230" t="s">
        <v>181</v>
      </c>
      <c r="D210" s="230" t="s">
        <v>182</v>
      </c>
      <c r="E210" s="230" t="s">
        <v>5207</v>
      </c>
      <c r="F210" s="230" t="s">
        <v>1739</v>
      </c>
      <c r="G210" s="230" t="s">
        <v>4661</v>
      </c>
      <c r="H210" s="230" t="s">
        <v>1740</v>
      </c>
      <c r="I210" s="230"/>
      <c r="J210" s="231"/>
      <c r="K210" s="231" t="s">
        <v>1741</v>
      </c>
      <c r="L210" s="248"/>
      <c r="M210" s="230" t="s">
        <v>187</v>
      </c>
      <c r="N210" s="233" t="s">
        <v>570</v>
      </c>
      <c r="O210" s="234" t="s">
        <v>571</v>
      </c>
      <c r="P210" s="235"/>
      <c r="Q210" s="237" t="s">
        <v>1742</v>
      </c>
      <c r="R210" s="237" t="s">
        <v>1743</v>
      </c>
      <c r="S210" s="230" t="s">
        <v>1744</v>
      </c>
      <c r="T210" s="230" t="s">
        <v>1745</v>
      </c>
      <c r="U210" s="230" t="s">
        <v>4660</v>
      </c>
      <c r="V210" s="230" t="s">
        <v>1746</v>
      </c>
      <c r="W210" s="238"/>
      <c r="AA210" s="100">
        <f>IF(OR(J210="Fail",ISBLANK(J210)),INDEX('Issue Code Table'!C:C,MATCH(N:N,'Issue Code Table'!A:A,0)),IF(M210="Critical",6,IF(M210="Significant",5,IF(M210="Moderate",3,2))))</f>
        <v>4</v>
      </c>
    </row>
    <row r="211" spans="1:27" s="74" customFormat="1" ht="175" x14ac:dyDescent="0.3">
      <c r="A211" s="227" t="s">
        <v>1747</v>
      </c>
      <c r="B211" s="209" t="s">
        <v>1214</v>
      </c>
      <c r="C211" s="209" t="s">
        <v>1215</v>
      </c>
      <c r="D211" s="209" t="s">
        <v>182</v>
      </c>
      <c r="E211" s="209" t="s">
        <v>5208</v>
      </c>
      <c r="F211" s="209" t="s">
        <v>1748</v>
      </c>
      <c r="G211" s="209" t="s">
        <v>4663</v>
      </c>
      <c r="H211" s="209" t="s">
        <v>1749</v>
      </c>
      <c r="I211" s="209"/>
      <c r="J211" s="210"/>
      <c r="K211" s="210" t="s">
        <v>1750</v>
      </c>
      <c r="L211" s="252"/>
      <c r="M211" s="209" t="s">
        <v>150</v>
      </c>
      <c r="N211" s="211" t="s">
        <v>293</v>
      </c>
      <c r="O211" s="228" t="s">
        <v>294</v>
      </c>
      <c r="P211" s="212"/>
      <c r="Q211" s="214" t="s">
        <v>1751</v>
      </c>
      <c r="R211" s="214" t="s">
        <v>1752</v>
      </c>
      <c r="S211" s="209" t="s">
        <v>1753</v>
      </c>
      <c r="T211" s="209" t="s">
        <v>1754</v>
      </c>
      <c r="U211" s="209" t="s">
        <v>4662</v>
      </c>
      <c r="V211" s="209" t="s">
        <v>1755</v>
      </c>
      <c r="W211" s="215" t="s">
        <v>202</v>
      </c>
      <c r="AA211" s="100">
        <f>IF(OR(J211="Fail",ISBLANK(J211)),INDEX('Issue Code Table'!C:C,MATCH(N:N,'Issue Code Table'!A:A,0)),IF(M211="Critical",6,IF(M211="Significant",5,IF(M211="Moderate",3,2))))</f>
        <v>5</v>
      </c>
    </row>
    <row r="212" spans="1:27" s="74" customFormat="1" ht="162.5" x14ac:dyDescent="0.3">
      <c r="A212" s="229" t="s">
        <v>1756</v>
      </c>
      <c r="B212" s="230" t="s">
        <v>309</v>
      </c>
      <c r="C212" s="229" t="s">
        <v>310</v>
      </c>
      <c r="D212" s="230" t="s">
        <v>182</v>
      </c>
      <c r="E212" s="230" t="s">
        <v>5209</v>
      </c>
      <c r="F212" s="230" t="s">
        <v>1757</v>
      </c>
      <c r="G212" s="230" t="s">
        <v>4665</v>
      </c>
      <c r="H212" s="230" t="s">
        <v>1758</v>
      </c>
      <c r="I212" s="230"/>
      <c r="J212" s="231"/>
      <c r="K212" s="231" t="s">
        <v>1759</v>
      </c>
      <c r="L212" s="248"/>
      <c r="M212" s="230" t="s">
        <v>150</v>
      </c>
      <c r="N212" s="233" t="s">
        <v>293</v>
      </c>
      <c r="O212" s="234" t="s">
        <v>294</v>
      </c>
      <c r="P212" s="235"/>
      <c r="Q212" s="237" t="s">
        <v>1751</v>
      </c>
      <c r="R212" s="237" t="s">
        <v>1760</v>
      </c>
      <c r="S212" s="230" t="s">
        <v>1761</v>
      </c>
      <c r="T212" s="230" t="s">
        <v>1762</v>
      </c>
      <c r="U212" s="230" t="s">
        <v>4664</v>
      </c>
      <c r="V212" s="230" t="s">
        <v>1763</v>
      </c>
      <c r="W212" s="238" t="s">
        <v>202</v>
      </c>
      <c r="AA212" s="100">
        <f>IF(OR(J212="Fail",ISBLANK(J212)),INDEX('Issue Code Table'!C:C,MATCH(N:N,'Issue Code Table'!A:A,0)),IF(M212="Critical",6,IF(M212="Significant",5,IF(M212="Moderate",3,2))))</f>
        <v>5</v>
      </c>
    </row>
    <row r="213" spans="1:27" s="74" customFormat="1" ht="162.5" x14ac:dyDescent="0.3">
      <c r="A213" s="227" t="s">
        <v>1764</v>
      </c>
      <c r="B213" s="209" t="s">
        <v>288</v>
      </c>
      <c r="C213" s="227" t="s">
        <v>289</v>
      </c>
      <c r="D213" s="209" t="s">
        <v>182</v>
      </c>
      <c r="E213" s="209" t="s">
        <v>5210</v>
      </c>
      <c r="F213" s="209" t="s">
        <v>1765</v>
      </c>
      <c r="G213" s="209" t="s">
        <v>4667</v>
      </c>
      <c r="H213" s="209" t="s">
        <v>1766</v>
      </c>
      <c r="I213" s="209"/>
      <c r="J213" s="210"/>
      <c r="K213" s="210" t="s">
        <v>1767</v>
      </c>
      <c r="L213" s="252"/>
      <c r="M213" s="209" t="s">
        <v>150</v>
      </c>
      <c r="N213" s="211" t="s">
        <v>293</v>
      </c>
      <c r="O213" s="228" t="s">
        <v>294</v>
      </c>
      <c r="P213" s="212"/>
      <c r="Q213" s="214" t="s">
        <v>1751</v>
      </c>
      <c r="R213" s="214" t="s">
        <v>1768</v>
      </c>
      <c r="S213" s="209" t="s">
        <v>1769</v>
      </c>
      <c r="T213" s="209" t="s">
        <v>1770</v>
      </c>
      <c r="U213" s="209" t="s">
        <v>4666</v>
      </c>
      <c r="V213" s="209" t="s">
        <v>1771</v>
      </c>
      <c r="W213" s="215" t="s">
        <v>202</v>
      </c>
      <c r="AA213" s="100">
        <f>IF(OR(J213="Fail",ISBLANK(J213)),INDEX('Issue Code Table'!C:C,MATCH(N:N,'Issue Code Table'!A:A,0)),IF(M213="Critical",6,IF(M213="Significant",5,IF(M213="Moderate",3,2))))</f>
        <v>5</v>
      </c>
    </row>
    <row r="214" spans="1:27" s="74" customFormat="1" ht="409.15" customHeight="1" x14ac:dyDescent="0.3">
      <c r="A214" s="229" t="s">
        <v>1772</v>
      </c>
      <c r="B214" s="230" t="s">
        <v>677</v>
      </c>
      <c r="C214" s="229" t="s">
        <v>678</v>
      </c>
      <c r="D214" s="230" t="s">
        <v>182</v>
      </c>
      <c r="E214" s="230" t="s">
        <v>5211</v>
      </c>
      <c r="F214" s="230" t="s">
        <v>1773</v>
      </c>
      <c r="G214" s="230" t="s">
        <v>4669</v>
      </c>
      <c r="H214" s="230" t="s">
        <v>1774</v>
      </c>
      <c r="I214" s="230"/>
      <c r="J214" s="231"/>
      <c r="K214" s="231" t="s">
        <v>1775</v>
      </c>
      <c r="L214" s="248"/>
      <c r="M214" s="230" t="s">
        <v>150</v>
      </c>
      <c r="N214" s="233" t="s">
        <v>1683</v>
      </c>
      <c r="O214" s="234" t="s">
        <v>1684</v>
      </c>
      <c r="P214" s="235"/>
      <c r="Q214" s="237" t="s">
        <v>1776</v>
      </c>
      <c r="R214" s="237" t="s">
        <v>1777</v>
      </c>
      <c r="S214" s="230" t="s">
        <v>1778</v>
      </c>
      <c r="T214" s="230" t="s">
        <v>1779</v>
      </c>
      <c r="U214" s="230" t="s">
        <v>4668</v>
      </c>
      <c r="V214" s="230" t="s">
        <v>4310</v>
      </c>
      <c r="W214" s="238" t="s">
        <v>202</v>
      </c>
      <c r="AA214" s="100">
        <f>IF(OR(J214="Fail",ISBLANK(J214)),INDEX('Issue Code Table'!C:C,MATCH(N:N,'Issue Code Table'!A:A,0)),IF(M214="Critical",6,IF(M214="Significant",5,IF(M214="Moderate",3,2))))</f>
        <v>5</v>
      </c>
    </row>
    <row r="215" spans="1:27" s="74" customFormat="1" ht="212.5" x14ac:dyDescent="0.3">
      <c r="A215" s="227" t="s">
        <v>1780</v>
      </c>
      <c r="B215" s="209" t="s">
        <v>309</v>
      </c>
      <c r="C215" s="227" t="s">
        <v>310</v>
      </c>
      <c r="D215" s="209" t="s">
        <v>182</v>
      </c>
      <c r="E215" s="209" t="s">
        <v>5212</v>
      </c>
      <c r="F215" s="209" t="s">
        <v>1781</v>
      </c>
      <c r="G215" s="209" t="s">
        <v>4671</v>
      </c>
      <c r="H215" s="209" t="s">
        <v>1782</v>
      </c>
      <c r="I215" s="209"/>
      <c r="J215" s="210"/>
      <c r="K215" s="210" t="s">
        <v>1783</v>
      </c>
      <c r="L215" s="252"/>
      <c r="M215" s="209" t="s">
        <v>150</v>
      </c>
      <c r="N215" s="211" t="s">
        <v>589</v>
      </c>
      <c r="O215" s="228" t="s">
        <v>590</v>
      </c>
      <c r="P215" s="212"/>
      <c r="Q215" s="214" t="s">
        <v>1784</v>
      </c>
      <c r="R215" s="214" t="s">
        <v>1785</v>
      </c>
      <c r="S215" s="209" t="s">
        <v>1786</v>
      </c>
      <c r="T215" s="209" t="s">
        <v>1787</v>
      </c>
      <c r="U215" s="209" t="s">
        <v>4670</v>
      </c>
      <c r="V215" s="209" t="s">
        <v>1788</v>
      </c>
      <c r="W215" s="215" t="s">
        <v>202</v>
      </c>
      <c r="AA215" s="100">
        <f>IF(OR(J215="Fail",ISBLANK(J215)),INDEX('Issue Code Table'!C:C,MATCH(N:N,'Issue Code Table'!A:A,0)),IF(M215="Critical",6,IF(M215="Significant",5,IF(M215="Moderate",3,2))))</f>
        <v>5</v>
      </c>
    </row>
    <row r="216" spans="1:27" s="74" customFormat="1" ht="287.5" x14ac:dyDescent="0.3">
      <c r="A216" s="229" t="s">
        <v>1789</v>
      </c>
      <c r="B216" s="230" t="s">
        <v>1226</v>
      </c>
      <c r="C216" s="230" t="s">
        <v>1227</v>
      </c>
      <c r="D216" s="230" t="s">
        <v>182</v>
      </c>
      <c r="E216" s="230" t="s">
        <v>5213</v>
      </c>
      <c r="F216" s="230" t="s">
        <v>1790</v>
      </c>
      <c r="G216" s="230" t="s">
        <v>4673</v>
      </c>
      <c r="H216" s="230" t="s">
        <v>1791</v>
      </c>
      <c r="I216" s="230"/>
      <c r="J216" s="231"/>
      <c r="K216" s="231" t="s">
        <v>1792</v>
      </c>
      <c r="L216" s="248"/>
      <c r="M216" s="230" t="s">
        <v>150</v>
      </c>
      <c r="N216" s="233" t="s">
        <v>589</v>
      </c>
      <c r="O216" s="234" t="s">
        <v>590</v>
      </c>
      <c r="P216" s="235"/>
      <c r="Q216" s="237" t="s">
        <v>1784</v>
      </c>
      <c r="R216" s="237" t="s">
        <v>1793</v>
      </c>
      <c r="S216" s="230" t="s">
        <v>1794</v>
      </c>
      <c r="T216" s="230" t="s">
        <v>1795</v>
      </c>
      <c r="U216" s="230" t="s">
        <v>4672</v>
      </c>
      <c r="V216" s="230" t="s">
        <v>1796</v>
      </c>
      <c r="W216" s="238" t="s">
        <v>202</v>
      </c>
      <c r="AA216" s="100">
        <f>IF(OR(J216="Fail",ISBLANK(J216)),INDEX('Issue Code Table'!C:C,MATCH(N:N,'Issue Code Table'!A:A,0)),IF(M216="Critical",6,IF(M216="Significant",5,IF(M216="Moderate",3,2))))</f>
        <v>5</v>
      </c>
    </row>
    <row r="217" spans="1:27" s="74" customFormat="1" ht="325" x14ac:dyDescent="0.3">
      <c r="A217" s="227" t="s">
        <v>1797</v>
      </c>
      <c r="B217" s="209" t="s">
        <v>1798</v>
      </c>
      <c r="C217" s="209" t="s">
        <v>1799</v>
      </c>
      <c r="D217" s="209" t="s">
        <v>182</v>
      </c>
      <c r="E217" s="209" t="s">
        <v>5214</v>
      </c>
      <c r="F217" s="209" t="s">
        <v>1800</v>
      </c>
      <c r="G217" s="209" t="s">
        <v>4675</v>
      </c>
      <c r="H217" s="209" t="s">
        <v>1801</v>
      </c>
      <c r="I217" s="209"/>
      <c r="J217" s="210"/>
      <c r="K217" s="210" t="s">
        <v>1802</v>
      </c>
      <c r="L217" s="252"/>
      <c r="M217" s="209" t="s">
        <v>150</v>
      </c>
      <c r="N217" s="211" t="s">
        <v>1803</v>
      </c>
      <c r="O217" s="228" t="s">
        <v>1804</v>
      </c>
      <c r="P217" s="212"/>
      <c r="Q217" s="214" t="s">
        <v>1805</v>
      </c>
      <c r="R217" s="214" t="s">
        <v>1806</v>
      </c>
      <c r="S217" s="209" t="s">
        <v>1807</v>
      </c>
      <c r="T217" s="209" t="s">
        <v>1808</v>
      </c>
      <c r="U217" s="209" t="s">
        <v>4674</v>
      </c>
      <c r="V217" s="209" t="s">
        <v>1809</v>
      </c>
      <c r="W217" s="215" t="s">
        <v>202</v>
      </c>
      <c r="AA217" s="100">
        <f>IF(OR(J217="Fail",ISBLANK(J217)),INDEX('Issue Code Table'!C:C,MATCH(N:N,'Issue Code Table'!A:A,0)),IF(M217="Critical",6,IF(M217="Significant",5,IF(M217="Moderate",3,2))))</f>
        <v>5</v>
      </c>
    </row>
    <row r="218" spans="1:27" s="74" customFormat="1" ht="150" x14ac:dyDescent="0.3">
      <c r="A218" s="229" t="s">
        <v>1810</v>
      </c>
      <c r="B218" s="230" t="s">
        <v>1798</v>
      </c>
      <c r="C218" s="229" t="s">
        <v>1799</v>
      </c>
      <c r="D218" s="230" t="s">
        <v>182</v>
      </c>
      <c r="E218" s="230" t="s">
        <v>5215</v>
      </c>
      <c r="F218" s="230" t="s">
        <v>1811</v>
      </c>
      <c r="G218" s="230" t="s">
        <v>4677</v>
      </c>
      <c r="H218" s="230" t="s">
        <v>1812</v>
      </c>
      <c r="I218" s="230"/>
      <c r="J218" s="231"/>
      <c r="K218" s="231" t="s">
        <v>1813</v>
      </c>
      <c r="L218" s="248"/>
      <c r="M218" s="230" t="s">
        <v>150</v>
      </c>
      <c r="N218" s="233" t="s">
        <v>589</v>
      </c>
      <c r="O218" s="234" t="s">
        <v>590</v>
      </c>
      <c r="P218" s="235"/>
      <c r="Q218" s="237" t="s">
        <v>1814</v>
      </c>
      <c r="R218" s="237" t="s">
        <v>1815</v>
      </c>
      <c r="S218" s="230" t="s">
        <v>1816</v>
      </c>
      <c r="T218" s="230" t="s">
        <v>1817</v>
      </c>
      <c r="U218" s="230" t="s">
        <v>4676</v>
      </c>
      <c r="V218" s="230" t="s">
        <v>1818</v>
      </c>
      <c r="W218" s="238" t="s">
        <v>202</v>
      </c>
      <c r="AA218" s="100">
        <f>IF(OR(J218="Fail",ISBLANK(J218)),INDEX('Issue Code Table'!C:C,MATCH(N:N,'Issue Code Table'!A:A,0)),IF(M218="Critical",6,IF(M218="Significant",5,IF(M218="Moderate",3,2))))</f>
        <v>5</v>
      </c>
    </row>
    <row r="219" spans="1:27" s="74" customFormat="1" ht="150" x14ac:dyDescent="0.3">
      <c r="A219" s="227" t="s">
        <v>1819</v>
      </c>
      <c r="B219" s="209" t="s">
        <v>309</v>
      </c>
      <c r="C219" s="209" t="s">
        <v>310</v>
      </c>
      <c r="D219" s="209" t="s">
        <v>182</v>
      </c>
      <c r="E219" s="209" t="s">
        <v>5216</v>
      </c>
      <c r="F219" s="209" t="s">
        <v>1820</v>
      </c>
      <c r="G219" s="209" t="s">
        <v>4679</v>
      </c>
      <c r="H219" s="209" t="s">
        <v>1821</v>
      </c>
      <c r="I219" s="209"/>
      <c r="J219" s="210"/>
      <c r="K219" s="210" t="s">
        <v>1822</v>
      </c>
      <c r="L219" s="252"/>
      <c r="M219" s="209" t="s">
        <v>187</v>
      </c>
      <c r="N219" s="211" t="s">
        <v>1823</v>
      </c>
      <c r="O219" s="228" t="s">
        <v>1824</v>
      </c>
      <c r="P219" s="212"/>
      <c r="Q219" s="214" t="s">
        <v>1814</v>
      </c>
      <c r="R219" s="214" t="s">
        <v>1825</v>
      </c>
      <c r="S219" s="209" t="s">
        <v>1826</v>
      </c>
      <c r="T219" s="209" t="s">
        <v>1603</v>
      </c>
      <c r="U219" s="209" t="s">
        <v>4678</v>
      </c>
      <c r="V219" s="209" t="s">
        <v>1827</v>
      </c>
      <c r="W219" s="215"/>
      <c r="AA219" s="100">
        <f>IF(OR(J219="Fail",ISBLANK(J219)),INDEX('Issue Code Table'!C:C,MATCH(N:N,'Issue Code Table'!A:A,0)),IF(M219="Critical",6,IF(M219="Significant",5,IF(M219="Moderate",3,2))))</f>
        <v>4</v>
      </c>
    </row>
    <row r="220" spans="1:27" s="74" customFormat="1" ht="162.5" x14ac:dyDescent="0.3">
      <c r="A220" s="229" t="s">
        <v>1828</v>
      </c>
      <c r="B220" s="230" t="s">
        <v>309</v>
      </c>
      <c r="C220" s="230" t="s">
        <v>310</v>
      </c>
      <c r="D220" s="230" t="s">
        <v>182</v>
      </c>
      <c r="E220" s="230" t="s">
        <v>5217</v>
      </c>
      <c r="F220" s="230" t="s">
        <v>1829</v>
      </c>
      <c r="G220" s="230" t="s">
        <v>4681</v>
      </c>
      <c r="H220" s="230" t="s">
        <v>1830</v>
      </c>
      <c r="I220" s="230"/>
      <c r="J220" s="231"/>
      <c r="K220" s="231" t="s">
        <v>1831</v>
      </c>
      <c r="L220" s="248"/>
      <c r="M220" s="230" t="s">
        <v>150</v>
      </c>
      <c r="N220" s="233" t="s">
        <v>589</v>
      </c>
      <c r="O220" s="234" t="s">
        <v>590</v>
      </c>
      <c r="P220" s="235"/>
      <c r="Q220" s="237" t="s">
        <v>1814</v>
      </c>
      <c r="R220" s="237" t="s">
        <v>1832</v>
      </c>
      <c r="S220" s="230" t="s">
        <v>1833</v>
      </c>
      <c r="T220" s="230" t="s">
        <v>1834</v>
      </c>
      <c r="U220" s="230" t="s">
        <v>4680</v>
      </c>
      <c r="V220" s="230" t="s">
        <v>1835</v>
      </c>
      <c r="W220" s="238" t="s">
        <v>202</v>
      </c>
      <c r="AA220" s="100">
        <f>IF(OR(J220="Fail",ISBLANK(J220)),INDEX('Issue Code Table'!C:C,MATCH(N:N,'Issue Code Table'!A:A,0)),IF(M220="Critical",6,IF(M220="Significant",5,IF(M220="Moderate",3,2))))</f>
        <v>5</v>
      </c>
    </row>
    <row r="221" spans="1:27" s="74" customFormat="1" ht="162.5" x14ac:dyDescent="0.3">
      <c r="A221" s="227" t="s">
        <v>1836</v>
      </c>
      <c r="B221" s="209" t="s">
        <v>309</v>
      </c>
      <c r="C221" s="209" t="s">
        <v>310</v>
      </c>
      <c r="D221" s="209" t="s">
        <v>182</v>
      </c>
      <c r="E221" s="209" t="s">
        <v>5218</v>
      </c>
      <c r="F221" s="209" t="s">
        <v>1837</v>
      </c>
      <c r="G221" s="209" t="s">
        <v>4683</v>
      </c>
      <c r="H221" s="209" t="s">
        <v>1838</v>
      </c>
      <c r="I221" s="209"/>
      <c r="J221" s="210"/>
      <c r="K221" s="210" t="s">
        <v>1839</v>
      </c>
      <c r="L221" s="252"/>
      <c r="M221" s="209" t="s">
        <v>150</v>
      </c>
      <c r="N221" s="211" t="s">
        <v>589</v>
      </c>
      <c r="O221" s="228" t="s">
        <v>590</v>
      </c>
      <c r="P221" s="212"/>
      <c r="Q221" s="214" t="s">
        <v>1814</v>
      </c>
      <c r="R221" s="214" t="s">
        <v>1840</v>
      </c>
      <c r="S221" s="209" t="s">
        <v>1841</v>
      </c>
      <c r="T221" s="209" t="s">
        <v>1834</v>
      </c>
      <c r="U221" s="209" t="s">
        <v>4682</v>
      </c>
      <c r="V221" s="209" t="s">
        <v>1842</v>
      </c>
      <c r="W221" s="215" t="s">
        <v>202</v>
      </c>
      <c r="AA221" s="100">
        <f>IF(OR(J221="Fail",ISBLANK(J221)),INDEX('Issue Code Table'!C:C,MATCH(N:N,'Issue Code Table'!A:A,0)),IF(M221="Critical",6,IF(M221="Significant",5,IF(M221="Moderate",3,2))))</f>
        <v>5</v>
      </c>
    </row>
    <row r="222" spans="1:27" s="74" customFormat="1" ht="150" x14ac:dyDescent="0.3">
      <c r="A222" s="229" t="s">
        <v>1843</v>
      </c>
      <c r="B222" s="230" t="s">
        <v>309</v>
      </c>
      <c r="C222" s="230" t="s">
        <v>310</v>
      </c>
      <c r="D222" s="230" t="s">
        <v>182</v>
      </c>
      <c r="E222" s="230" t="s">
        <v>5219</v>
      </c>
      <c r="F222" s="230" t="s">
        <v>1844</v>
      </c>
      <c r="G222" s="230" t="s">
        <v>4685</v>
      </c>
      <c r="H222" s="230" t="s">
        <v>1845</v>
      </c>
      <c r="I222" s="230"/>
      <c r="J222" s="231"/>
      <c r="K222" s="231" t="s">
        <v>1846</v>
      </c>
      <c r="L222" s="248"/>
      <c r="M222" s="230" t="s">
        <v>150</v>
      </c>
      <c r="N222" s="233" t="s">
        <v>589</v>
      </c>
      <c r="O222" s="234" t="s">
        <v>590</v>
      </c>
      <c r="P222" s="235"/>
      <c r="Q222" s="237" t="s">
        <v>1814</v>
      </c>
      <c r="R222" s="237" t="s">
        <v>1847</v>
      </c>
      <c r="S222" s="230" t="s">
        <v>1841</v>
      </c>
      <c r="T222" s="230" t="s">
        <v>1834</v>
      </c>
      <c r="U222" s="230" t="s">
        <v>4684</v>
      </c>
      <c r="V222" s="230" t="s">
        <v>1848</v>
      </c>
      <c r="W222" s="238" t="s">
        <v>202</v>
      </c>
      <c r="AA222" s="100">
        <f>IF(OR(J222="Fail",ISBLANK(J222)),INDEX('Issue Code Table'!C:C,MATCH(N:N,'Issue Code Table'!A:A,0)),IF(M222="Critical",6,IF(M222="Significant",5,IF(M222="Moderate",3,2))))</f>
        <v>5</v>
      </c>
    </row>
    <row r="223" spans="1:27" s="74" customFormat="1" ht="162.5" x14ac:dyDescent="0.3">
      <c r="A223" s="227" t="s">
        <v>1849</v>
      </c>
      <c r="B223" s="209" t="s">
        <v>309</v>
      </c>
      <c r="C223" s="209" t="s">
        <v>310</v>
      </c>
      <c r="D223" s="209" t="s">
        <v>182</v>
      </c>
      <c r="E223" s="209" t="s">
        <v>5220</v>
      </c>
      <c r="F223" s="209" t="s">
        <v>1850</v>
      </c>
      <c r="G223" s="209" t="s">
        <v>4687</v>
      </c>
      <c r="H223" s="209" t="s">
        <v>1851</v>
      </c>
      <c r="I223" s="209"/>
      <c r="J223" s="210"/>
      <c r="K223" s="210" t="s">
        <v>1852</v>
      </c>
      <c r="L223" s="252"/>
      <c r="M223" s="209" t="s">
        <v>150</v>
      </c>
      <c r="N223" s="211" t="s">
        <v>589</v>
      </c>
      <c r="O223" s="228" t="s">
        <v>590</v>
      </c>
      <c r="P223" s="212"/>
      <c r="Q223" s="214" t="s">
        <v>1814</v>
      </c>
      <c r="R223" s="214" t="s">
        <v>1853</v>
      </c>
      <c r="S223" s="209" t="s">
        <v>1841</v>
      </c>
      <c r="T223" s="209" t="s">
        <v>1834</v>
      </c>
      <c r="U223" s="209" t="s">
        <v>4686</v>
      </c>
      <c r="V223" s="209" t="s">
        <v>1854</v>
      </c>
      <c r="W223" s="215" t="s">
        <v>202</v>
      </c>
      <c r="AA223" s="100">
        <f>IF(OR(J223="Fail",ISBLANK(J223)),INDEX('Issue Code Table'!C:C,MATCH(N:N,'Issue Code Table'!A:A,0)),IF(M223="Critical",6,IF(M223="Significant",5,IF(M223="Moderate",3,2))))</f>
        <v>5</v>
      </c>
    </row>
    <row r="224" spans="1:27" s="74" customFormat="1" ht="150" x14ac:dyDescent="0.3">
      <c r="A224" s="229" t="s">
        <v>1855</v>
      </c>
      <c r="B224" s="230" t="s">
        <v>309</v>
      </c>
      <c r="C224" s="230" t="s">
        <v>310</v>
      </c>
      <c r="D224" s="230" t="s">
        <v>182</v>
      </c>
      <c r="E224" s="230" t="s">
        <v>5221</v>
      </c>
      <c r="F224" s="230" t="s">
        <v>1856</v>
      </c>
      <c r="G224" s="230" t="s">
        <v>4689</v>
      </c>
      <c r="H224" s="230" t="s">
        <v>1857</v>
      </c>
      <c r="I224" s="230"/>
      <c r="J224" s="231"/>
      <c r="K224" s="231" t="s">
        <v>1858</v>
      </c>
      <c r="L224" s="248"/>
      <c r="M224" s="230" t="s">
        <v>150</v>
      </c>
      <c r="N224" s="233" t="s">
        <v>589</v>
      </c>
      <c r="O224" s="234" t="s">
        <v>590</v>
      </c>
      <c r="P224" s="235"/>
      <c r="Q224" s="237" t="s">
        <v>1814</v>
      </c>
      <c r="R224" s="237" t="s">
        <v>1859</v>
      </c>
      <c r="S224" s="230" t="s">
        <v>1860</v>
      </c>
      <c r="T224" s="230" t="s">
        <v>1861</v>
      </c>
      <c r="U224" s="230" t="s">
        <v>4688</v>
      </c>
      <c r="V224" s="230" t="s">
        <v>1862</v>
      </c>
      <c r="W224" s="238" t="s">
        <v>202</v>
      </c>
      <c r="AA224" s="100">
        <f>IF(OR(J224="Fail",ISBLANK(J224)),INDEX('Issue Code Table'!C:C,MATCH(N:N,'Issue Code Table'!A:A,0)),IF(M224="Critical",6,IF(M224="Significant",5,IF(M224="Moderate",3,2))))</f>
        <v>5</v>
      </c>
    </row>
    <row r="225" spans="1:27" s="74" customFormat="1" ht="287.5" x14ac:dyDescent="0.3">
      <c r="A225" s="227" t="s">
        <v>1863</v>
      </c>
      <c r="B225" s="209" t="s">
        <v>288</v>
      </c>
      <c r="C225" s="227" t="s">
        <v>289</v>
      </c>
      <c r="D225" s="209" t="s">
        <v>182</v>
      </c>
      <c r="E225" s="209" t="s">
        <v>5222</v>
      </c>
      <c r="F225" s="209" t="s">
        <v>1864</v>
      </c>
      <c r="G225" s="209" t="s">
        <v>4691</v>
      </c>
      <c r="H225" s="209" t="s">
        <v>1865</v>
      </c>
      <c r="I225" s="209"/>
      <c r="J225" s="210"/>
      <c r="K225" s="210" t="s">
        <v>1866</v>
      </c>
      <c r="L225" s="252"/>
      <c r="M225" s="209" t="s">
        <v>150</v>
      </c>
      <c r="N225" s="211" t="s">
        <v>1033</v>
      </c>
      <c r="O225" s="228" t="s">
        <v>1034</v>
      </c>
      <c r="P225" s="212"/>
      <c r="Q225" s="214" t="s">
        <v>1814</v>
      </c>
      <c r="R225" s="214" t="s">
        <v>1867</v>
      </c>
      <c r="S225" s="209" t="s">
        <v>1868</v>
      </c>
      <c r="T225" s="209" t="s">
        <v>298</v>
      </c>
      <c r="U225" s="209" t="s">
        <v>4690</v>
      </c>
      <c r="V225" s="209" t="s">
        <v>1869</v>
      </c>
      <c r="W225" s="215" t="s">
        <v>202</v>
      </c>
      <c r="AA225" s="100">
        <f>IF(OR(J225="Fail",ISBLANK(J225)),INDEX('Issue Code Table'!C:C,MATCH(N:N,'Issue Code Table'!A:A,0)),IF(M225="Critical",6,IF(M225="Significant",5,IF(M225="Moderate",3,2))))</f>
        <v>5</v>
      </c>
    </row>
    <row r="226" spans="1:27" s="74" customFormat="1" ht="175" x14ac:dyDescent="0.3">
      <c r="A226" s="229" t="s">
        <v>1870</v>
      </c>
      <c r="B226" s="230" t="s">
        <v>309</v>
      </c>
      <c r="C226" s="230" t="s">
        <v>310</v>
      </c>
      <c r="D226" s="230" t="s">
        <v>182</v>
      </c>
      <c r="E226" s="230" t="s">
        <v>5223</v>
      </c>
      <c r="F226" s="230" t="s">
        <v>1871</v>
      </c>
      <c r="G226" s="230" t="s">
        <v>4693</v>
      </c>
      <c r="H226" s="230" t="s">
        <v>1872</v>
      </c>
      <c r="I226" s="230"/>
      <c r="J226" s="231"/>
      <c r="K226" s="231" t="s">
        <v>1873</v>
      </c>
      <c r="L226" s="248"/>
      <c r="M226" s="230" t="s">
        <v>150</v>
      </c>
      <c r="N226" s="233" t="s">
        <v>1033</v>
      </c>
      <c r="O226" s="234" t="s">
        <v>1034</v>
      </c>
      <c r="P226" s="235"/>
      <c r="Q226" s="237" t="s">
        <v>1814</v>
      </c>
      <c r="R226" s="237" t="s">
        <v>1874</v>
      </c>
      <c r="S226" s="230" t="s">
        <v>1875</v>
      </c>
      <c r="T226" s="230" t="s">
        <v>1603</v>
      </c>
      <c r="U226" s="230" t="s">
        <v>4692</v>
      </c>
      <c r="V226" s="230" t="s">
        <v>1876</v>
      </c>
      <c r="W226" s="238" t="s">
        <v>202</v>
      </c>
      <c r="AA226" s="100">
        <f>IF(OR(J226="Fail",ISBLANK(J226)),INDEX('Issue Code Table'!C:C,MATCH(N:N,'Issue Code Table'!A:A,0)),IF(M226="Critical",6,IF(M226="Significant",5,IF(M226="Moderate",3,2))))</f>
        <v>5</v>
      </c>
    </row>
    <row r="227" spans="1:27" s="74" customFormat="1" ht="375" x14ac:dyDescent="0.3">
      <c r="A227" s="227" t="s">
        <v>1877</v>
      </c>
      <c r="B227" s="209" t="s">
        <v>1236</v>
      </c>
      <c r="C227" s="227" t="s">
        <v>1237</v>
      </c>
      <c r="D227" s="209" t="s">
        <v>182</v>
      </c>
      <c r="E227" s="209" t="s">
        <v>5224</v>
      </c>
      <c r="F227" s="209" t="s">
        <v>1878</v>
      </c>
      <c r="G227" s="209" t="s">
        <v>4695</v>
      </c>
      <c r="H227" s="209" t="s">
        <v>1879</v>
      </c>
      <c r="I227" s="209"/>
      <c r="J227" s="210"/>
      <c r="K227" s="210" t="s">
        <v>1880</v>
      </c>
      <c r="L227" s="252"/>
      <c r="M227" s="209" t="s">
        <v>150</v>
      </c>
      <c r="N227" s="211" t="s">
        <v>293</v>
      </c>
      <c r="O227" s="228" t="s">
        <v>294</v>
      </c>
      <c r="P227" s="212"/>
      <c r="Q227" s="214" t="s">
        <v>1814</v>
      </c>
      <c r="R227" s="214" t="s">
        <v>1881</v>
      </c>
      <c r="S227" s="209" t="s">
        <v>1882</v>
      </c>
      <c r="T227" s="209" t="s">
        <v>298</v>
      </c>
      <c r="U227" s="209" t="s">
        <v>4694</v>
      </c>
      <c r="V227" s="209" t="s">
        <v>1883</v>
      </c>
      <c r="W227" s="215" t="s">
        <v>202</v>
      </c>
      <c r="AA227" s="100">
        <f>IF(OR(J227="Fail",ISBLANK(J227)),INDEX('Issue Code Table'!C:C,MATCH(N:N,'Issue Code Table'!A:A,0)),IF(M227="Critical",6,IF(M227="Significant",5,IF(M227="Moderate",3,2))))</f>
        <v>5</v>
      </c>
    </row>
    <row r="228" spans="1:27" s="74" customFormat="1" ht="375" x14ac:dyDescent="0.3">
      <c r="A228" s="229" t="s">
        <v>1884</v>
      </c>
      <c r="B228" s="230" t="s">
        <v>288</v>
      </c>
      <c r="C228" s="230" t="s">
        <v>289</v>
      </c>
      <c r="D228" s="230" t="s">
        <v>182</v>
      </c>
      <c r="E228" s="230" t="s">
        <v>5225</v>
      </c>
      <c r="F228" s="230" t="s">
        <v>1885</v>
      </c>
      <c r="G228" s="230" t="s">
        <v>4697</v>
      </c>
      <c r="H228" s="230" t="s">
        <v>1886</v>
      </c>
      <c r="I228" s="230"/>
      <c r="J228" s="231"/>
      <c r="K228" s="231" t="s">
        <v>1887</v>
      </c>
      <c r="L228" s="248"/>
      <c r="M228" s="230" t="s">
        <v>150</v>
      </c>
      <c r="N228" s="233" t="s">
        <v>293</v>
      </c>
      <c r="O228" s="234" t="s">
        <v>294</v>
      </c>
      <c r="P228" s="235"/>
      <c r="Q228" s="237" t="s">
        <v>1814</v>
      </c>
      <c r="R228" s="237" t="s">
        <v>1888</v>
      </c>
      <c r="S228" s="230" t="s">
        <v>1889</v>
      </c>
      <c r="T228" s="230" t="s">
        <v>298</v>
      </c>
      <c r="U228" s="230" t="s">
        <v>4696</v>
      </c>
      <c r="V228" s="230" t="s">
        <v>1890</v>
      </c>
      <c r="W228" s="238" t="s">
        <v>202</v>
      </c>
      <c r="AA228" s="100">
        <f>IF(OR(J228="Fail",ISBLANK(J228)),INDEX('Issue Code Table'!C:C,MATCH(N:N,'Issue Code Table'!A:A,0)),IF(M228="Critical",6,IF(M228="Significant",5,IF(M228="Moderate",3,2))))</f>
        <v>5</v>
      </c>
    </row>
    <row r="229" spans="1:27" s="74" customFormat="1" ht="250" x14ac:dyDescent="0.3">
      <c r="A229" s="227" t="s">
        <v>1891</v>
      </c>
      <c r="B229" s="209" t="s">
        <v>1458</v>
      </c>
      <c r="C229" s="209" t="s">
        <v>1459</v>
      </c>
      <c r="D229" s="209" t="s">
        <v>182</v>
      </c>
      <c r="E229" s="209" t="s">
        <v>5226</v>
      </c>
      <c r="F229" s="209" t="s">
        <v>1892</v>
      </c>
      <c r="G229" s="209" t="s">
        <v>4699</v>
      </c>
      <c r="H229" s="209" t="s">
        <v>1893</v>
      </c>
      <c r="I229" s="209"/>
      <c r="J229" s="210"/>
      <c r="K229" s="210" t="s">
        <v>1894</v>
      </c>
      <c r="L229" s="252"/>
      <c r="M229" s="209" t="s">
        <v>187</v>
      </c>
      <c r="N229" s="211" t="s">
        <v>1895</v>
      </c>
      <c r="O229" s="228" t="s">
        <v>1896</v>
      </c>
      <c r="P229" s="212"/>
      <c r="Q229" s="214" t="s">
        <v>1897</v>
      </c>
      <c r="R229" s="214" t="s">
        <v>1898</v>
      </c>
      <c r="S229" s="209" t="s">
        <v>1899</v>
      </c>
      <c r="T229" s="209" t="s">
        <v>1900</v>
      </c>
      <c r="U229" s="209" t="s">
        <v>4698</v>
      </c>
      <c r="V229" s="209" t="s">
        <v>1901</v>
      </c>
      <c r="W229" s="215"/>
      <c r="AA229" s="100">
        <f>IF(OR(J229="Fail",ISBLANK(J229)),INDEX('Issue Code Table'!C:C,MATCH(N:N,'Issue Code Table'!A:A,0)),IF(M229="Critical",6,IF(M229="Significant",5,IF(M229="Moderate",3,2))))</f>
        <v>4</v>
      </c>
    </row>
    <row r="230" spans="1:27" s="74" customFormat="1" ht="162.5" x14ac:dyDescent="0.3">
      <c r="A230" s="229" t="s">
        <v>1902</v>
      </c>
      <c r="B230" s="230" t="s">
        <v>636</v>
      </c>
      <c r="C230" s="230" t="s">
        <v>637</v>
      </c>
      <c r="D230" s="230" t="s">
        <v>182</v>
      </c>
      <c r="E230" s="230" t="s">
        <v>5227</v>
      </c>
      <c r="F230" s="230" t="s">
        <v>1903</v>
      </c>
      <c r="G230" s="230" t="s">
        <v>4701</v>
      </c>
      <c r="H230" s="230" t="s">
        <v>1904</v>
      </c>
      <c r="I230" s="230"/>
      <c r="J230" s="231"/>
      <c r="K230" s="231" t="s">
        <v>1905</v>
      </c>
      <c r="L230" s="248"/>
      <c r="M230" s="230" t="s">
        <v>150</v>
      </c>
      <c r="N230" s="233" t="s">
        <v>175</v>
      </c>
      <c r="O230" s="234" t="s">
        <v>176</v>
      </c>
      <c r="P230" s="235"/>
      <c r="Q230" s="237" t="s">
        <v>1906</v>
      </c>
      <c r="R230" s="237" t="s">
        <v>1907</v>
      </c>
      <c r="S230" s="230" t="s">
        <v>1908</v>
      </c>
      <c r="T230" s="230" t="s">
        <v>1909</v>
      </c>
      <c r="U230" s="230" t="s">
        <v>4700</v>
      </c>
      <c r="V230" s="230" t="s">
        <v>1910</v>
      </c>
      <c r="W230" s="238" t="s">
        <v>202</v>
      </c>
      <c r="AA230" s="100">
        <f>IF(OR(J230="Fail",ISBLANK(J230)),INDEX('Issue Code Table'!C:C,MATCH(N:N,'Issue Code Table'!A:A,0)),IF(M230="Critical",6,IF(M230="Significant",5,IF(M230="Moderate",3,2))))</f>
        <v>6</v>
      </c>
    </row>
    <row r="231" spans="1:27" s="74" customFormat="1" ht="300" x14ac:dyDescent="0.3">
      <c r="A231" s="227" t="s">
        <v>1911</v>
      </c>
      <c r="B231" s="209" t="s">
        <v>180</v>
      </c>
      <c r="C231" s="209" t="s">
        <v>181</v>
      </c>
      <c r="D231" s="209" t="s">
        <v>182</v>
      </c>
      <c r="E231" s="209" t="s">
        <v>5228</v>
      </c>
      <c r="F231" s="209" t="s">
        <v>1912</v>
      </c>
      <c r="G231" s="209" t="s">
        <v>4703</v>
      </c>
      <c r="H231" s="209" t="s">
        <v>1913</v>
      </c>
      <c r="I231" s="209"/>
      <c r="J231" s="210"/>
      <c r="K231" s="210" t="s">
        <v>1914</v>
      </c>
      <c r="L231" s="252"/>
      <c r="M231" s="209" t="s">
        <v>187</v>
      </c>
      <c r="N231" s="211" t="s">
        <v>570</v>
      </c>
      <c r="O231" s="228" t="s">
        <v>571</v>
      </c>
      <c r="P231" s="212"/>
      <c r="Q231" s="214" t="s">
        <v>1906</v>
      </c>
      <c r="R231" s="214" t="s">
        <v>1915</v>
      </c>
      <c r="S231" s="209" t="s">
        <v>1916</v>
      </c>
      <c r="T231" s="209" t="s">
        <v>1917</v>
      </c>
      <c r="U231" s="209" t="s">
        <v>4702</v>
      </c>
      <c r="V231" s="209" t="s">
        <v>1918</v>
      </c>
      <c r="W231" s="215"/>
      <c r="AA231" s="100">
        <f>IF(OR(J231="Fail",ISBLANK(J231)),INDEX('Issue Code Table'!C:C,MATCH(N:N,'Issue Code Table'!A:A,0)),IF(M231="Critical",6,IF(M231="Significant",5,IF(M231="Moderate",3,2))))</f>
        <v>4</v>
      </c>
    </row>
    <row r="232" spans="1:27" s="74" customFormat="1" ht="400" x14ac:dyDescent="0.3">
      <c r="A232" s="229" t="s">
        <v>1919</v>
      </c>
      <c r="B232" s="230" t="s">
        <v>309</v>
      </c>
      <c r="C232" s="230" t="s">
        <v>310</v>
      </c>
      <c r="D232" s="230" t="s">
        <v>182</v>
      </c>
      <c r="E232" s="230" t="s">
        <v>5229</v>
      </c>
      <c r="F232" s="230" t="s">
        <v>1920</v>
      </c>
      <c r="G232" s="230" t="s">
        <v>4705</v>
      </c>
      <c r="H232" s="230" t="s">
        <v>1921</v>
      </c>
      <c r="I232" s="230"/>
      <c r="J232" s="231"/>
      <c r="K232" s="231" t="s">
        <v>1922</v>
      </c>
      <c r="L232" s="248"/>
      <c r="M232" s="230" t="s">
        <v>150</v>
      </c>
      <c r="N232" s="233" t="s">
        <v>589</v>
      </c>
      <c r="O232" s="234" t="s">
        <v>590</v>
      </c>
      <c r="P232" s="235"/>
      <c r="Q232" s="237" t="s">
        <v>1923</v>
      </c>
      <c r="R232" s="254" t="s">
        <v>1924</v>
      </c>
      <c r="S232" s="230" t="s">
        <v>1925</v>
      </c>
      <c r="T232" s="230" t="s">
        <v>1926</v>
      </c>
      <c r="U232" s="230" t="s">
        <v>4704</v>
      </c>
      <c r="V232" s="230" t="s">
        <v>1927</v>
      </c>
      <c r="W232" s="238" t="s">
        <v>202</v>
      </c>
      <c r="AA232" s="100">
        <f>IF(OR(J232="Fail",ISBLANK(J232)),INDEX('Issue Code Table'!C:C,MATCH(N:N,'Issue Code Table'!A:A,0)),IF(M232="Critical",6,IF(M232="Significant",5,IF(M232="Moderate",3,2))))</f>
        <v>5</v>
      </c>
    </row>
    <row r="233" spans="1:27" s="74" customFormat="1" ht="400" x14ac:dyDescent="0.3">
      <c r="A233" s="227" t="s">
        <v>1928</v>
      </c>
      <c r="B233" s="209" t="s">
        <v>309</v>
      </c>
      <c r="C233" s="209" t="s">
        <v>310</v>
      </c>
      <c r="D233" s="209" t="s">
        <v>182</v>
      </c>
      <c r="E233" s="209" t="s">
        <v>5230</v>
      </c>
      <c r="F233" s="209" t="s">
        <v>1929</v>
      </c>
      <c r="G233" s="209" t="s">
        <v>4707</v>
      </c>
      <c r="H233" s="209" t="s">
        <v>1930</v>
      </c>
      <c r="I233" s="209"/>
      <c r="J233" s="210"/>
      <c r="K233" s="210" t="s">
        <v>1931</v>
      </c>
      <c r="L233" s="252"/>
      <c r="M233" s="209" t="s">
        <v>150</v>
      </c>
      <c r="N233" s="211" t="s">
        <v>1932</v>
      </c>
      <c r="O233" s="228" t="s">
        <v>4214</v>
      </c>
      <c r="P233" s="212"/>
      <c r="Q233" s="214" t="s">
        <v>1923</v>
      </c>
      <c r="R233" s="217" t="s">
        <v>1934</v>
      </c>
      <c r="S233" s="209" t="s">
        <v>1935</v>
      </c>
      <c r="T233" s="209" t="s">
        <v>1936</v>
      </c>
      <c r="U233" s="209" t="s">
        <v>4706</v>
      </c>
      <c r="V233" s="209" t="s">
        <v>1937</v>
      </c>
      <c r="W233" s="215" t="s">
        <v>202</v>
      </c>
      <c r="AA233" s="100">
        <f>IF(OR(J233="Fail",ISBLANK(J233)),INDEX('Issue Code Table'!C:C,MATCH(N:N,'Issue Code Table'!A:A,0)),IF(M233="Critical",6,IF(M233="Significant",5,IF(M233="Moderate",3,2))))</f>
        <v>5</v>
      </c>
    </row>
    <row r="234" spans="1:27" s="74" customFormat="1" ht="409.5" x14ac:dyDescent="0.3">
      <c r="A234" s="229" t="s">
        <v>1938</v>
      </c>
      <c r="B234" s="230" t="s">
        <v>309</v>
      </c>
      <c r="C234" s="230" t="s">
        <v>310</v>
      </c>
      <c r="D234" s="230" t="s">
        <v>182</v>
      </c>
      <c r="E234" s="230" t="s">
        <v>5231</v>
      </c>
      <c r="F234" s="230" t="s">
        <v>1939</v>
      </c>
      <c r="G234" s="230" t="s">
        <v>4709</v>
      </c>
      <c r="H234" s="230" t="s">
        <v>1940</v>
      </c>
      <c r="I234" s="230"/>
      <c r="J234" s="231"/>
      <c r="K234" s="231" t="s">
        <v>1941</v>
      </c>
      <c r="L234" s="248"/>
      <c r="M234" s="230" t="s">
        <v>187</v>
      </c>
      <c r="N234" s="233" t="s">
        <v>1942</v>
      </c>
      <c r="O234" s="234" t="s">
        <v>1943</v>
      </c>
      <c r="P234" s="235"/>
      <c r="Q234" s="237" t="s">
        <v>1923</v>
      </c>
      <c r="R234" s="254" t="s">
        <v>1944</v>
      </c>
      <c r="S234" s="230" t="s">
        <v>1945</v>
      </c>
      <c r="T234" s="230" t="s">
        <v>1946</v>
      </c>
      <c r="U234" s="230" t="s">
        <v>4708</v>
      </c>
      <c r="V234" s="230" t="s">
        <v>1947</v>
      </c>
      <c r="W234" s="238"/>
      <c r="AA234" s="100">
        <f>IF(OR(J234="Fail",ISBLANK(J234)),INDEX('Issue Code Table'!C:C,MATCH(N:N,'Issue Code Table'!A:A,0)),IF(M234="Critical",6,IF(M234="Significant",5,IF(M234="Moderate",3,2))))</f>
        <v>4</v>
      </c>
    </row>
    <row r="235" spans="1:27" s="74" customFormat="1" ht="409.5" x14ac:dyDescent="0.3">
      <c r="A235" s="227" t="s">
        <v>1948</v>
      </c>
      <c r="B235" s="209" t="s">
        <v>309</v>
      </c>
      <c r="C235" s="209" t="s">
        <v>310</v>
      </c>
      <c r="D235" s="209" t="s">
        <v>182</v>
      </c>
      <c r="E235" s="209" t="s">
        <v>5232</v>
      </c>
      <c r="F235" s="209" t="s">
        <v>1949</v>
      </c>
      <c r="G235" s="209" t="s">
        <v>4711</v>
      </c>
      <c r="H235" s="209" t="s">
        <v>1950</v>
      </c>
      <c r="I235" s="209"/>
      <c r="J235" s="210"/>
      <c r="K235" s="210" t="s">
        <v>1951</v>
      </c>
      <c r="L235" s="252"/>
      <c r="M235" s="209" t="s">
        <v>187</v>
      </c>
      <c r="N235" s="211" t="s">
        <v>1942</v>
      </c>
      <c r="O235" s="228" t="s">
        <v>1943</v>
      </c>
      <c r="P235" s="212"/>
      <c r="Q235" s="214" t="s">
        <v>1923</v>
      </c>
      <c r="R235" s="217" t="s">
        <v>1952</v>
      </c>
      <c r="S235" s="209" t="s">
        <v>1953</v>
      </c>
      <c r="T235" s="209" t="s">
        <v>1926</v>
      </c>
      <c r="U235" s="209" t="s">
        <v>4710</v>
      </c>
      <c r="V235" s="209" t="s">
        <v>1954</v>
      </c>
      <c r="W235" s="215"/>
      <c r="AA235" s="100">
        <f>IF(OR(J235="Fail",ISBLANK(J235)),INDEX('Issue Code Table'!C:C,MATCH(N:N,'Issue Code Table'!A:A,0)),IF(M235="Critical",6,IF(M235="Significant",5,IF(M235="Moderate",3,2))))</f>
        <v>4</v>
      </c>
    </row>
    <row r="236" spans="1:27" s="74" customFormat="1" ht="409.5" x14ac:dyDescent="0.3">
      <c r="A236" s="229" t="s">
        <v>1955</v>
      </c>
      <c r="B236" s="230" t="s">
        <v>309</v>
      </c>
      <c r="C236" s="230" t="s">
        <v>310</v>
      </c>
      <c r="D236" s="230" t="s">
        <v>182</v>
      </c>
      <c r="E236" s="230" t="s">
        <v>5233</v>
      </c>
      <c r="F236" s="230" t="s">
        <v>1956</v>
      </c>
      <c r="G236" s="230" t="s">
        <v>4713</v>
      </c>
      <c r="H236" s="230" t="s">
        <v>1957</v>
      </c>
      <c r="I236" s="230"/>
      <c r="J236" s="231"/>
      <c r="K236" s="231" t="s">
        <v>1958</v>
      </c>
      <c r="L236" s="248"/>
      <c r="M236" s="230" t="s">
        <v>187</v>
      </c>
      <c r="N236" s="233" t="s">
        <v>1942</v>
      </c>
      <c r="O236" s="234" t="s">
        <v>1943</v>
      </c>
      <c r="P236" s="235"/>
      <c r="Q236" s="237" t="s">
        <v>1923</v>
      </c>
      <c r="R236" s="254" t="s">
        <v>1959</v>
      </c>
      <c r="S236" s="230" t="s">
        <v>1960</v>
      </c>
      <c r="T236" s="230" t="s">
        <v>1961</v>
      </c>
      <c r="U236" s="230" t="s">
        <v>4712</v>
      </c>
      <c r="V236" s="230" t="s">
        <v>1962</v>
      </c>
      <c r="W236" s="238"/>
      <c r="AA236" s="100">
        <f>IF(OR(J236="Fail",ISBLANK(J236)),INDEX('Issue Code Table'!C:C,MATCH(N:N,'Issue Code Table'!A:A,0)),IF(M236="Critical",6,IF(M236="Significant",5,IF(M236="Moderate",3,2))))</f>
        <v>4</v>
      </c>
    </row>
    <row r="237" spans="1:27" s="74" customFormat="1" ht="162.5" x14ac:dyDescent="0.3">
      <c r="A237" s="227" t="s">
        <v>1963</v>
      </c>
      <c r="B237" s="209" t="s">
        <v>309</v>
      </c>
      <c r="C237" s="209" t="s">
        <v>310</v>
      </c>
      <c r="D237" s="209" t="s">
        <v>182</v>
      </c>
      <c r="E237" s="209" t="s">
        <v>5234</v>
      </c>
      <c r="F237" s="209" t="s">
        <v>1964</v>
      </c>
      <c r="G237" s="209" t="s">
        <v>4715</v>
      </c>
      <c r="H237" s="209" t="s">
        <v>1965</v>
      </c>
      <c r="I237" s="209"/>
      <c r="J237" s="210"/>
      <c r="K237" s="210" t="s">
        <v>1966</v>
      </c>
      <c r="L237" s="252"/>
      <c r="M237" s="209" t="s">
        <v>187</v>
      </c>
      <c r="N237" s="211" t="s">
        <v>1942</v>
      </c>
      <c r="O237" s="228" t="s">
        <v>1943</v>
      </c>
      <c r="P237" s="212"/>
      <c r="Q237" s="214" t="s">
        <v>1923</v>
      </c>
      <c r="R237" s="217" t="s">
        <v>1967</v>
      </c>
      <c r="S237" s="209" t="s">
        <v>1968</v>
      </c>
      <c r="T237" s="209" t="s">
        <v>1969</v>
      </c>
      <c r="U237" s="209" t="s">
        <v>4714</v>
      </c>
      <c r="V237" s="209" t="s">
        <v>1970</v>
      </c>
      <c r="W237" s="215"/>
      <c r="AA237" s="100">
        <f>IF(OR(J237="Fail",ISBLANK(J237)),INDEX('Issue Code Table'!C:C,MATCH(N:N,'Issue Code Table'!A:A,0)),IF(M237="Critical",6,IF(M237="Significant",5,IF(M237="Moderate",3,2))))</f>
        <v>4</v>
      </c>
    </row>
    <row r="238" spans="1:27" s="74" customFormat="1" ht="409.5" x14ac:dyDescent="0.3">
      <c r="A238" s="229" t="s">
        <v>1971</v>
      </c>
      <c r="B238" s="230" t="s">
        <v>309</v>
      </c>
      <c r="C238" s="230" t="s">
        <v>310</v>
      </c>
      <c r="D238" s="230" t="s">
        <v>182</v>
      </c>
      <c r="E238" s="230" t="s">
        <v>5235</v>
      </c>
      <c r="F238" s="230" t="s">
        <v>1972</v>
      </c>
      <c r="G238" s="230" t="s">
        <v>4717</v>
      </c>
      <c r="H238" s="230" t="s">
        <v>1973</v>
      </c>
      <c r="I238" s="230"/>
      <c r="J238" s="231"/>
      <c r="K238" s="231" t="s">
        <v>1974</v>
      </c>
      <c r="L238" s="248"/>
      <c r="M238" s="230" t="s">
        <v>187</v>
      </c>
      <c r="N238" s="233" t="s">
        <v>1942</v>
      </c>
      <c r="O238" s="234" t="s">
        <v>1943</v>
      </c>
      <c r="P238" s="235"/>
      <c r="Q238" s="237" t="s">
        <v>1923</v>
      </c>
      <c r="R238" s="254" t="s">
        <v>1975</v>
      </c>
      <c r="S238" s="230" t="s">
        <v>1976</v>
      </c>
      <c r="T238" s="230" t="s">
        <v>1977</v>
      </c>
      <c r="U238" s="230" t="s">
        <v>4716</v>
      </c>
      <c r="V238" s="230" t="s">
        <v>1978</v>
      </c>
      <c r="W238" s="238"/>
      <c r="AA238" s="100">
        <f>IF(OR(J238="Fail",ISBLANK(J238)),INDEX('Issue Code Table'!C:C,MATCH(N:N,'Issue Code Table'!A:A,0)),IF(M238="Critical",6,IF(M238="Significant",5,IF(M238="Moderate",3,2))))</f>
        <v>4</v>
      </c>
    </row>
    <row r="239" spans="1:27" s="74" customFormat="1" ht="158.5" customHeight="1" x14ac:dyDescent="0.3">
      <c r="A239" s="227" t="s">
        <v>1979</v>
      </c>
      <c r="B239" s="209" t="s">
        <v>1236</v>
      </c>
      <c r="C239" s="209" t="s">
        <v>1237</v>
      </c>
      <c r="D239" s="209" t="s">
        <v>182</v>
      </c>
      <c r="E239" s="209" t="s">
        <v>5236</v>
      </c>
      <c r="F239" s="209" t="s">
        <v>1980</v>
      </c>
      <c r="G239" s="209" t="s">
        <v>4719</v>
      </c>
      <c r="H239" s="209" t="s">
        <v>1981</v>
      </c>
      <c r="I239" s="209"/>
      <c r="J239" s="210"/>
      <c r="K239" s="210" t="s">
        <v>1982</v>
      </c>
      <c r="L239" s="252"/>
      <c r="M239" s="209" t="s">
        <v>150</v>
      </c>
      <c r="N239" s="211" t="s">
        <v>589</v>
      </c>
      <c r="O239" s="228" t="s">
        <v>590</v>
      </c>
      <c r="P239" s="212"/>
      <c r="Q239" s="214" t="s">
        <v>1983</v>
      </c>
      <c r="R239" s="214" t="s">
        <v>1984</v>
      </c>
      <c r="S239" s="209" t="s">
        <v>1985</v>
      </c>
      <c r="T239" s="209" t="s">
        <v>1986</v>
      </c>
      <c r="U239" s="209" t="s">
        <v>4718</v>
      </c>
      <c r="V239" s="209" t="s">
        <v>1987</v>
      </c>
      <c r="W239" s="215" t="s">
        <v>202</v>
      </c>
      <c r="AA239" s="100">
        <f>IF(OR(J239="Fail",ISBLANK(J239)),INDEX('Issue Code Table'!C:C,MATCH(N:N,'Issue Code Table'!A:A,0)),IF(M239="Critical",6,IF(M239="Significant",5,IF(M239="Moderate",3,2))))</f>
        <v>5</v>
      </c>
    </row>
    <row r="240" spans="1:27" s="74" customFormat="1" ht="409.5" x14ac:dyDescent="0.3">
      <c r="A240" s="229" t="s">
        <v>1988</v>
      </c>
      <c r="B240" s="230" t="s">
        <v>1989</v>
      </c>
      <c r="C240" s="230" t="s">
        <v>1990</v>
      </c>
      <c r="D240" s="230" t="s">
        <v>182</v>
      </c>
      <c r="E240" s="230" t="s">
        <v>5237</v>
      </c>
      <c r="F240" s="230" t="s">
        <v>1991</v>
      </c>
      <c r="G240" s="230" t="s">
        <v>4721</v>
      </c>
      <c r="H240" s="230" t="s">
        <v>1992</v>
      </c>
      <c r="I240" s="230"/>
      <c r="J240" s="231"/>
      <c r="K240" s="231" t="s">
        <v>1993</v>
      </c>
      <c r="L240" s="248"/>
      <c r="M240" s="230" t="s">
        <v>187</v>
      </c>
      <c r="N240" s="233" t="s">
        <v>1994</v>
      </c>
      <c r="O240" s="234" t="s">
        <v>1995</v>
      </c>
      <c r="P240" s="235"/>
      <c r="Q240" s="237" t="s">
        <v>1996</v>
      </c>
      <c r="R240" s="237" t="s">
        <v>1997</v>
      </c>
      <c r="S240" s="230" t="s">
        <v>1998</v>
      </c>
      <c r="T240" s="230" t="s">
        <v>298</v>
      </c>
      <c r="U240" s="230" t="s">
        <v>4720</v>
      </c>
      <c r="V240" s="230" t="s">
        <v>1999</v>
      </c>
      <c r="W240" s="238"/>
      <c r="AA240" s="100">
        <f>IF(OR(J240="Fail",ISBLANK(J240)),INDEX('Issue Code Table'!C:C,MATCH(N:N,'Issue Code Table'!A:A,0)),IF(M240="Critical",6,IF(M240="Significant",5,IF(M240="Moderate",3,2))))</f>
        <v>5</v>
      </c>
    </row>
    <row r="241" spans="1:27" s="74" customFormat="1" ht="187.5" x14ac:dyDescent="0.35">
      <c r="A241" s="209" t="s">
        <v>2000</v>
      </c>
      <c r="B241" s="209" t="s">
        <v>1236</v>
      </c>
      <c r="C241" s="209" t="s">
        <v>1237</v>
      </c>
      <c r="D241" s="209" t="s">
        <v>182</v>
      </c>
      <c r="E241" s="209" t="s">
        <v>5238</v>
      </c>
      <c r="F241" s="209" t="s">
        <v>2001</v>
      </c>
      <c r="G241" s="209" t="s">
        <v>4723</v>
      </c>
      <c r="H241" s="209" t="s">
        <v>2002</v>
      </c>
      <c r="I241" s="209"/>
      <c r="J241" s="210"/>
      <c r="K241" s="209" t="s">
        <v>2003</v>
      </c>
      <c r="L241" s="209"/>
      <c r="M241" s="209" t="s">
        <v>187</v>
      </c>
      <c r="N241" s="209" t="s">
        <v>2004</v>
      </c>
      <c r="O241" s="209" t="s">
        <v>2005</v>
      </c>
      <c r="P241" s="209"/>
      <c r="Q241" s="209" t="s">
        <v>2006</v>
      </c>
      <c r="R241" s="209" t="s">
        <v>2007</v>
      </c>
      <c r="S241" s="209" t="s">
        <v>2008</v>
      </c>
      <c r="T241" s="209" t="s">
        <v>2009</v>
      </c>
      <c r="U241" s="209" t="s">
        <v>4722</v>
      </c>
      <c r="V241" s="209" t="s">
        <v>2010</v>
      </c>
      <c r="W241" s="215"/>
      <c r="AA241" s="100">
        <f>IF(OR(J241="Fail",ISBLANK(J241)),INDEX('Issue Code Table'!C:C,MATCH(N:N,'Issue Code Table'!A:A,0)),IF(M241="Critical",6,IF(M241="Significant",5,IF(M241="Moderate",3,2))))</f>
        <v>5</v>
      </c>
    </row>
    <row r="242" spans="1:27" s="74" customFormat="1" ht="187.5" x14ac:dyDescent="0.3">
      <c r="A242" s="229" t="s">
        <v>2011</v>
      </c>
      <c r="B242" s="230" t="s">
        <v>1236</v>
      </c>
      <c r="C242" s="230" t="s">
        <v>1237</v>
      </c>
      <c r="D242" s="230" t="s">
        <v>182</v>
      </c>
      <c r="E242" s="230" t="s">
        <v>5239</v>
      </c>
      <c r="F242" s="230" t="s">
        <v>2012</v>
      </c>
      <c r="G242" s="230" t="s">
        <v>4725</v>
      </c>
      <c r="H242" s="230" t="s">
        <v>4200</v>
      </c>
      <c r="I242" s="230"/>
      <c r="J242" s="231"/>
      <c r="K242" s="231" t="s">
        <v>2013</v>
      </c>
      <c r="L242" s="248"/>
      <c r="M242" s="230" t="s">
        <v>187</v>
      </c>
      <c r="N242" s="233" t="s">
        <v>2004</v>
      </c>
      <c r="O242" s="234" t="s">
        <v>2005</v>
      </c>
      <c r="P242" s="235"/>
      <c r="Q242" s="237" t="s">
        <v>2006</v>
      </c>
      <c r="R242" s="237" t="s">
        <v>2014</v>
      </c>
      <c r="S242" s="230" t="s">
        <v>2015</v>
      </c>
      <c r="T242" s="230" t="s">
        <v>2016</v>
      </c>
      <c r="U242" s="230" t="s">
        <v>4724</v>
      </c>
      <c r="V242" s="230" t="s">
        <v>2017</v>
      </c>
      <c r="W242" s="238"/>
      <c r="AA242" s="100">
        <f>IF(OR(J242="Fail",ISBLANK(J242)),INDEX('Issue Code Table'!C:C,MATCH(N:N,'Issue Code Table'!A:A,0)),IF(M242="Critical",6,IF(M242="Significant",5,IF(M242="Moderate",3,2))))</f>
        <v>5</v>
      </c>
    </row>
    <row r="243" spans="1:27" s="74" customFormat="1" ht="162.5" x14ac:dyDescent="0.3">
      <c r="A243" s="227" t="s">
        <v>2018</v>
      </c>
      <c r="B243" s="209" t="s">
        <v>1236</v>
      </c>
      <c r="C243" s="227" t="s">
        <v>1237</v>
      </c>
      <c r="D243" s="209" t="s">
        <v>182</v>
      </c>
      <c r="E243" s="209" t="s">
        <v>5240</v>
      </c>
      <c r="F243" s="209" t="s">
        <v>2019</v>
      </c>
      <c r="G243" s="209" t="s">
        <v>4729</v>
      </c>
      <c r="H243" s="209" t="s">
        <v>2020</v>
      </c>
      <c r="I243" s="209"/>
      <c r="J243" s="210"/>
      <c r="K243" s="210" t="s">
        <v>2021</v>
      </c>
      <c r="L243" s="252"/>
      <c r="M243" s="209" t="s">
        <v>150</v>
      </c>
      <c r="N243" s="211" t="s">
        <v>293</v>
      </c>
      <c r="O243" s="228" t="s">
        <v>294</v>
      </c>
      <c r="P243" s="212"/>
      <c r="Q243" s="214" t="s">
        <v>2006</v>
      </c>
      <c r="R243" s="214" t="s">
        <v>4123</v>
      </c>
      <c r="S243" s="209" t="s">
        <v>2022</v>
      </c>
      <c r="T243" s="209" t="s">
        <v>2023</v>
      </c>
      <c r="U243" s="209" t="s">
        <v>4728</v>
      </c>
      <c r="V243" s="209" t="s">
        <v>2024</v>
      </c>
      <c r="W243" s="215" t="s">
        <v>202</v>
      </c>
      <c r="AA243" s="100">
        <f>IF(OR(J243="Fail",ISBLANK(J243)),INDEX('Issue Code Table'!C:C,MATCH(N:N,'Issue Code Table'!A:A,0)),IF(M243="Critical",6,IF(M243="Significant",5,IF(M243="Moderate",3,2))))</f>
        <v>5</v>
      </c>
    </row>
    <row r="244" spans="1:27" s="74" customFormat="1" ht="187.5" x14ac:dyDescent="0.3">
      <c r="A244" s="229" t="s">
        <v>2025</v>
      </c>
      <c r="B244" s="230" t="s">
        <v>1236</v>
      </c>
      <c r="C244" s="229" t="s">
        <v>1237</v>
      </c>
      <c r="D244" s="230" t="s">
        <v>182</v>
      </c>
      <c r="E244" s="230" t="s">
        <v>5241</v>
      </c>
      <c r="F244" s="230" t="s">
        <v>2026</v>
      </c>
      <c r="G244" s="230" t="s">
        <v>4727</v>
      </c>
      <c r="H244" s="230" t="s">
        <v>2027</v>
      </c>
      <c r="I244" s="230"/>
      <c r="J244" s="231"/>
      <c r="K244" s="231" t="s">
        <v>2028</v>
      </c>
      <c r="L244" s="248"/>
      <c r="M244" s="230" t="s">
        <v>187</v>
      </c>
      <c r="N244" s="233" t="s">
        <v>2004</v>
      </c>
      <c r="O244" s="234" t="s">
        <v>2005</v>
      </c>
      <c r="P244" s="235"/>
      <c r="Q244" s="237" t="s">
        <v>2006</v>
      </c>
      <c r="R244" s="237" t="s">
        <v>2029</v>
      </c>
      <c r="S244" s="230" t="s">
        <v>2030</v>
      </c>
      <c r="T244" s="230" t="s">
        <v>298</v>
      </c>
      <c r="U244" s="230" t="s">
        <v>4726</v>
      </c>
      <c r="V244" s="230" t="s">
        <v>2031</v>
      </c>
      <c r="W244" s="238"/>
      <c r="AA244" s="100">
        <f>IF(OR(J244="Fail",ISBLANK(J244)),INDEX('Issue Code Table'!C:C,MATCH(N:N,'Issue Code Table'!A:A,0)),IF(M244="Critical",6,IF(M244="Significant",5,IF(M244="Moderate",3,2))))</f>
        <v>5</v>
      </c>
    </row>
    <row r="245" spans="1:27" s="74" customFormat="1" ht="162.5" x14ac:dyDescent="0.3">
      <c r="A245" s="227" t="s">
        <v>4220</v>
      </c>
      <c r="B245" s="209" t="s">
        <v>309</v>
      </c>
      <c r="C245" s="209" t="s">
        <v>310</v>
      </c>
      <c r="D245" s="209" t="s">
        <v>182</v>
      </c>
      <c r="E245" s="209" t="s">
        <v>5240</v>
      </c>
      <c r="F245" s="209" t="s">
        <v>2019</v>
      </c>
      <c r="G245" s="209" t="s">
        <v>4729</v>
      </c>
      <c r="H245" s="209" t="s">
        <v>4157</v>
      </c>
      <c r="I245" s="209"/>
      <c r="J245" s="210"/>
      <c r="K245" s="210" t="s">
        <v>4156</v>
      </c>
      <c r="L245" s="252"/>
      <c r="M245" s="209" t="s">
        <v>187</v>
      </c>
      <c r="N245" s="256" t="s">
        <v>589</v>
      </c>
      <c r="O245" s="228" t="s">
        <v>590</v>
      </c>
      <c r="P245" s="212"/>
      <c r="Q245" s="214" t="s">
        <v>2006</v>
      </c>
      <c r="R245" s="214" t="s">
        <v>4123</v>
      </c>
      <c r="S245" s="209" t="s">
        <v>2022</v>
      </c>
      <c r="T245" s="209" t="s">
        <v>2023</v>
      </c>
      <c r="U245" s="209" t="s">
        <v>4728</v>
      </c>
      <c r="V245" s="209" t="s">
        <v>4244</v>
      </c>
      <c r="W245" s="215"/>
      <c r="AA245" s="100"/>
    </row>
    <row r="246" spans="1:27" s="74" customFormat="1" ht="162.5" x14ac:dyDescent="0.3">
      <c r="A246" s="229" t="s">
        <v>4221</v>
      </c>
      <c r="B246" s="230" t="s">
        <v>1236</v>
      </c>
      <c r="C246" s="229" t="s">
        <v>1237</v>
      </c>
      <c r="D246" s="230" t="s">
        <v>182</v>
      </c>
      <c r="E246" s="230" t="s">
        <v>5242</v>
      </c>
      <c r="F246" s="230" t="s">
        <v>4160</v>
      </c>
      <c r="G246" s="230" t="s">
        <v>4731</v>
      </c>
      <c r="H246" s="230" t="s">
        <v>4159</v>
      </c>
      <c r="I246" s="230"/>
      <c r="J246" s="231"/>
      <c r="K246" s="231" t="s">
        <v>4158</v>
      </c>
      <c r="L246" s="248"/>
      <c r="M246" s="230" t="s">
        <v>187</v>
      </c>
      <c r="N246" s="233" t="s">
        <v>589</v>
      </c>
      <c r="O246" s="234" t="s">
        <v>590</v>
      </c>
      <c r="P246" s="235"/>
      <c r="Q246" s="237" t="s">
        <v>2006</v>
      </c>
      <c r="R246" s="237" t="s">
        <v>4122</v>
      </c>
      <c r="S246" s="230" t="s">
        <v>2030</v>
      </c>
      <c r="T246" s="230" t="s">
        <v>298</v>
      </c>
      <c r="U246" s="230" t="s">
        <v>4730</v>
      </c>
      <c r="V246" s="230" t="s">
        <v>4245</v>
      </c>
      <c r="W246" s="238"/>
      <c r="AA246" s="100"/>
    </row>
    <row r="247" spans="1:27" s="74" customFormat="1" ht="162.5" x14ac:dyDescent="0.3">
      <c r="A247" s="227" t="s">
        <v>2032</v>
      </c>
      <c r="B247" s="209" t="s">
        <v>1236</v>
      </c>
      <c r="C247" s="209" t="s">
        <v>1237</v>
      </c>
      <c r="D247" s="209" t="s">
        <v>182</v>
      </c>
      <c r="E247" s="209" t="s">
        <v>5243</v>
      </c>
      <c r="F247" s="209" t="s">
        <v>2033</v>
      </c>
      <c r="G247" s="209" t="s">
        <v>4733</v>
      </c>
      <c r="H247" s="209" t="s">
        <v>2034</v>
      </c>
      <c r="I247" s="209"/>
      <c r="J247" s="210"/>
      <c r="K247" s="210" t="s">
        <v>2035</v>
      </c>
      <c r="L247" s="252"/>
      <c r="M247" s="209" t="s">
        <v>150</v>
      </c>
      <c r="N247" s="211" t="s">
        <v>589</v>
      </c>
      <c r="O247" s="228" t="s">
        <v>590</v>
      </c>
      <c r="P247" s="212"/>
      <c r="Q247" s="214" t="s">
        <v>2036</v>
      </c>
      <c r="R247" s="214" t="s">
        <v>2037</v>
      </c>
      <c r="S247" s="209" t="s">
        <v>2038</v>
      </c>
      <c r="T247" s="209" t="s">
        <v>2039</v>
      </c>
      <c r="U247" s="209" t="s">
        <v>4732</v>
      </c>
      <c r="V247" s="209" t="s">
        <v>2040</v>
      </c>
      <c r="W247" s="215" t="s">
        <v>202</v>
      </c>
      <c r="AA247" s="100">
        <f>IF(OR(J247="Fail",ISBLANK(J247)),INDEX('Issue Code Table'!C:C,MATCH(N:N,'Issue Code Table'!A:A,0)),IF(M247="Critical",6,IF(M247="Significant",5,IF(M247="Moderate",3,2))))</f>
        <v>5</v>
      </c>
    </row>
    <row r="248" spans="1:27" s="74" customFormat="1" ht="175" x14ac:dyDescent="0.3">
      <c r="A248" s="229" t="s">
        <v>2041</v>
      </c>
      <c r="B248" s="230" t="s">
        <v>1236</v>
      </c>
      <c r="C248" s="230" t="s">
        <v>1237</v>
      </c>
      <c r="D248" s="230" t="s">
        <v>182</v>
      </c>
      <c r="E248" s="230" t="s">
        <v>5244</v>
      </c>
      <c r="F248" s="230" t="s">
        <v>2042</v>
      </c>
      <c r="G248" s="230" t="s">
        <v>4735</v>
      </c>
      <c r="H248" s="230" t="s">
        <v>2043</v>
      </c>
      <c r="I248" s="230"/>
      <c r="J248" s="231"/>
      <c r="K248" s="231" t="s">
        <v>2044</v>
      </c>
      <c r="L248" s="248"/>
      <c r="M248" s="230" t="s">
        <v>150</v>
      </c>
      <c r="N248" s="233" t="s">
        <v>589</v>
      </c>
      <c r="O248" s="234" t="s">
        <v>590</v>
      </c>
      <c r="P248" s="235"/>
      <c r="Q248" s="237" t="s">
        <v>2036</v>
      </c>
      <c r="R248" s="237" t="s">
        <v>2045</v>
      </c>
      <c r="S248" s="230" t="s">
        <v>2046</v>
      </c>
      <c r="T248" s="230" t="s">
        <v>2047</v>
      </c>
      <c r="U248" s="230" t="s">
        <v>4734</v>
      </c>
      <c r="V248" s="230" t="s">
        <v>2048</v>
      </c>
      <c r="W248" s="238" t="s">
        <v>202</v>
      </c>
      <c r="AA248" s="100">
        <f>IF(OR(J248="Fail",ISBLANK(J248)),INDEX('Issue Code Table'!C:C,MATCH(N:N,'Issue Code Table'!A:A,0)),IF(M248="Critical",6,IF(M248="Significant",5,IF(M248="Moderate",3,2))))</f>
        <v>5</v>
      </c>
    </row>
    <row r="249" spans="1:27" s="74" customFormat="1" ht="337.5" x14ac:dyDescent="0.3">
      <c r="A249" s="227" t="s">
        <v>4222</v>
      </c>
      <c r="B249" s="214" t="s">
        <v>309</v>
      </c>
      <c r="C249" s="214" t="s">
        <v>310</v>
      </c>
      <c r="D249" s="209" t="s">
        <v>182</v>
      </c>
      <c r="E249" s="209" t="s">
        <v>5245</v>
      </c>
      <c r="F249" s="209" t="s">
        <v>4211</v>
      </c>
      <c r="G249" s="209" t="s">
        <v>4737</v>
      </c>
      <c r="H249" s="209" t="s">
        <v>4210</v>
      </c>
      <c r="I249" s="209"/>
      <c r="J249" s="210"/>
      <c r="K249" s="210" t="s">
        <v>4212</v>
      </c>
      <c r="L249" s="252" t="s">
        <v>4216</v>
      </c>
      <c r="M249" s="209" t="s">
        <v>150</v>
      </c>
      <c r="N249" s="211" t="s">
        <v>589</v>
      </c>
      <c r="O249" s="228" t="s">
        <v>590</v>
      </c>
      <c r="P249" s="212"/>
      <c r="Q249" s="214" t="s">
        <v>2051</v>
      </c>
      <c r="R249" s="217" t="s">
        <v>2052</v>
      </c>
      <c r="S249" s="209" t="s">
        <v>1585</v>
      </c>
      <c r="T249" s="209" t="s">
        <v>4246</v>
      </c>
      <c r="U249" s="209" t="s">
        <v>4736</v>
      </c>
      <c r="V249" s="209" t="s">
        <v>4247</v>
      </c>
      <c r="W249" s="215" t="s">
        <v>202</v>
      </c>
      <c r="AA249" s="200"/>
    </row>
    <row r="250" spans="1:27" s="74" customFormat="1" ht="275" x14ac:dyDescent="0.3">
      <c r="A250" s="229" t="s">
        <v>4223</v>
      </c>
      <c r="B250" s="237" t="s">
        <v>309</v>
      </c>
      <c r="C250" s="237" t="s">
        <v>310</v>
      </c>
      <c r="D250" s="230" t="s">
        <v>182</v>
      </c>
      <c r="E250" s="230" t="s">
        <v>5246</v>
      </c>
      <c r="F250" s="230" t="s">
        <v>4208</v>
      </c>
      <c r="G250" s="230" t="s">
        <v>4739</v>
      </c>
      <c r="H250" s="230" t="s">
        <v>1586</v>
      </c>
      <c r="I250" s="230"/>
      <c r="J250" s="231"/>
      <c r="K250" s="231" t="s">
        <v>1587</v>
      </c>
      <c r="L250" s="248" t="s">
        <v>4224</v>
      </c>
      <c r="M250" s="230" t="s">
        <v>150</v>
      </c>
      <c r="N250" s="233" t="s">
        <v>198</v>
      </c>
      <c r="O250" s="234" t="s">
        <v>199</v>
      </c>
      <c r="P250" s="235"/>
      <c r="Q250" s="237" t="s">
        <v>2051</v>
      </c>
      <c r="R250" s="254" t="s">
        <v>2060</v>
      </c>
      <c r="S250" s="230" t="s">
        <v>1585</v>
      </c>
      <c r="T250" s="230" t="s">
        <v>4209</v>
      </c>
      <c r="U250" s="230" t="s">
        <v>4738</v>
      </c>
      <c r="V250" s="230" t="s">
        <v>4248</v>
      </c>
      <c r="W250" s="238" t="s">
        <v>202</v>
      </c>
      <c r="AA250" s="200"/>
    </row>
    <row r="251" spans="1:27" s="74" customFormat="1" ht="362.5" x14ac:dyDescent="0.3">
      <c r="A251" s="227" t="s">
        <v>4225</v>
      </c>
      <c r="B251" s="209" t="s">
        <v>636</v>
      </c>
      <c r="C251" s="227" t="s">
        <v>637</v>
      </c>
      <c r="D251" s="209" t="s">
        <v>182</v>
      </c>
      <c r="E251" s="209" t="s">
        <v>5247</v>
      </c>
      <c r="F251" s="209" t="s">
        <v>4162</v>
      </c>
      <c r="G251" s="209" t="s">
        <v>4741</v>
      </c>
      <c r="H251" s="209" t="s">
        <v>4226</v>
      </c>
      <c r="I251" s="209"/>
      <c r="J251" s="210"/>
      <c r="K251" s="210" t="s">
        <v>4161</v>
      </c>
      <c r="L251" s="252"/>
      <c r="M251" s="214" t="s">
        <v>150</v>
      </c>
      <c r="N251" s="214" t="s">
        <v>589</v>
      </c>
      <c r="O251" s="246" t="s">
        <v>590</v>
      </c>
      <c r="P251" s="212"/>
      <c r="Q251" s="214" t="s">
        <v>2051</v>
      </c>
      <c r="R251" s="217" t="s">
        <v>4121</v>
      </c>
      <c r="S251" s="209" t="s">
        <v>1585</v>
      </c>
      <c r="T251" s="209" t="s">
        <v>4120</v>
      </c>
      <c r="U251" s="209" t="s">
        <v>4740</v>
      </c>
      <c r="V251" s="209" t="s">
        <v>4249</v>
      </c>
      <c r="W251" s="215" t="s">
        <v>202</v>
      </c>
      <c r="AA251" s="100"/>
    </row>
    <row r="252" spans="1:27" s="74" customFormat="1" ht="409.5" x14ac:dyDescent="0.3">
      <c r="A252" s="229" t="s">
        <v>4227</v>
      </c>
      <c r="B252" s="237" t="s">
        <v>309</v>
      </c>
      <c r="C252" s="237" t="s">
        <v>310</v>
      </c>
      <c r="D252" s="230" t="s">
        <v>182</v>
      </c>
      <c r="E252" s="230" t="s">
        <v>5248</v>
      </c>
      <c r="F252" s="230" t="s">
        <v>4202</v>
      </c>
      <c r="G252" s="230" t="s">
        <v>4743</v>
      </c>
      <c r="H252" s="230" t="s">
        <v>4203</v>
      </c>
      <c r="I252" s="230"/>
      <c r="J252" s="231"/>
      <c r="K252" s="231" t="s">
        <v>4204</v>
      </c>
      <c r="L252" s="248" t="s">
        <v>4216</v>
      </c>
      <c r="M252" s="230" t="s">
        <v>150</v>
      </c>
      <c r="N252" s="237" t="s">
        <v>589</v>
      </c>
      <c r="O252" s="249" t="s">
        <v>590</v>
      </c>
      <c r="P252" s="235"/>
      <c r="Q252" s="237" t="s">
        <v>2051</v>
      </c>
      <c r="R252" s="254" t="s">
        <v>4119</v>
      </c>
      <c r="S252" s="230" t="s">
        <v>1585</v>
      </c>
      <c r="T252" s="230" t="s">
        <v>298</v>
      </c>
      <c r="U252" s="230" t="s">
        <v>4742</v>
      </c>
      <c r="V252" s="230" t="s">
        <v>4250</v>
      </c>
      <c r="W252" s="238" t="s">
        <v>202</v>
      </c>
      <c r="AA252" s="200"/>
    </row>
    <row r="253" spans="1:27" s="74" customFormat="1" ht="409.5" x14ac:dyDescent="0.3">
      <c r="A253" s="227" t="s">
        <v>4228</v>
      </c>
      <c r="B253" s="214" t="s">
        <v>309</v>
      </c>
      <c r="C253" s="214" t="s">
        <v>310</v>
      </c>
      <c r="D253" s="209" t="s">
        <v>182</v>
      </c>
      <c r="E253" s="209" t="s">
        <v>5249</v>
      </c>
      <c r="F253" s="209" t="s">
        <v>4201</v>
      </c>
      <c r="G253" s="209" t="s">
        <v>4745</v>
      </c>
      <c r="H253" s="209" t="s">
        <v>4205</v>
      </c>
      <c r="I253" s="209"/>
      <c r="J253" s="210"/>
      <c r="K253" s="210" t="s">
        <v>4206</v>
      </c>
      <c r="L253" s="252" t="s">
        <v>4216</v>
      </c>
      <c r="M253" s="209" t="s">
        <v>150</v>
      </c>
      <c r="N253" s="214" t="s">
        <v>589</v>
      </c>
      <c r="O253" s="246" t="s">
        <v>590</v>
      </c>
      <c r="P253" s="212"/>
      <c r="Q253" s="214" t="s">
        <v>2051</v>
      </c>
      <c r="R253" s="217" t="s">
        <v>4118</v>
      </c>
      <c r="S253" s="209" t="s">
        <v>1585</v>
      </c>
      <c r="T253" s="209" t="s">
        <v>4188</v>
      </c>
      <c r="U253" s="209" t="s">
        <v>4744</v>
      </c>
      <c r="V253" s="209" t="s">
        <v>4251</v>
      </c>
      <c r="W253" s="215" t="s">
        <v>202</v>
      </c>
      <c r="AA253" s="200"/>
    </row>
    <row r="254" spans="1:27" s="74" customFormat="1" ht="250" x14ac:dyDescent="0.3">
      <c r="A254" s="229" t="s">
        <v>4229</v>
      </c>
      <c r="B254" s="237" t="s">
        <v>309</v>
      </c>
      <c r="C254" s="237" t="s">
        <v>310</v>
      </c>
      <c r="D254" s="230" t="s">
        <v>182</v>
      </c>
      <c r="E254" s="230" t="s">
        <v>5250</v>
      </c>
      <c r="F254" s="230" t="s">
        <v>5449</v>
      </c>
      <c r="G254" s="230" t="s">
        <v>4747</v>
      </c>
      <c r="H254" s="230" t="s">
        <v>4207</v>
      </c>
      <c r="I254" s="230"/>
      <c r="J254" s="231"/>
      <c r="K254" s="231" t="s">
        <v>1588</v>
      </c>
      <c r="L254" s="248"/>
      <c r="M254" s="230" t="s">
        <v>150</v>
      </c>
      <c r="N254" s="237" t="s">
        <v>589</v>
      </c>
      <c r="O254" s="249" t="s">
        <v>590</v>
      </c>
      <c r="P254" s="235"/>
      <c r="Q254" s="237" t="s">
        <v>2051</v>
      </c>
      <c r="R254" s="254" t="s">
        <v>4117</v>
      </c>
      <c r="S254" s="230" t="s">
        <v>1585</v>
      </c>
      <c r="T254" s="230" t="s">
        <v>4116</v>
      </c>
      <c r="U254" s="230" t="s">
        <v>4746</v>
      </c>
      <c r="V254" s="230" t="s">
        <v>4252</v>
      </c>
      <c r="W254" s="238" t="s">
        <v>202</v>
      </c>
      <c r="AA254" s="200"/>
    </row>
    <row r="255" spans="1:27" s="74" customFormat="1" ht="325" x14ac:dyDescent="0.3">
      <c r="A255" s="227" t="s">
        <v>4230</v>
      </c>
      <c r="B255" s="214" t="s">
        <v>309</v>
      </c>
      <c r="C255" s="214" t="s">
        <v>310</v>
      </c>
      <c r="D255" s="209" t="s">
        <v>182</v>
      </c>
      <c r="E255" s="209" t="s">
        <v>5251</v>
      </c>
      <c r="F255" s="209" t="s">
        <v>4165</v>
      </c>
      <c r="G255" s="209" t="s">
        <v>4749</v>
      </c>
      <c r="H255" s="209" t="s">
        <v>4163</v>
      </c>
      <c r="I255" s="209"/>
      <c r="J255" s="210"/>
      <c r="K255" s="210" t="s">
        <v>4164</v>
      </c>
      <c r="L255" s="252" t="s">
        <v>5507</v>
      </c>
      <c r="M255" s="209" t="s">
        <v>150</v>
      </c>
      <c r="N255" s="214" t="s">
        <v>589</v>
      </c>
      <c r="O255" s="246" t="s">
        <v>590</v>
      </c>
      <c r="P255" s="212"/>
      <c r="Q255" s="214" t="s">
        <v>2051</v>
      </c>
      <c r="R255" s="217" t="s">
        <v>4115</v>
      </c>
      <c r="S255" s="209" t="s">
        <v>1585</v>
      </c>
      <c r="T255" s="209" t="s">
        <v>4114</v>
      </c>
      <c r="U255" s="209" t="s">
        <v>4748</v>
      </c>
      <c r="V255" s="209" t="s">
        <v>4253</v>
      </c>
      <c r="W255" s="215" t="s">
        <v>202</v>
      </c>
      <c r="AA255" s="100"/>
    </row>
    <row r="256" spans="1:27" s="74" customFormat="1" ht="409.5" x14ac:dyDescent="0.3">
      <c r="A256" s="229" t="s">
        <v>4231</v>
      </c>
      <c r="B256" s="237" t="s">
        <v>309</v>
      </c>
      <c r="C256" s="237" t="s">
        <v>310</v>
      </c>
      <c r="D256" s="230" t="s">
        <v>182</v>
      </c>
      <c r="E256" s="230" t="s">
        <v>5252</v>
      </c>
      <c r="F256" s="230" t="s">
        <v>4168</v>
      </c>
      <c r="G256" s="230" t="s">
        <v>4751</v>
      </c>
      <c r="H256" s="230" t="s">
        <v>4166</v>
      </c>
      <c r="I256" s="230"/>
      <c r="J256" s="231"/>
      <c r="K256" s="231" t="s">
        <v>4167</v>
      </c>
      <c r="L256" s="248"/>
      <c r="M256" s="230" t="s">
        <v>187</v>
      </c>
      <c r="N256" s="237" t="s">
        <v>589</v>
      </c>
      <c r="O256" s="249" t="s">
        <v>590</v>
      </c>
      <c r="P256" s="235"/>
      <c r="Q256" s="237" t="s">
        <v>2051</v>
      </c>
      <c r="R256" s="254" t="s">
        <v>4113</v>
      </c>
      <c r="S256" s="230" t="s">
        <v>1585</v>
      </c>
      <c r="T256" s="230" t="s">
        <v>4112</v>
      </c>
      <c r="U256" s="230" t="s">
        <v>4750</v>
      </c>
      <c r="V256" s="230" t="s">
        <v>4254</v>
      </c>
      <c r="W256" s="238"/>
      <c r="AA256" s="100"/>
    </row>
    <row r="257" spans="1:27" s="74" customFormat="1" ht="112.5" x14ac:dyDescent="0.3">
      <c r="A257" s="227" t="s">
        <v>2049</v>
      </c>
      <c r="B257" s="209" t="s">
        <v>309</v>
      </c>
      <c r="C257" s="227" t="s">
        <v>310</v>
      </c>
      <c r="D257" s="209" t="s">
        <v>182</v>
      </c>
      <c r="E257" s="209" t="s">
        <v>5253</v>
      </c>
      <c r="F257" s="209" t="s">
        <v>4170</v>
      </c>
      <c r="G257" s="209" t="s">
        <v>4753</v>
      </c>
      <c r="H257" s="209" t="s">
        <v>4169</v>
      </c>
      <c r="I257" s="209"/>
      <c r="J257" s="210"/>
      <c r="K257" s="210" t="s">
        <v>2050</v>
      </c>
      <c r="L257" s="252"/>
      <c r="M257" s="209" t="s">
        <v>150</v>
      </c>
      <c r="N257" s="211" t="s">
        <v>589</v>
      </c>
      <c r="O257" s="228" t="s">
        <v>590</v>
      </c>
      <c r="P257" s="212"/>
      <c r="Q257" s="214" t="s">
        <v>4110</v>
      </c>
      <c r="R257" s="214" t="s">
        <v>4111</v>
      </c>
      <c r="S257" s="209" t="s">
        <v>2053</v>
      </c>
      <c r="T257" s="209" t="s">
        <v>2054</v>
      </c>
      <c r="U257" s="209" t="s">
        <v>4752</v>
      </c>
      <c r="V257" s="209" t="s">
        <v>2055</v>
      </c>
      <c r="W257" s="215" t="s">
        <v>202</v>
      </c>
      <c r="AA257" s="200"/>
    </row>
    <row r="258" spans="1:27" s="74" customFormat="1" ht="212.5" x14ac:dyDescent="0.3">
      <c r="A258" s="229" t="s">
        <v>2056</v>
      </c>
      <c r="B258" s="230" t="s">
        <v>1236</v>
      </c>
      <c r="C258" s="230" t="s">
        <v>1237</v>
      </c>
      <c r="D258" s="230" t="s">
        <v>182</v>
      </c>
      <c r="E258" s="230" t="s">
        <v>5254</v>
      </c>
      <c r="F258" s="230" t="s">
        <v>2057</v>
      </c>
      <c r="G258" s="230" t="s">
        <v>4755</v>
      </c>
      <c r="H258" s="230" t="s">
        <v>2058</v>
      </c>
      <c r="I258" s="230"/>
      <c r="J258" s="231"/>
      <c r="K258" s="231" t="s">
        <v>2059</v>
      </c>
      <c r="L258" s="248"/>
      <c r="M258" s="230" t="s">
        <v>150</v>
      </c>
      <c r="N258" s="233" t="s">
        <v>589</v>
      </c>
      <c r="O258" s="234" t="s">
        <v>590</v>
      </c>
      <c r="P258" s="235"/>
      <c r="Q258" s="237" t="s">
        <v>4110</v>
      </c>
      <c r="R258" s="237" t="s">
        <v>4109</v>
      </c>
      <c r="S258" s="230" t="s">
        <v>2061</v>
      </c>
      <c r="T258" s="230" t="s">
        <v>2062</v>
      </c>
      <c r="U258" s="230" t="s">
        <v>4754</v>
      </c>
      <c r="V258" s="230" t="s">
        <v>2063</v>
      </c>
      <c r="W258" s="238" t="s">
        <v>202</v>
      </c>
      <c r="AA258" s="200"/>
    </row>
    <row r="259" spans="1:27" s="74" customFormat="1" ht="162.5" x14ac:dyDescent="0.3">
      <c r="A259" s="227" t="s">
        <v>2064</v>
      </c>
      <c r="B259" s="209" t="s">
        <v>288</v>
      </c>
      <c r="C259" s="209" t="s">
        <v>289</v>
      </c>
      <c r="D259" s="209" t="s">
        <v>182</v>
      </c>
      <c r="E259" s="209" t="s">
        <v>5255</v>
      </c>
      <c r="F259" s="209" t="s">
        <v>2065</v>
      </c>
      <c r="G259" s="209" t="s">
        <v>4757</v>
      </c>
      <c r="H259" s="209" t="s">
        <v>2066</v>
      </c>
      <c r="I259" s="209"/>
      <c r="J259" s="210"/>
      <c r="K259" s="210" t="s">
        <v>2067</v>
      </c>
      <c r="L259" s="252"/>
      <c r="M259" s="209" t="s">
        <v>150</v>
      </c>
      <c r="N259" s="211" t="s">
        <v>589</v>
      </c>
      <c r="O259" s="228" t="s">
        <v>590</v>
      </c>
      <c r="P259" s="212"/>
      <c r="Q259" s="214" t="s">
        <v>4102</v>
      </c>
      <c r="R259" s="214" t="s">
        <v>4108</v>
      </c>
      <c r="S259" s="209" t="s">
        <v>2068</v>
      </c>
      <c r="T259" s="209" t="s">
        <v>2069</v>
      </c>
      <c r="U259" s="209" t="s">
        <v>4756</v>
      </c>
      <c r="V259" s="209" t="s">
        <v>2070</v>
      </c>
      <c r="W259" s="215" t="s">
        <v>202</v>
      </c>
      <c r="AA259" s="100">
        <f>IF(OR(J259="Fail",ISBLANK(J259)),INDEX('Issue Code Table'!C:C,MATCH(N:N,'Issue Code Table'!A:A,0)),IF(M259="Critical",6,IF(M259="Significant",5,IF(M259="Moderate",3,2))))</f>
        <v>5</v>
      </c>
    </row>
    <row r="260" spans="1:27" s="74" customFormat="1" ht="150" x14ac:dyDescent="0.3">
      <c r="A260" s="229" t="s">
        <v>2071</v>
      </c>
      <c r="B260" s="230" t="s">
        <v>288</v>
      </c>
      <c r="C260" s="230" t="s">
        <v>289</v>
      </c>
      <c r="D260" s="230" t="s">
        <v>182</v>
      </c>
      <c r="E260" s="230" t="s">
        <v>5256</v>
      </c>
      <c r="F260" s="230" t="s">
        <v>2072</v>
      </c>
      <c r="G260" s="230" t="s">
        <v>4759</v>
      </c>
      <c r="H260" s="230" t="s">
        <v>2073</v>
      </c>
      <c r="I260" s="230"/>
      <c r="J260" s="231"/>
      <c r="K260" s="231" t="s">
        <v>2074</v>
      </c>
      <c r="L260" s="248"/>
      <c r="M260" s="230" t="s">
        <v>150</v>
      </c>
      <c r="N260" s="233" t="s">
        <v>589</v>
      </c>
      <c r="O260" s="234" t="s">
        <v>590</v>
      </c>
      <c r="P260" s="235"/>
      <c r="Q260" s="237" t="s">
        <v>4102</v>
      </c>
      <c r="R260" s="237" t="s">
        <v>4107</v>
      </c>
      <c r="S260" s="230" t="s">
        <v>2075</v>
      </c>
      <c r="T260" s="230" t="s">
        <v>2076</v>
      </c>
      <c r="U260" s="230" t="s">
        <v>4758</v>
      </c>
      <c r="V260" s="230" t="s">
        <v>2077</v>
      </c>
      <c r="W260" s="238" t="s">
        <v>202</v>
      </c>
      <c r="AA260" s="100">
        <f>IF(OR(J260="Fail",ISBLANK(J260)),INDEX('Issue Code Table'!C:C,MATCH(N:N,'Issue Code Table'!A:A,0)),IF(M260="Critical",6,IF(M260="Significant",5,IF(M260="Moderate",3,2))))</f>
        <v>5</v>
      </c>
    </row>
    <row r="261" spans="1:27" s="74" customFormat="1" ht="162.5" x14ac:dyDescent="0.3">
      <c r="A261" s="227" t="s">
        <v>2078</v>
      </c>
      <c r="B261" s="209" t="s">
        <v>288</v>
      </c>
      <c r="C261" s="209" t="s">
        <v>289</v>
      </c>
      <c r="D261" s="209" t="s">
        <v>182</v>
      </c>
      <c r="E261" s="209" t="s">
        <v>5257</v>
      </c>
      <c r="F261" s="209" t="s">
        <v>2079</v>
      </c>
      <c r="G261" s="209" t="s">
        <v>4761</v>
      </c>
      <c r="H261" s="209" t="s">
        <v>2080</v>
      </c>
      <c r="I261" s="209"/>
      <c r="J261" s="210"/>
      <c r="K261" s="210" t="s">
        <v>2081</v>
      </c>
      <c r="L261" s="252"/>
      <c r="M261" s="209" t="s">
        <v>150</v>
      </c>
      <c r="N261" s="211" t="s">
        <v>589</v>
      </c>
      <c r="O261" s="228" t="s">
        <v>590</v>
      </c>
      <c r="P261" s="212"/>
      <c r="Q261" s="214" t="s">
        <v>4102</v>
      </c>
      <c r="R261" s="214" t="s">
        <v>4106</v>
      </c>
      <c r="S261" s="209" t="s">
        <v>2082</v>
      </c>
      <c r="T261" s="209" t="s">
        <v>2083</v>
      </c>
      <c r="U261" s="209" t="s">
        <v>4760</v>
      </c>
      <c r="V261" s="209" t="s">
        <v>2084</v>
      </c>
      <c r="W261" s="215" t="s">
        <v>202</v>
      </c>
      <c r="AA261" s="100">
        <f>IF(OR(J261="Fail",ISBLANK(J261)),INDEX('Issue Code Table'!C:C,MATCH(N:N,'Issue Code Table'!A:A,0)),IF(M261="Critical",6,IF(M261="Significant",5,IF(M261="Moderate",3,2))))</f>
        <v>5</v>
      </c>
    </row>
    <row r="262" spans="1:27" s="74" customFormat="1" ht="162.5" x14ac:dyDescent="0.3">
      <c r="A262" s="229" t="s">
        <v>2085</v>
      </c>
      <c r="B262" s="230" t="s">
        <v>288</v>
      </c>
      <c r="C262" s="230" t="s">
        <v>289</v>
      </c>
      <c r="D262" s="230" t="s">
        <v>182</v>
      </c>
      <c r="E262" s="230" t="s">
        <v>5258</v>
      </c>
      <c r="F262" s="230" t="s">
        <v>2086</v>
      </c>
      <c r="G262" s="230" t="s">
        <v>4763</v>
      </c>
      <c r="H262" s="230" t="s">
        <v>2087</v>
      </c>
      <c r="I262" s="230"/>
      <c r="J262" s="231"/>
      <c r="K262" s="231" t="s">
        <v>2088</v>
      </c>
      <c r="L262" s="248"/>
      <c r="M262" s="230" t="s">
        <v>150</v>
      </c>
      <c r="N262" s="233" t="s">
        <v>589</v>
      </c>
      <c r="O262" s="234" t="s">
        <v>590</v>
      </c>
      <c r="P262" s="235"/>
      <c r="Q262" s="237" t="s">
        <v>4102</v>
      </c>
      <c r="R262" s="237" t="s">
        <v>4105</v>
      </c>
      <c r="S262" s="230" t="s">
        <v>2082</v>
      </c>
      <c r="T262" s="230" t="s">
        <v>298</v>
      </c>
      <c r="U262" s="230" t="s">
        <v>4762</v>
      </c>
      <c r="V262" s="230" t="s">
        <v>2089</v>
      </c>
      <c r="W262" s="238" t="s">
        <v>202</v>
      </c>
      <c r="AA262" s="100">
        <f>IF(OR(J262="Fail",ISBLANK(J262)),INDEX('Issue Code Table'!C:C,MATCH(N:N,'Issue Code Table'!A:A,0)),IF(M262="Critical",6,IF(M262="Significant",5,IF(M262="Moderate",3,2))))</f>
        <v>5</v>
      </c>
    </row>
    <row r="263" spans="1:27" s="74" customFormat="1" ht="162.5" x14ac:dyDescent="0.3">
      <c r="A263" s="227" t="s">
        <v>2090</v>
      </c>
      <c r="B263" s="209" t="s">
        <v>288</v>
      </c>
      <c r="C263" s="227" t="s">
        <v>289</v>
      </c>
      <c r="D263" s="209" t="s">
        <v>182</v>
      </c>
      <c r="E263" s="209" t="s">
        <v>5259</v>
      </c>
      <c r="F263" s="209" t="s">
        <v>2091</v>
      </c>
      <c r="G263" s="209" t="s">
        <v>4765</v>
      </c>
      <c r="H263" s="209" t="s">
        <v>2092</v>
      </c>
      <c r="I263" s="209"/>
      <c r="J263" s="210"/>
      <c r="K263" s="210" t="s">
        <v>2093</v>
      </c>
      <c r="L263" s="252"/>
      <c r="M263" s="209" t="s">
        <v>187</v>
      </c>
      <c r="N263" s="211" t="s">
        <v>589</v>
      </c>
      <c r="O263" s="228" t="s">
        <v>590</v>
      </c>
      <c r="P263" s="212"/>
      <c r="Q263" s="214" t="s">
        <v>4102</v>
      </c>
      <c r="R263" s="214" t="s">
        <v>4104</v>
      </c>
      <c r="S263" s="209" t="s">
        <v>2094</v>
      </c>
      <c r="T263" s="209" t="s">
        <v>2095</v>
      </c>
      <c r="U263" s="209" t="s">
        <v>4764</v>
      </c>
      <c r="V263" s="209" t="s">
        <v>2096</v>
      </c>
      <c r="W263" s="215"/>
      <c r="AA263" s="100">
        <f>IF(OR(J263="Fail",ISBLANK(J263)),INDEX('Issue Code Table'!C:C,MATCH(N:N,'Issue Code Table'!A:A,0)),IF(M263="Critical",6,IF(M263="Significant",5,IF(M263="Moderate",3,2))))</f>
        <v>5</v>
      </c>
    </row>
    <row r="264" spans="1:27" s="74" customFormat="1" ht="132" customHeight="1" x14ac:dyDescent="0.3">
      <c r="A264" s="229" t="s">
        <v>2097</v>
      </c>
      <c r="B264" s="230" t="s">
        <v>677</v>
      </c>
      <c r="C264" s="230" t="s">
        <v>678</v>
      </c>
      <c r="D264" s="230" t="s">
        <v>182</v>
      </c>
      <c r="E264" s="230" t="s">
        <v>5260</v>
      </c>
      <c r="F264" s="230" t="s">
        <v>2098</v>
      </c>
      <c r="G264" s="230" t="s">
        <v>4767</v>
      </c>
      <c r="H264" s="230" t="s">
        <v>2099</v>
      </c>
      <c r="I264" s="230"/>
      <c r="J264" s="231"/>
      <c r="K264" s="231" t="s">
        <v>2100</v>
      </c>
      <c r="L264" s="248"/>
      <c r="M264" s="230" t="s">
        <v>150</v>
      </c>
      <c r="N264" s="233" t="s">
        <v>589</v>
      </c>
      <c r="O264" s="234" t="s">
        <v>590</v>
      </c>
      <c r="P264" s="235"/>
      <c r="Q264" s="237" t="s">
        <v>4102</v>
      </c>
      <c r="R264" s="237" t="s">
        <v>4103</v>
      </c>
      <c r="S264" s="230" t="s">
        <v>2101</v>
      </c>
      <c r="T264" s="230" t="s">
        <v>2102</v>
      </c>
      <c r="U264" s="230" t="s">
        <v>4766</v>
      </c>
      <c r="V264" s="230" t="s">
        <v>2103</v>
      </c>
      <c r="W264" s="238" t="s">
        <v>202</v>
      </c>
      <c r="AA264" s="100">
        <f>IF(OR(J264="Fail",ISBLANK(J264)),INDEX('Issue Code Table'!C:C,MATCH(N:N,'Issue Code Table'!A:A,0)),IF(M264="Critical",6,IF(M264="Significant",5,IF(M264="Moderate",3,2))))</f>
        <v>5</v>
      </c>
    </row>
    <row r="265" spans="1:27" s="74" customFormat="1" ht="212.5" x14ac:dyDescent="0.3">
      <c r="A265" s="227" t="s">
        <v>2104</v>
      </c>
      <c r="B265" s="209" t="s">
        <v>677</v>
      </c>
      <c r="C265" s="227" t="s">
        <v>678</v>
      </c>
      <c r="D265" s="209" t="s">
        <v>182</v>
      </c>
      <c r="E265" s="209" t="s">
        <v>5261</v>
      </c>
      <c r="F265" s="209" t="s">
        <v>2105</v>
      </c>
      <c r="G265" s="209" t="s">
        <v>4769</v>
      </c>
      <c r="H265" s="209" t="s">
        <v>2106</v>
      </c>
      <c r="I265" s="209"/>
      <c r="J265" s="210"/>
      <c r="K265" s="210" t="s">
        <v>2107</v>
      </c>
      <c r="L265" s="252"/>
      <c r="M265" s="209" t="s">
        <v>150</v>
      </c>
      <c r="N265" s="211" t="s">
        <v>845</v>
      </c>
      <c r="O265" s="228" t="s">
        <v>846</v>
      </c>
      <c r="P265" s="212"/>
      <c r="Q265" s="214" t="s">
        <v>4102</v>
      </c>
      <c r="R265" s="214" t="s">
        <v>4101</v>
      </c>
      <c r="S265" s="209" t="s">
        <v>2108</v>
      </c>
      <c r="T265" s="209" t="s">
        <v>298</v>
      </c>
      <c r="U265" s="209" t="s">
        <v>4768</v>
      </c>
      <c r="V265" s="209" t="s">
        <v>2109</v>
      </c>
      <c r="W265" s="215" t="s">
        <v>202</v>
      </c>
      <c r="AA265" s="100">
        <f>IF(OR(J265="Fail",ISBLANK(J265)),INDEX('Issue Code Table'!C:C,MATCH(N:N,'Issue Code Table'!A:A,0)),IF(M265="Critical",6,IF(M265="Significant",5,IF(M265="Moderate",3,2))))</f>
        <v>5</v>
      </c>
    </row>
    <row r="266" spans="1:27" s="74" customFormat="1" ht="162.5" x14ac:dyDescent="0.3">
      <c r="A266" s="229" t="s">
        <v>2110</v>
      </c>
      <c r="B266" s="253" t="s">
        <v>309</v>
      </c>
      <c r="C266" s="230" t="s">
        <v>687</v>
      </c>
      <c r="D266" s="230" t="s">
        <v>182</v>
      </c>
      <c r="E266" s="230" t="s">
        <v>5262</v>
      </c>
      <c r="F266" s="230" t="s">
        <v>2111</v>
      </c>
      <c r="G266" s="230" t="s">
        <v>4771</v>
      </c>
      <c r="H266" s="230" t="s">
        <v>2112</v>
      </c>
      <c r="I266" s="230"/>
      <c r="J266" s="231"/>
      <c r="K266" s="231" t="s">
        <v>2113</v>
      </c>
      <c r="L266" s="248"/>
      <c r="M266" s="230" t="s">
        <v>187</v>
      </c>
      <c r="N266" s="233" t="s">
        <v>1065</v>
      </c>
      <c r="O266" s="234" t="s">
        <v>1066</v>
      </c>
      <c r="P266" s="235"/>
      <c r="Q266" s="237" t="s">
        <v>4097</v>
      </c>
      <c r="R266" s="237" t="s">
        <v>4100</v>
      </c>
      <c r="S266" s="230" t="s">
        <v>2114</v>
      </c>
      <c r="T266" s="230" t="s">
        <v>2115</v>
      </c>
      <c r="U266" s="230" t="s">
        <v>4770</v>
      </c>
      <c r="V266" s="230" t="s">
        <v>2116</v>
      </c>
      <c r="W266" s="238"/>
      <c r="AA266" s="100">
        <f>IF(OR(J266="Fail",ISBLANK(J266)),INDEX('Issue Code Table'!C:C,MATCH(N:N,'Issue Code Table'!A:A,0)),IF(M266="Critical",6,IF(M266="Significant",5,IF(M266="Moderate",3,2))))</f>
        <v>3</v>
      </c>
    </row>
    <row r="267" spans="1:27" s="74" customFormat="1" ht="162.5" x14ac:dyDescent="0.3">
      <c r="A267" s="227" t="s">
        <v>2117</v>
      </c>
      <c r="B267" s="209" t="s">
        <v>309</v>
      </c>
      <c r="C267" s="209" t="s">
        <v>310</v>
      </c>
      <c r="D267" s="209" t="s">
        <v>182</v>
      </c>
      <c r="E267" s="209" t="s">
        <v>5263</v>
      </c>
      <c r="F267" s="209" t="s">
        <v>2111</v>
      </c>
      <c r="G267" s="209" t="s">
        <v>4773</v>
      </c>
      <c r="H267" s="209" t="s">
        <v>2118</v>
      </c>
      <c r="I267" s="209"/>
      <c r="J267" s="210"/>
      <c r="K267" s="210" t="s">
        <v>2119</v>
      </c>
      <c r="L267" s="252"/>
      <c r="M267" s="209" t="s">
        <v>187</v>
      </c>
      <c r="N267" s="211" t="s">
        <v>1074</v>
      </c>
      <c r="O267" s="228" t="s">
        <v>1617</v>
      </c>
      <c r="P267" s="212"/>
      <c r="Q267" s="214" t="s">
        <v>4097</v>
      </c>
      <c r="R267" s="214" t="s">
        <v>4099</v>
      </c>
      <c r="S267" s="209" t="s">
        <v>2120</v>
      </c>
      <c r="T267" s="209" t="s">
        <v>2121</v>
      </c>
      <c r="U267" s="209" t="s">
        <v>4772</v>
      </c>
      <c r="V267" s="209" t="s">
        <v>2122</v>
      </c>
      <c r="W267" s="215"/>
      <c r="AA267" s="100">
        <f>IF(OR(J267="Fail",ISBLANK(J267)),INDEX('Issue Code Table'!C:C,MATCH(N:N,'Issue Code Table'!A:A,0)),IF(M267="Critical",6,IF(M267="Significant",5,IF(M267="Moderate",3,2))))</f>
        <v>5</v>
      </c>
    </row>
    <row r="268" spans="1:27" s="74" customFormat="1" ht="175" x14ac:dyDescent="0.3">
      <c r="A268" s="229" t="s">
        <v>2123</v>
      </c>
      <c r="B268" s="230" t="s">
        <v>180</v>
      </c>
      <c r="C268" s="230" t="s">
        <v>181</v>
      </c>
      <c r="D268" s="230" t="s">
        <v>182</v>
      </c>
      <c r="E268" s="230" t="s">
        <v>5264</v>
      </c>
      <c r="F268" s="230" t="s">
        <v>2124</v>
      </c>
      <c r="G268" s="230" t="s">
        <v>4775</v>
      </c>
      <c r="H268" s="230" t="s">
        <v>2125</v>
      </c>
      <c r="I268" s="230"/>
      <c r="J268" s="231"/>
      <c r="K268" s="231" t="s">
        <v>2126</v>
      </c>
      <c r="L268" s="248"/>
      <c r="M268" s="230" t="s">
        <v>150</v>
      </c>
      <c r="N268" s="233" t="s">
        <v>589</v>
      </c>
      <c r="O268" s="234" t="s">
        <v>590</v>
      </c>
      <c r="P268" s="235"/>
      <c r="Q268" s="237" t="s">
        <v>4097</v>
      </c>
      <c r="R268" s="237" t="s">
        <v>4098</v>
      </c>
      <c r="S268" s="230" t="s">
        <v>2127</v>
      </c>
      <c r="T268" s="230" t="s">
        <v>298</v>
      </c>
      <c r="U268" s="230" t="s">
        <v>4774</v>
      </c>
      <c r="V268" s="230" t="s">
        <v>2128</v>
      </c>
      <c r="W268" s="238" t="s">
        <v>202</v>
      </c>
      <c r="AA268" s="100">
        <f>IF(OR(J268="Fail",ISBLANK(J268)),INDEX('Issue Code Table'!C:C,MATCH(N:N,'Issue Code Table'!A:A,0)),IF(M268="Critical",6,IF(M268="Significant",5,IF(M268="Moderate",3,2))))</f>
        <v>5</v>
      </c>
    </row>
    <row r="269" spans="1:27" s="74" customFormat="1" ht="175" x14ac:dyDescent="0.3">
      <c r="A269" s="227" t="s">
        <v>2129</v>
      </c>
      <c r="B269" s="209" t="s">
        <v>180</v>
      </c>
      <c r="C269" s="209" t="s">
        <v>181</v>
      </c>
      <c r="D269" s="209" t="s">
        <v>182</v>
      </c>
      <c r="E269" s="209" t="s">
        <v>5265</v>
      </c>
      <c r="F269" s="209" t="s">
        <v>2124</v>
      </c>
      <c r="G269" s="209" t="s">
        <v>4777</v>
      </c>
      <c r="H269" s="209" t="s">
        <v>2130</v>
      </c>
      <c r="I269" s="209"/>
      <c r="J269" s="210"/>
      <c r="K269" s="210" t="s">
        <v>2131</v>
      </c>
      <c r="L269" s="252"/>
      <c r="M269" s="209" t="s">
        <v>150</v>
      </c>
      <c r="N269" s="211" t="s">
        <v>589</v>
      </c>
      <c r="O269" s="228" t="s">
        <v>2132</v>
      </c>
      <c r="P269" s="212"/>
      <c r="Q269" s="214" t="s">
        <v>4097</v>
      </c>
      <c r="R269" s="214" t="s">
        <v>4096</v>
      </c>
      <c r="S269" s="209" t="s">
        <v>2127</v>
      </c>
      <c r="T269" s="209" t="s">
        <v>298</v>
      </c>
      <c r="U269" s="209" t="s">
        <v>4776</v>
      </c>
      <c r="V269" s="209" t="s">
        <v>2133</v>
      </c>
      <c r="W269" s="215" t="s">
        <v>202</v>
      </c>
      <c r="AA269" s="100">
        <f>IF(OR(J269="Fail",ISBLANK(J269)),INDEX('Issue Code Table'!C:C,MATCH(N:N,'Issue Code Table'!A:A,0)),IF(M269="Critical",6,IF(M269="Significant",5,IF(M269="Moderate",3,2))))</f>
        <v>5</v>
      </c>
    </row>
    <row r="270" spans="1:27" s="74" customFormat="1" ht="162.5" x14ac:dyDescent="0.3">
      <c r="A270" s="229" t="s">
        <v>2134</v>
      </c>
      <c r="B270" s="230" t="s">
        <v>1798</v>
      </c>
      <c r="C270" s="229" t="s">
        <v>1799</v>
      </c>
      <c r="D270" s="230" t="s">
        <v>182</v>
      </c>
      <c r="E270" s="230" t="s">
        <v>5266</v>
      </c>
      <c r="F270" s="230" t="s">
        <v>2135</v>
      </c>
      <c r="G270" s="230" t="s">
        <v>4779</v>
      </c>
      <c r="H270" s="230" t="s">
        <v>2136</v>
      </c>
      <c r="I270" s="230"/>
      <c r="J270" s="231"/>
      <c r="K270" s="231" t="s">
        <v>2137</v>
      </c>
      <c r="L270" s="248"/>
      <c r="M270" s="230" t="s">
        <v>150</v>
      </c>
      <c r="N270" s="233" t="s">
        <v>2138</v>
      </c>
      <c r="O270" s="234" t="s">
        <v>2139</v>
      </c>
      <c r="P270" s="235"/>
      <c r="Q270" s="237" t="s">
        <v>2153</v>
      </c>
      <c r="R270" s="254" t="s">
        <v>2154</v>
      </c>
      <c r="S270" s="230" t="s">
        <v>2140</v>
      </c>
      <c r="T270" s="230" t="s">
        <v>298</v>
      </c>
      <c r="U270" s="230" t="s">
        <v>4778</v>
      </c>
      <c r="V270" s="230" t="s">
        <v>2141</v>
      </c>
      <c r="W270" s="238" t="s">
        <v>202</v>
      </c>
      <c r="AA270" s="100">
        <f>IF(OR(J270="Fail",ISBLANK(J270)),INDEX('Issue Code Table'!C:C,MATCH(N:N,'Issue Code Table'!A:A,0)),IF(M270="Critical",6,IF(M270="Significant",5,IF(M270="Moderate",3,2))))</f>
        <v>6</v>
      </c>
    </row>
    <row r="271" spans="1:27" s="74" customFormat="1" ht="162.5" x14ac:dyDescent="0.3">
      <c r="A271" s="227" t="s">
        <v>2142</v>
      </c>
      <c r="B271" s="209" t="s">
        <v>1798</v>
      </c>
      <c r="C271" s="227" t="s">
        <v>1799</v>
      </c>
      <c r="D271" s="209" t="s">
        <v>182</v>
      </c>
      <c r="E271" s="209" t="s">
        <v>5267</v>
      </c>
      <c r="F271" s="209" t="s">
        <v>2143</v>
      </c>
      <c r="G271" s="209" t="s">
        <v>4781</v>
      </c>
      <c r="H271" s="209" t="s">
        <v>2144</v>
      </c>
      <c r="I271" s="209"/>
      <c r="J271" s="210"/>
      <c r="K271" s="210" t="s">
        <v>2145</v>
      </c>
      <c r="L271" s="252"/>
      <c r="M271" s="209" t="s">
        <v>150</v>
      </c>
      <c r="N271" s="211" t="s">
        <v>2138</v>
      </c>
      <c r="O271" s="228" t="s">
        <v>2139</v>
      </c>
      <c r="P271" s="212"/>
      <c r="Q271" s="214" t="s">
        <v>2153</v>
      </c>
      <c r="R271" s="217" t="s">
        <v>2162</v>
      </c>
      <c r="S271" s="209" t="s">
        <v>2146</v>
      </c>
      <c r="T271" s="209" t="s">
        <v>2147</v>
      </c>
      <c r="U271" s="209" t="s">
        <v>4780</v>
      </c>
      <c r="V271" s="209" t="s">
        <v>2148</v>
      </c>
      <c r="W271" s="215" t="s">
        <v>202</v>
      </c>
      <c r="AA271" s="100">
        <f>IF(OR(J271="Fail",ISBLANK(J271)),INDEX('Issue Code Table'!C:C,MATCH(N:N,'Issue Code Table'!A:A,0)),IF(M271="Critical",6,IF(M271="Significant",5,IF(M271="Moderate",3,2))))</f>
        <v>6</v>
      </c>
    </row>
    <row r="272" spans="1:27" s="74" customFormat="1" ht="275" x14ac:dyDescent="0.3">
      <c r="A272" s="229" t="s">
        <v>2149</v>
      </c>
      <c r="B272" s="230" t="s">
        <v>309</v>
      </c>
      <c r="C272" s="230" t="s">
        <v>310</v>
      </c>
      <c r="D272" s="230" t="s">
        <v>182</v>
      </c>
      <c r="E272" s="230" t="s">
        <v>5268</v>
      </c>
      <c r="F272" s="230" t="s">
        <v>2150</v>
      </c>
      <c r="G272" s="230" t="s">
        <v>4783</v>
      </c>
      <c r="H272" s="230" t="s">
        <v>2151</v>
      </c>
      <c r="I272" s="230"/>
      <c r="J272" s="231"/>
      <c r="K272" s="231" t="s">
        <v>2152</v>
      </c>
      <c r="L272" s="248"/>
      <c r="M272" s="230" t="s">
        <v>187</v>
      </c>
      <c r="N272" s="233" t="s">
        <v>570</v>
      </c>
      <c r="O272" s="234" t="s">
        <v>571</v>
      </c>
      <c r="P272" s="235"/>
      <c r="Q272" s="237" t="s">
        <v>4094</v>
      </c>
      <c r="R272" s="237" t="s">
        <v>4095</v>
      </c>
      <c r="S272" s="230" t="s">
        <v>2155</v>
      </c>
      <c r="T272" s="230" t="s">
        <v>2156</v>
      </c>
      <c r="U272" s="230" t="s">
        <v>4782</v>
      </c>
      <c r="V272" s="230" t="s">
        <v>2157</v>
      </c>
      <c r="W272" s="238"/>
      <c r="AA272" s="100">
        <f>IF(OR(J272="Fail",ISBLANK(J272)),INDEX('Issue Code Table'!C:C,MATCH(N:N,'Issue Code Table'!A:A,0)),IF(M272="Critical",6,IF(M272="Significant",5,IF(M272="Moderate",3,2))))</f>
        <v>4</v>
      </c>
    </row>
    <row r="273" spans="1:27" s="74" customFormat="1" ht="409.5" x14ac:dyDescent="0.3">
      <c r="A273" s="227" t="s">
        <v>2158</v>
      </c>
      <c r="B273" s="209" t="s">
        <v>309</v>
      </c>
      <c r="C273" s="209" t="s">
        <v>310</v>
      </c>
      <c r="D273" s="209" t="s">
        <v>182</v>
      </c>
      <c r="E273" s="209" t="s">
        <v>5269</v>
      </c>
      <c r="F273" s="209" t="s">
        <v>2159</v>
      </c>
      <c r="G273" s="209" t="s">
        <v>4785</v>
      </c>
      <c r="H273" s="209" t="s">
        <v>2160</v>
      </c>
      <c r="I273" s="209"/>
      <c r="J273" s="210"/>
      <c r="K273" s="210" t="s">
        <v>2161</v>
      </c>
      <c r="L273" s="252"/>
      <c r="M273" s="209" t="s">
        <v>187</v>
      </c>
      <c r="N273" s="211" t="s">
        <v>570</v>
      </c>
      <c r="O273" s="228" t="s">
        <v>571</v>
      </c>
      <c r="P273" s="212"/>
      <c r="Q273" s="214" t="s">
        <v>4094</v>
      </c>
      <c r="R273" s="214" t="s">
        <v>4093</v>
      </c>
      <c r="S273" s="209" t="s">
        <v>2163</v>
      </c>
      <c r="T273" s="209" t="s">
        <v>298</v>
      </c>
      <c r="U273" s="209" t="s">
        <v>4784</v>
      </c>
      <c r="V273" s="209" t="s">
        <v>2164</v>
      </c>
      <c r="W273" s="215"/>
      <c r="AA273" s="100">
        <f>IF(OR(J273="Fail",ISBLANK(J273)),INDEX('Issue Code Table'!C:C,MATCH(N:N,'Issue Code Table'!A:A,0)),IF(M273="Critical",6,IF(M273="Significant",5,IF(M273="Moderate",3,2))))</f>
        <v>4</v>
      </c>
    </row>
    <row r="274" spans="1:27" s="74" customFormat="1" ht="162.5" x14ac:dyDescent="0.3">
      <c r="A274" s="229" t="s">
        <v>4232</v>
      </c>
      <c r="B274" s="230" t="s">
        <v>4300</v>
      </c>
      <c r="C274" s="230" t="s">
        <v>4316</v>
      </c>
      <c r="D274" s="230" t="s">
        <v>182</v>
      </c>
      <c r="E274" s="230" t="s">
        <v>5270</v>
      </c>
      <c r="F274" s="230" t="s">
        <v>4173</v>
      </c>
      <c r="G274" s="230" t="s">
        <v>4787</v>
      </c>
      <c r="H274" s="230" t="s">
        <v>4171</v>
      </c>
      <c r="I274" s="230"/>
      <c r="J274" s="231"/>
      <c r="K274" s="231" t="s">
        <v>4172</v>
      </c>
      <c r="L274" s="248"/>
      <c r="M274" s="230" t="s">
        <v>187</v>
      </c>
      <c r="N274" s="233" t="s">
        <v>3101</v>
      </c>
      <c r="O274" s="234" t="s">
        <v>4213</v>
      </c>
      <c r="P274" s="235"/>
      <c r="Q274" s="237" t="s">
        <v>4089</v>
      </c>
      <c r="R274" s="237" t="s">
        <v>4092</v>
      </c>
      <c r="S274" s="230" t="s">
        <v>4091</v>
      </c>
      <c r="T274" s="230" t="s">
        <v>4090</v>
      </c>
      <c r="U274" s="230" t="s">
        <v>4786</v>
      </c>
      <c r="V274" s="230" t="s">
        <v>4255</v>
      </c>
      <c r="W274" s="238"/>
      <c r="AA274" s="100"/>
    </row>
    <row r="275" spans="1:27" s="74" customFormat="1" ht="162.5" x14ac:dyDescent="0.3">
      <c r="A275" s="227" t="s">
        <v>4233</v>
      </c>
      <c r="B275" s="209" t="s">
        <v>4300</v>
      </c>
      <c r="C275" s="209" t="s">
        <v>4316</v>
      </c>
      <c r="D275" s="209" t="s">
        <v>182</v>
      </c>
      <c r="E275" s="209" t="s">
        <v>5271</v>
      </c>
      <c r="F275" s="209" t="s">
        <v>4176</v>
      </c>
      <c r="G275" s="209" t="s">
        <v>4789</v>
      </c>
      <c r="H275" s="209" t="s">
        <v>4174</v>
      </c>
      <c r="I275" s="209"/>
      <c r="J275" s="210"/>
      <c r="K275" s="210" t="s">
        <v>4175</v>
      </c>
      <c r="L275" s="252"/>
      <c r="M275" s="209" t="s">
        <v>187</v>
      </c>
      <c r="N275" s="211" t="s">
        <v>3101</v>
      </c>
      <c r="O275" s="228" t="s">
        <v>4213</v>
      </c>
      <c r="P275" s="212"/>
      <c r="Q275" s="214" t="s">
        <v>4089</v>
      </c>
      <c r="R275" s="214" t="s">
        <v>4088</v>
      </c>
      <c r="S275" s="209" t="s">
        <v>4087</v>
      </c>
      <c r="T275" s="209" t="s">
        <v>298</v>
      </c>
      <c r="U275" s="209" t="s">
        <v>4788</v>
      </c>
      <c r="V275" s="209" t="s">
        <v>4256</v>
      </c>
      <c r="W275" s="215"/>
      <c r="AA275" s="100"/>
    </row>
    <row r="276" spans="1:27" s="74" customFormat="1" ht="175" x14ac:dyDescent="0.3">
      <c r="A276" s="229" t="s">
        <v>2165</v>
      </c>
      <c r="B276" s="230" t="s">
        <v>288</v>
      </c>
      <c r="C276" s="230" t="s">
        <v>289</v>
      </c>
      <c r="D276" s="230" t="s">
        <v>182</v>
      </c>
      <c r="E276" s="230" t="s">
        <v>5272</v>
      </c>
      <c r="F276" s="230" t="s">
        <v>2166</v>
      </c>
      <c r="G276" s="230" t="s">
        <v>4791</v>
      </c>
      <c r="H276" s="230" t="s">
        <v>2167</v>
      </c>
      <c r="I276" s="230"/>
      <c r="J276" s="231"/>
      <c r="K276" s="231" t="s">
        <v>2168</v>
      </c>
      <c r="L276" s="248"/>
      <c r="M276" s="230" t="s">
        <v>150</v>
      </c>
      <c r="N276" s="233" t="s">
        <v>1033</v>
      </c>
      <c r="O276" s="234" t="s">
        <v>1034</v>
      </c>
      <c r="P276" s="235"/>
      <c r="Q276" s="237" t="s">
        <v>2169</v>
      </c>
      <c r="R276" s="237" t="s">
        <v>2170</v>
      </c>
      <c r="S276" s="230" t="s">
        <v>2171</v>
      </c>
      <c r="T276" s="230" t="s">
        <v>2172</v>
      </c>
      <c r="U276" s="230" t="s">
        <v>4790</v>
      </c>
      <c r="V276" s="230" t="s">
        <v>2173</v>
      </c>
      <c r="W276" s="238" t="s">
        <v>202</v>
      </c>
      <c r="AA276" s="100">
        <f>IF(OR(J276="Fail",ISBLANK(J276)),INDEX('Issue Code Table'!C:C,MATCH(N:N,'Issue Code Table'!A:A,0)),IF(M276="Critical",6,IF(M276="Significant",5,IF(M276="Moderate",3,2))))</f>
        <v>5</v>
      </c>
    </row>
    <row r="277" spans="1:27" s="74" customFormat="1" ht="150" x14ac:dyDescent="0.3">
      <c r="A277" s="227" t="s">
        <v>2174</v>
      </c>
      <c r="B277" s="209" t="s">
        <v>180</v>
      </c>
      <c r="C277" s="209" t="s">
        <v>181</v>
      </c>
      <c r="D277" s="209" t="s">
        <v>182</v>
      </c>
      <c r="E277" s="209" t="s">
        <v>5273</v>
      </c>
      <c r="F277" s="209" t="s">
        <v>2175</v>
      </c>
      <c r="G277" s="209" t="s">
        <v>4793</v>
      </c>
      <c r="H277" s="209" t="s">
        <v>2176</v>
      </c>
      <c r="I277" s="209"/>
      <c r="J277" s="210"/>
      <c r="K277" s="210" t="s">
        <v>2177</v>
      </c>
      <c r="L277" s="252"/>
      <c r="M277" s="209" t="s">
        <v>187</v>
      </c>
      <c r="N277" s="211" t="s">
        <v>570</v>
      </c>
      <c r="O277" s="228" t="s">
        <v>571</v>
      </c>
      <c r="P277" s="212"/>
      <c r="Q277" s="214" t="s">
        <v>2178</v>
      </c>
      <c r="R277" s="214" t="s">
        <v>2179</v>
      </c>
      <c r="S277" s="209" t="s">
        <v>2180</v>
      </c>
      <c r="T277" s="209" t="s">
        <v>2181</v>
      </c>
      <c r="U277" s="209" t="s">
        <v>4792</v>
      </c>
      <c r="V277" s="209" t="s">
        <v>2182</v>
      </c>
      <c r="W277" s="215"/>
      <c r="AA277" s="100">
        <f>IF(OR(J277="Fail",ISBLANK(J277)),INDEX('Issue Code Table'!C:C,MATCH(N:N,'Issue Code Table'!A:A,0)),IF(M277="Critical",6,IF(M277="Significant",5,IF(M277="Moderate",3,2))))</f>
        <v>4</v>
      </c>
    </row>
    <row r="278" spans="1:27" s="74" customFormat="1" ht="162.5" x14ac:dyDescent="0.3">
      <c r="A278" s="229" t="s">
        <v>2183</v>
      </c>
      <c r="B278" s="230" t="s">
        <v>4299</v>
      </c>
      <c r="C278" s="229" t="s">
        <v>4313</v>
      </c>
      <c r="D278" s="230" t="s">
        <v>182</v>
      </c>
      <c r="E278" s="230" t="s">
        <v>5274</v>
      </c>
      <c r="F278" s="230" t="s">
        <v>2184</v>
      </c>
      <c r="G278" s="230" t="s">
        <v>4795</v>
      </c>
      <c r="H278" s="230" t="s">
        <v>2185</v>
      </c>
      <c r="I278" s="230"/>
      <c r="J278" s="231"/>
      <c r="K278" s="231" t="s">
        <v>2186</v>
      </c>
      <c r="L278" s="248"/>
      <c r="M278" s="230" t="s">
        <v>187</v>
      </c>
      <c r="N278" s="233" t="s">
        <v>570</v>
      </c>
      <c r="O278" s="234" t="s">
        <v>571</v>
      </c>
      <c r="P278" s="235"/>
      <c r="Q278" s="237" t="s">
        <v>2187</v>
      </c>
      <c r="R278" s="254" t="s">
        <v>2188</v>
      </c>
      <c r="S278" s="230" t="s">
        <v>2189</v>
      </c>
      <c r="T278" s="230" t="s">
        <v>2190</v>
      </c>
      <c r="U278" s="230" t="s">
        <v>4794</v>
      </c>
      <c r="V278" s="230" t="s">
        <v>2191</v>
      </c>
      <c r="W278" s="238"/>
      <c r="AA278" s="100">
        <f>IF(OR(J278="Fail",ISBLANK(J278)),INDEX('Issue Code Table'!C:C,MATCH(N:N,'Issue Code Table'!A:A,0)),IF(M278="Critical",6,IF(M278="Significant",5,IF(M278="Moderate",3,2))))</f>
        <v>4</v>
      </c>
    </row>
    <row r="279" spans="1:27" s="74" customFormat="1" ht="150" x14ac:dyDescent="0.3">
      <c r="A279" s="227" t="s">
        <v>2192</v>
      </c>
      <c r="B279" s="209" t="s">
        <v>309</v>
      </c>
      <c r="C279" s="209" t="s">
        <v>310</v>
      </c>
      <c r="D279" s="209" t="s">
        <v>182</v>
      </c>
      <c r="E279" s="209" t="s">
        <v>5275</v>
      </c>
      <c r="F279" s="209" t="s">
        <v>2193</v>
      </c>
      <c r="G279" s="209" t="s">
        <v>4797</v>
      </c>
      <c r="H279" s="209" t="s">
        <v>2194</v>
      </c>
      <c r="I279" s="209"/>
      <c r="J279" s="210"/>
      <c r="K279" s="210" t="s">
        <v>2195</v>
      </c>
      <c r="L279" s="252"/>
      <c r="M279" s="209" t="s">
        <v>150</v>
      </c>
      <c r="N279" s="211" t="s">
        <v>2196</v>
      </c>
      <c r="O279" s="228" t="s">
        <v>2197</v>
      </c>
      <c r="P279" s="212"/>
      <c r="Q279" s="214" t="s">
        <v>2198</v>
      </c>
      <c r="R279" s="214" t="s">
        <v>2199</v>
      </c>
      <c r="S279" s="209" t="s">
        <v>2200</v>
      </c>
      <c r="T279" s="209" t="s">
        <v>2201</v>
      </c>
      <c r="U279" s="209" t="s">
        <v>4796</v>
      </c>
      <c r="V279" s="209" t="s">
        <v>2202</v>
      </c>
      <c r="W279" s="215" t="s">
        <v>202</v>
      </c>
      <c r="AA279" s="100">
        <f>IF(OR(J279="Fail",ISBLANK(J279)),INDEX('Issue Code Table'!C:C,MATCH(N:N,'Issue Code Table'!A:A,0)),IF(M279="Critical",6,IF(M279="Significant",5,IF(M279="Moderate",3,2))))</f>
        <v>6</v>
      </c>
    </row>
    <row r="280" spans="1:27" s="74" customFormat="1" ht="175" x14ac:dyDescent="0.3">
      <c r="A280" s="229" t="s">
        <v>2203</v>
      </c>
      <c r="B280" s="230" t="s">
        <v>309</v>
      </c>
      <c r="C280" s="230" t="s">
        <v>310</v>
      </c>
      <c r="D280" s="230" t="s">
        <v>182</v>
      </c>
      <c r="E280" s="230" t="s">
        <v>5276</v>
      </c>
      <c r="F280" s="230" t="s">
        <v>2204</v>
      </c>
      <c r="G280" s="230" t="s">
        <v>4799</v>
      </c>
      <c r="H280" s="230" t="s">
        <v>2205</v>
      </c>
      <c r="I280" s="230"/>
      <c r="J280" s="231"/>
      <c r="K280" s="231" t="s">
        <v>2206</v>
      </c>
      <c r="L280" s="248"/>
      <c r="M280" s="230" t="s">
        <v>150</v>
      </c>
      <c r="N280" s="233" t="s">
        <v>2196</v>
      </c>
      <c r="O280" s="234" t="s">
        <v>2197</v>
      </c>
      <c r="P280" s="235"/>
      <c r="Q280" s="237" t="s">
        <v>2198</v>
      </c>
      <c r="R280" s="237" t="s">
        <v>2207</v>
      </c>
      <c r="S280" s="230" t="s">
        <v>2208</v>
      </c>
      <c r="T280" s="230" t="s">
        <v>2209</v>
      </c>
      <c r="U280" s="230" t="s">
        <v>4798</v>
      </c>
      <c r="V280" s="230" t="s">
        <v>5401</v>
      </c>
      <c r="W280" s="238" t="s">
        <v>202</v>
      </c>
      <c r="AA280" s="100">
        <f>IF(OR(J280="Fail",ISBLANK(J280)),INDEX('Issue Code Table'!C:C,MATCH(N:N,'Issue Code Table'!A:A,0)),IF(M280="Critical",6,IF(M280="Significant",5,IF(M280="Moderate",3,2))))</f>
        <v>6</v>
      </c>
    </row>
    <row r="281" spans="1:27" s="74" customFormat="1" ht="225" x14ac:dyDescent="0.3">
      <c r="A281" s="227" t="s">
        <v>2210</v>
      </c>
      <c r="B281" s="209" t="s">
        <v>309</v>
      </c>
      <c r="C281" s="209" t="s">
        <v>310</v>
      </c>
      <c r="D281" s="209" t="s">
        <v>182</v>
      </c>
      <c r="E281" s="209" t="s">
        <v>5277</v>
      </c>
      <c r="F281" s="209" t="s">
        <v>2211</v>
      </c>
      <c r="G281" s="209" t="s">
        <v>4801</v>
      </c>
      <c r="H281" s="209" t="s">
        <v>2212</v>
      </c>
      <c r="I281" s="209"/>
      <c r="J281" s="210"/>
      <c r="K281" s="210" t="s">
        <v>2213</v>
      </c>
      <c r="L281" s="252"/>
      <c r="M281" s="209" t="s">
        <v>150</v>
      </c>
      <c r="N281" s="211" t="s">
        <v>2196</v>
      </c>
      <c r="O281" s="228" t="s">
        <v>2197</v>
      </c>
      <c r="P281" s="212"/>
      <c r="Q281" s="214" t="s">
        <v>2198</v>
      </c>
      <c r="R281" s="214" t="s">
        <v>2214</v>
      </c>
      <c r="S281" s="209" t="s">
        <v>2200</v>
      </c>
      <c r="T281" s="209" t="s">
        <v>2215</v>
      </c>
      <c r="U281" s="209" t="s">
        <v>4800</v>
      </c>
      <c r="V281" s="209" t="s">
        <v>2216</v>
      </c>
      <c r="W281" s="215" t="s">
        <v>202</v>
      </c>
      <c r="AA281" s="100">
        <f>IF(OR(J281="Fail",ISBLANK(J281)),INDEX('Issue Code Table'!C:C,MATCH(N:N,'Issue Code Table'!A:A,0)),IF(M281="Critical",6,IF(M281="Significant",5,IF(M281="Moderate",3,2))))</f>
        <v>6</v>
      </c>
    </row>
    <row r="282" spans="1:27" s="74" customFormat="1" ht="250" x14ac:dyDescent="0.3">
      <c r="A282" s="229" t="s">
        <v>2217</v>
      </c>
      <c r="B282" s="230" t="s">
        <v>309</v>
      </c>
      <c r="C282" s="230" t="s">
        <v>310</v>
      </c>
      <c r="D282" s="230" t="s">
        <v>182</v>
      </c>
      <c r="E282" s="230" t="s">
        <v>5278</v>
      </c>
      <c r="F282" s="230" t="s">
        <v>2218</v>
      </c>
      <c r="G282" s="230" t="s">
        <v>4803</v>
      </c>
      <c r="H282" s="230" t="s">
        <v>2219</v>
      </c>
      <c r="I282" s="230"/>
      <c r="J282" s="231"/>
      <c r="K282" s="231" t="s">
        <v>2220</v>
      </c>
      <c r="L282" s="248"/>
      <c r="M282" s="230" t="s">
        <v>150</v>
      </c>
      <c r="N282" s="233" t="s">
        <v>589</v>
      </c>
      <c r="O282" s="234" t="s">
        <v>2221</v>
      </c>
      <c r="P282" s="235"/>
      <c r="Q282" s="237" t="s">
        <v>2222</v>
      </c>
      <c r="R282" s="237" t="s">
        <v>2223</v>
      </c>
      <c r="S282" s="230" t="s">
        <v>2224</v>
      </c>
      <c r="T282" s="230" t="s">
        <v>2225</v>
      </c>
      <c r="U282" s="230" t="s">
        <v>4802</v>
      </c>
      <c r="V282" s="230" t="s">
        <v>2226</v>
      </c>
      <c r="W282" s="238" t="s">
        <v>202</v>
      </c>
      <c r="AA282" s="100">
        <f>IF(OR(J282="Fail",ISBLANK(J282)),INDEX('Issue Code Table'!C:C,MATCH(N:N,'Issue Code Table'!A:A,0)),IF(M282="Critical",6,IF(M282="Significant",5,IF(M282="Moderate",3,2))))</f>
        <v>5</v>
      </c>
    </row>
    <row r="283" spans="1:27" s="74" customFormat="1" ht="162.5" x14ac:dyDescent="0.3">
      <c r="A283" s="227" t="s">
        <v>2227</v>
      </c>
      <c r="B283" s="209" t="s">
        <v>309</v>
      </c>
      <c r="C283" s="209" t="s">
        <v>310</v>
      </c>
      <c r="D283" s="209" t="s">
        <v>182</v>
      </c>
      <c r="E283" s="209" t="s">
        <v>5279</v>
      </c>
      <c r="F283" s="209" t="s">
        <v>2228</v>
      </c>
      <c r="G283" s="209" t="s">
        <v>4805</v>
      </c>
      <c r="H283" s="209" t="s">
        <v>2229</v>
      </c>
      <c r="I283" s="209"/>
      <c r="J283" s="210"/>
      <c r="K283" s="210" t="s">
        <v>2230</v>
      </c>
      <c r="L283" s="252"/>
      <c r="M283" s="209" t="s">
        <v>150</v>
      </c>
      <c r="N283" s="211" t="s">
        <v>589</v>
      </c>
      <c r="O283" s="228" t="s">
        <v>2221</v>
      </c>
      <c r="P283" s="212"/>
      <c r="Q283" s="214" t="s">
        <v>2231</v>
      </c>
      <c r="R283" s="214" t="s">
        <v>2232</v>
      </c>
      <c r="S283" s="209" t="s">
        <v>2233</v>
      </c>
      <c r="T283" s="209" t="s">
        <v>2234</v>
      </c>
      <c r="U283" s="209" t="s">
        <v>4804</v>
      </c>
      <c r="V283" s="209" t="s">
        <v>2235</v>
      </c>
      <c r="W283" s="215" t="s">
        <v>202</v>
      </c>
      <c r="AA283" s="100">
        <f>IF(OR(J283="Fail",ISBLANK(J283)),INDEX('Issue Code Table'!C:C,MATCH(N:N,'Issue Code Table'!A:A,0)),IF(M283="Critical",6,IF(M283="Significant",5,IF(M283="Moderate",3,2))))</f>
        <v>5</v>
      </c>
    </row>
    <row r="284" spans="1:27" s="74" customFormat="1" ht="175" x14ac:dyDescent="0.3">
      <c r="A284" s="229" t="s">
        <v>2236</v>
      </c>
      <c r="B284" s="230" t="s">
        <v>309</v>
      </c>
      <c r="C284" s="230" t="s">
        <v>310</v>
      </c>
      <c r="D284" s="230" t="s">
        <v>182</v>
      </c>
      <c r="E284" s="230" t="s">
        <v>5280</v>
      </c>
      <c r="F284" s="230" t="s">
        <v>2237</v>
      </c>
      <c r="G284" s="230" t="s">
        <v>4807</v>
      </c>
      <c r="H284" s="230" t="s">
        <v>2238</v>
      </c>
      <c r="I284" s="230"/>
      <c r="J284" s="231"/>
      <c r="K284" s="231" t="s">
        <v>2239</v>
      </c>
      <c r="L284" s="248"/>
      <c r="M284" s="230" t="s">
        <v>150</v>
      </c>
      <c r="N284" s="233" t="s">
        <v>589</v>
      </c>
      <c r="O284" s="234" t="s">
        <v>2221</v>
      </c>
      <c r="P284" s="235"/>
      <c r="Q284" s="237" t="s">
        <v>2231</v>
      </c>
      <c r="R284" s="237" t="s">
        <v>2240</v>
      </c>
      <c r="S284" s="230" t="s">
        <v>2241</v>
      </c>
      <c r="T284" s="230" t="s">
        <v>2242</v>
      </c>
      <c r="U284" s="230" t="s">
        <v>4806</v>
      </c>
      <c r="V284" s="230" t="s">
        <v>2243</v>
      </c>
      <c r="W284" s="238" t="s">
        <v>202</v>
      </c>
      <c r="AA284" s="100">
        <f>IF(OR(J284="Fail",ISBLANK(J284)),INDEX('Issue Code Table'!C:C,MATCH(N:N,'Issue Code Table'!A:A,0)),IF(M284="Critical",6,IF(M284="Significant",5,IF(M284="Moderate",3,2))))</f>
        <v>5</v>
      </c>
    </row>
    <row r="285" spans="1:27" s="74" customFormat="1" ht="225" x14ac:dyDescent="0.3">
      <c r="A285" s="227" t="s">
        <v>2244</v>
      </c>
      <c r="B285" s="209" t="s">
        <v>180</v>
      </c>
      <c r="C285" s="227" t="s">
        <v>181</v>
      </c>
      <c r="D285" s="209" t="s">
        <v>182</v>
      </c>
      <c r="E285" s="209" t="s">
        <v>5281</v>
      </c>
      <c r="F285" s="209" t="s">
        <v>2245</v>
      </c>
      <c r="G285" s="209" t="s">
        <v>4809</v>
      </c>
      <c r="H285" s="209" t="s">
        <v>2246</v>
      </c>
      <c r="I285" s="209"/>
      <c r="J285" s="210"/>
      <c r="K285" s="210" t="s">
        <v>2247</v>
      </c>
      <c r="L285" s="252"/>
      <c r="M285" s="209" t="s">
        <v>150</v>
      </c>
      <c r="N285" s="211" t="s">
        <v>589</v>
      </c>
      <c r="O285" s="228" t="s">
        <v>2221</v>
      </c>
      <c r="P285" s="212"/>
      <c r="Q285" s="214" t="s">
        <v>2248</v>
      </c>
      <c r="R285" s="214" t="s">
        <v>2249</v>
      </c>
      <c r="S285" s="209" t="s">
        <v>2250</v>
      </c>
      <c r="T285" s="209" t="s">
        <v>2251</v>
      </c>
      <c r="U285" s="209" t="s">
        <v>4808</v>
      </c>
      <c r="V285" s="209" t="s">
        <v>2252</v>
      </c>
      <c r="W285" s="215" t="s">
        <v>202</v>
      </c>
      <c r="AA285" s="100">
        <f>IF(OR(J285="Fail",ISBLANK(J285)),INDEX('Issue Code Table'!C:C,MATCH(N:N,'Issue Code Table'!A:A,0)),IF(M285="Critical",6,IF(M285="Significant",5,IF(M285="Moderate",3,2))))</f>
        <v>5</v>
      </c>
    </row>
    <row r="286" spans="1:27" s="74" customFormat="1" ht="162.5" x14ac:dyDescent="0.3">
      <c r="A286" s="229" t="s">
        <v>2253</v>
      </c>
      <c r="B286" s="230" t="s">
        <v>2254</v>
      </c>
      <c r="C286" s="230" t="s">
        <v>2255</v>
      </c>
      <c r="D286" s="230" t="s">
        <v>182</v>
      </c>
      <c r="E286" s="230" t="s">
        <v>5282</v>
      </c>
      <c r="F286" s="230" t="s">
        <v>2256</v>
      </c>
      <c r="G286" s="230" t="s">
        <v>4811</v>
      </c>
      <c r="H286" s="230" t="s">
        <v>2257</v>
      </c>
      <c r="I286" s="230"/>
      <c r="J286" s="231"/>
      <c r="K286" s="231" t="s">
        <v>2258</v>
      </c>
      <c r="L286" s="248"/>
      <c r="M286" s="230" t="s">
        <v>150</v>
      </c>
      <c r="N286" s="233" t="s">
        <v>2259</v>
      </c>
      <c r="O286" s="234" t="s">
        <v>2260</v>
      </c>
      <c r="P286" s="235"/>
      <c r="Q286" s="237" t="s">
        <v>2261</v>
      </c>
      <c r="R286" s="237" t="s">
        <v>2262</v>
      </c>
      <c r="S286" s="230" t="s">
        <v>2263</v>
      </c>
      <c r="T286" s="230" t="s">
        <v>2264</v>
      </c>
      <c r="U286" s="230" t="s">
        <v>4810</v>
      </c>
      <c r="V286" s="230" t="s">
        <v>2265</v>
      </c>
      <c r="W286" s="238" t="s">
        <v>202</v>
      </c>
      <c r="AA286" s="100">
        <f>IF(OR(J286="Fail",ISBLANK(J286)),INDEX('Issue Code Table'!C:C,MATCH(N:N,'Issue Code Table'!A:A,0)),IF(M286="Critical",6,IF(M286="Significant",5,IF(M286="Moderate",3,2))))</f>
        <v>7</v>
      </c>
    </row>
    <row r="287" spans="1:27" s="74" customFormat="1" ht="150" x14ac:dyDescent="0.3">
      <c r="A287" s="227" t="s">
        <v>2266</v>
      </c>
      <c r="B287" s="209" t="s">
        <v>288</v>
      </c>
      <c r="C287" s="209" t="s">
        <v>289</v>
      </c>
      <c r="D287" s="209" t="s">
        <v>182</v>
      </c>
      <c r="E287" s="209" t="s">
        <v>5283</v>
      </c>
      <c r="F287" s="209" t="s">
        <v>2267</v>
      </c>
      <c r="G287" s="209" t="s">
        <v>4813</v>
      </c>
      <c r="H287" s="209" t="s">
        <v>2268</v>
      </c>
      <c r="I287" s="209"/>
      <c r="J287" s="210"/>
      <c r="K287" s="210" t="s">
        <v>2269</v>
      </c>
      <c r="L287" s="252"/>
      <c r="M287" s="209" t="s">
        <v>150</v>
      </c>
      <c r="N287" s="211" t="s">
        <v>589</v>
      </c>
      <c r="O287" s="228" t="s">
        <v>590</v>
      </c>
      <c r="P287" s="212"/>
      <c r="Q287" s="214" t="s">
        <v>2261</v>
      </c>
      <c r="R287" s="214" t="s">
        <v>2270</v>
      </c>
      <c r="S287" s="209" t="s">
        <v>2271</v>
      </c>
      <c r="T287" s="209" t="s">
        <v>298</v>
      </c>
      <c r="U287" s="209" t="s">
        <v>4812</v>
      </c>
      <c r="V287" s="209" t="s">
        <v>2272</v>
      </c>
      <c r="W287" s="215" t="s">
        <v>202</v>
      </c>
      <c r="AA287" s="100">
        <f>IF(OR(J287="Fail",ISBLANK(J287)),INDEX('Issue Code Table'!C:C,MATCH(N:N,'Issue Code Table'!A:A,0)),IF(M287="Critical",6,IF(M287="Significant",5,IF(M287="Moderate",3,2))))</f>
        <v>5</v>
      </c>
    </row>
    <row r="288" spans="1:27" s="74" customFormat="1" ht="175" x14ac:dyDescent="0.3">
      <c r="A288" s="229" t="s">
        <v>2273</v>
      </c>
      <c r="B288" s="230" t="s">
        <v>180</v>
      </c>
      <c r="C288" s="230" t="s">
        <v>181</v>
      </c>
      <c r="D288" s="230" t="s">
        <v>182</v>
      </c>
      <c r="E288" s="230" t="s">
        <v>5284</v>
      </c>
      <c r="F288" s="230" t="s">
        <v>2274</v>
      </c>
      <c r="G288" s="230" t="s">
        <v>4815</v>
      </c>
      <c r="H288" s="230" t="s">
        <v>2275</v>
      </c>
      <c r="I288" s="230"/>
      <c r="J288" s="231"/>
      <c r="K288" s="231" t="s">
        <v>2276</v>
      </c>
      <c r="L288" s="248"/>
      <c r="M288" s="230" t="s">
        <v>187</v>
      </c>
      <c r="N288" s="233" t="s">
        <v>570</v>
      </c>
      <c r="O288" s="234" t="s">
        <v>571</v>
      </c>
      <c r="P288" s="235"/>
      <c r="Q288" s="237" t="s">
        <v>2261</v>
      </c>
      <c r="R288" s="237" t="s">
        <v>2277</v>
      </c>
      <c r="S288" s="230" t="s">
        <v>2278</v>
      </c>
      <c r="T288" s="230" t="s">
        <v>2279</v>
      </c>
      <c r="U288" s="230" t="s">
        <v>4814</v>
      </c>
      <c r="V288" s="230" t="s">
        <v>2280</v>
      </c>
      <c r="W288" s="238"/>
      <c r="AA288" s="100">
        <f>IF(OR(J288="Fail",ISBLANK(J288)),INDEX('Issue Code Table'!C:C,MATCH(N:N,'Issue Code Table'!A:A,0)),IF(M288="Critical",6,IF(M288="Significant",5,IF(M288="Moderate",3,2))))</f>
        <v>4</v>
      </c>
    </row>
    <row r="289" spans="1:27" s="74" customFormat="1" ht="409.5" x14ac:dyDescent="0.3">
      <c r="A289" s="227" t="s">
        <v>2281</v>
      </c>
      <c r="B289" s="209" t="s">
        <v>309</v>
      </c>
      <c r="C289" s="209" t="s">
        <v>310</v>
      </c>
      <c r="D289" s="209" t="s">
        <v>182</v>
      </c>
      <c r="E289" s="209" t="s">
        <v>5285</v>
      </c>
      <c r="F289" s="209" t="s">
        <v>2282</v>
      </c>
      <c r="G289" s="209" t="s">
        <v>4817</v>
      </c>
      <c r="H289" s="209" t="s">
        <v>2283</v>
      </c>
      <c r="I289" s="209"/>
      <c r="J289" s="210"/>
      <c r="K289" s="210" t="s">
        <v>2284</v>
      </c>
      <c r="L289" s="252"/>
      <c r="M289" s="209" t="s">
        <v>150</v>
      </c>
      <c r="N289" s="211" t="s">
        <v>589</v>
      </c>
      <c r="O289" s="228" t="s">
        <v>590</v>
      </c>
      <c r="P289" s="212"/>
      <c r="Q289" s="214" t="s">
        <v>2285</v>
      </c>
      <c r="R289" s="217" t="s">
        <v>2286</v>
      </c>
      <c r="S289" s="209" t="s">
        <v>2287</v>
      </c>
      <c r="T289" s="209" t="s">
        <v>2288</v>
      </c>
      <c r="U289" s="209" t="s">
        <v>4816</v>
      </c>
      <c r="V289" s="209" t="s">
        <v>2289</v>
      </c>
      <c r="W289" s="215" t="s">
        <v>202</v>
      </c>
      <c r="AA289" s="100">
        <f>IF(OR(J289="Fail",ISBLANK(J289)),INDEX('Issue Code Table'!C:C,MATCH(N:N,'Issue Code Table'!A:A,0)),IF(M289="Critical",6,IF(M289="Significant",5,IF(M289="Moderate",3,2))))</f>
        <v>5</v>
      </c>
    </row>
    <row r="290" spans="1:27" s="74" customFormat="1" ht="162.5" x14ac:dyDescent="0.3">
      <c r="A290" s="229" t="s">
        <v>2290</v>
      </c>
      <c r="B290" s="230" t="s">
        <v>309</v>
      </c>
      <c r="C290" s="230" t="s">
        <v>310</v>
      </c>
      <c r="D290" s="230" t="s">
        <v>182</v>
      </c>
      <c r="E290" s="230" t="s">
        <v>5286</v>
      </c>
      <c r="F290" s="230" t="s">
        <v>2291</v>
      </c>
      <c r="G290" s="230" t="s">
        <v>4819</v>
      </c>
      <c r="H290" s="230" t="s">
        <v>2292</v>
      </c>
      <c r="I290" s="230"/>
      <c r="J290" s="231"/>
      <c r="K290" s="231" t="s">
        <v>2293</v>
      </c>
      <c r="L290" s="248"/>
      <c r="M290" s="230" t="s">
        <v>150</v>
      </c>
      <c r="N290" s="233" t="s">
        <v>589</v>
      </c>
      <c r="O290" s="234" t="s">
        <v>590</v>
      </c>
      <c r="P290" s="235"/>
      <c r="Q290" s="237" t="s">
        <v>2285</v>
      </c>
      <c r="R290" s="254" t="s">
        <v>2294</v>
      </c>
      <c r="S290" s="230" t="s">
        <v>2295</v>
      </c>
      <c r="T290" s="230" t="s">
        <v>2296</v>
      </c>
      <c r="U290" s="230" t="s">
        <v>4818</v>
      </c>
      <c r="V290" s="230" t="s">
        <v>2297</v>
      </c>
      <c r="W290" s="238" t="s">
        <v>202</v>
      </c>
      <c r="AA290" s="100">
        <f>IF(OR(J290="Fail",ISBLANK(J290)),INDEX('Issue Code Table'!C:C,MATCH(N:N,'Issue Code Table'!A:A,0)),IF(M290="Critical",6,IF(M290="Significant",5,IF(M290="Moderate",3,2))))</f>
        <v>5</v>
      </c>
    </row>
    <row r="291" spans="1:27" s="74" customFormat="1" ht="162.5" x14ac:dyDescent="0.3">
      <c r="A291" s="227" t="s">
        <v>2298</v>
      </c>
      <c r="B291" s="209" t="s">
        <v>309</v>
      </c>
      <c r="C291" s="209" t="s">
        <v>310</v>
      </c>
      <c r="D291" s="209" t="s">
        <v>182</v>
      </c>
      <c r="E291" s="209" t="s">
        <v>5287</v>
      </c>
      <c r="F291" s="209" t="s">
        <v>2299</v>
      </c>
      <c r="G291" s="209" t="s">
        <v>4821</v>
      </c>
      <c r="H291" s="209" t="s">
        <v>2300</v>
      </c>
      <c r="I291" s="209"/>
      <c r="J291" s="210"/>
      <c r="K291" s="210" t="s">
        <v>2301</v>
      </c>
      <c r="L291" s="252"/>
      <c r="M291" s="209" t="s">
        <v>187</v>
      </c>
      <c r="N291" s="211" t="s">
        <v>1074</v>
      </c>
      <c r="O291" s="228" t="s">
        <v>1617</v>
      </c>
      <c r="P291" s="212"/>
      <c r="Q291" s="214" t="s">
        <v>2285</v>
      </c>
      <c r="R291" s="217" t="s">
        <v>2302</v>
      </c>
      <c r="S291" s="209" t="s">
        <v>2303</v>
      </c>
      <c r="T291" s="209" t="s">
        <v>2304</v>
      </c>
      <c r="U291" s="209" t="s">
        <v>4820</v>
      </c>
      <c r="V291" s="209" t="s">
        <v>2305</v>
      </c>
      <c r="W291" s="215"/>
      <c r="AA291" s="100">
        <f>IF(OR(J291="Fail",ISBLANK(J291)),INDEX('Issue Code Table'!C:C,MATCH(N:N,'Issue Code Table'!A:A,0)),IF(M291="Critical",6,IF(M291="Significant",5,IF(M291="Moderate",3,2))))</f>
        <v>5</v>
      </c>
    </row>
    <row r="292" spans="1:27" s="74" customFormat="1" ht="162.5" x14ac:dyDescent="0.3">
      <c r="A292" s="229" t="s">
        <v>2306</v>
      </c>
      <c r="B292" s="230" t="s">
        <v>309</v>
      </c>
      <c r="C292" s="230" t="s">
        <v>310</v>
      </c>
      <c r="D292" s="230" t="s">
        <v>182</v>
      </c>
      <c r="E292" s="230" t="s">
        <v>5288</v>
      </c>
      <c r="F292" s="230" t="s">
        <v>2307</v>
      </c>
      <c r="G292" s="230" t="s">
        <v>4823</v>
      </c>
      <c r="H292" s="230" t="s">
        <v>2308</v>
      </c>
      <c r="I292" s="230"/>
      <c r="J292" s="231"/>
      <c r="K292" s="231" t="s">
        <v>2309</v>
      </c>
      <c r="L292" s="248"/>
      <c r="M292" s="230" t="s">
        <v>150</v>
      </c>
      <c r="N292" s="233" t="s">
        <v>589</v>
      </c>
      <c r="O292" s="234" t="s">
        <v>590</v>
      </c>
      <c r="P292" s="235"/>
      <c r="Q292" s="237" t="s">
        <v>2285</v>
      </c>
      <c r="R292" s="254" t="s">
        <v>2310</v>
      </c>
      <c r="S292" s="230" t="s">
        <v>1262</v>
      </c>
      <c r="T292" s="230" t="s">
        <v>2311</v>
      </c>
      <c r="U292" s="230" t="s">
        <v>4822</v>
      </c>
      <c r="V292" s="230" t="s">
        <v>2312</v>
      </c>
      <c r="W292" s="238" t="s">
        <v>202</v>
      </c>
      <c r="AA292" s="100">
        <f>IF(OR(J292="Fail",ISBLANK(J292)),INDEX('Issue Code Table'!C:C,MATCH(N:N,'Issue Code Table'!A:A,0)),IF(M292="Critical",6,IF(M292="Significant",5,IF(M292="Moderate",3,2))))</f>
        <v>5</v>
      </c>
    </row>
    <row r="293" spans="1:27" s="74" customFormat="1" ht="200" x14ac:dyDescent="0.3">
      <c r="A293" s="227" t="s">
        <v>2313</v>
      </c>
      <c r="B293" s="209" t="s">
        <v>1458</v>
      </c>
      <c r="C293" s="227" t="s">
        <v>1459</v>
      </c>
      <c r="D293" s="209" t="s">
        <v>182</v>
      </c>
      <c r="E293" s="209" t="s">
        <v>5289</v>
      </c>
      <c r="F293" s="209" t="s">
        <v>2314</v>
      </c>
      <c r="G293" s="209" t="s">
        <v>4825</v>
      </c>
      <c r="H293" s="209" t="s">
        <v>2315</v>
      </c>
      <c r="I293" s="209"/>
      <c r="J293" s="210"/>
      <c r="K293" s="210" t="s">
        <v>2316</v>
      </c>
      <c r="L293" s="252"/>
      <c r="M293" s="209" t="s">
        <v>150</v>
      </c>
      <c r="N293" s="211" t="s">
        <v>589</v>
      </c>
      <c r="O293" s="228" t="s">
        <v>590</v>
      </c>
      <c r="P293" s="212"/>
      <c r="Q293" s="214" t="s">
        <v>2285</v>
      </c>
      <c r="R293" s="217" t="s">
        <v>2317</v>
      </c>
      <c r="S293" s="209" t="s">
        <v>2295</v>
      </c>
      <c r="T293" s="209" t="s">
        <v>2318</v>
      </c>
      <c r="U293" s="209" t="s">
        <v>4824</v>
      </c>
      <c r="V293" s="209" t="s">
        <v>2319</v>
      </c>
      <c r="W293" s="215" t="s">
        <v>202</v>
      </c>
      <c r="AA293" s="100">
        <f>IF(OR(J293="Fail",ISBLANK(J293)),INDEX('Issue Code Table'!C:C,MATCH(N:N,'Issue Code Table'!A:A,0)),IF(M293="Critical",6,IF(M293="Significant",5,IF(M293="Moderate",3,2))))</f>
        <v>5</v>
      </c>
    </row>
    <row r="294" spans="1:27" s="74" customFormat="1" ht="200" x14ac:dyDescent="0.3">
      <c r="A294" s="229" t="s">
        <v>2320</v>
      </c>
      <c r="B294" s="230" t="s">
        <v>309</v>
      </c>
      <c r="C294" s="230" t="s">
        <v>310</v>
      </c>
      <c r="D294" s="230" t="s">
        <v>182</v>
      </c>
      <c r="E294" s="230" t="s">
        <v>5290</v>
      </c>
      <c r="F294" s="230" t="s">
        <v>2321</v>
      </c>
      <c r="G294" s="230" t="s">
        <v>4827</v>
      </c>
      <c r="H294" s="230" t="s">
        <v>2322</v>
      </c>
      <c r="I294" s="230"/>
      <c r="J294" s="231"/>
      <c r="K294" s="231" t="s">
        <v>2323</v>
      </c>
      <c r="L294" s="248"/>
      <c r="M294" s="230" t="s">
        <v>150</v>
      </c>
      <c r="N294" s="233" t="s">
        <v>589</v>
      </c>
      <c r="O294" s="234" t="s">
        <v>590</v>
      </c>
      <c r="P294" s="235"/>
      <c r="Q294" s="237" t="s">
        <v>2285</v>
      </c>
      <c r="R294" s="254" t="s">
        <v>2324</v>
      </c>
      <c r="S294" s="230" t="s">
        <v>2325</v>
      </c>
      <c r="T294" s="230" t="s">
        <v>2326</v>
      </c>
      <c r="U294" s="230" t="s">
        <v>4826</v>
      </c>
      <c r="V294" s="230" t="s">
        <v>2327</v>
      </c>
      <c r="W294" s="238" t="s">
        <v>202</v>
      </c>
      <c r="AA294" s="100">
        <f>IF(OR(J294="Fail",ISBLANK(J294)),INDEX('Issue Code Table'!C:C,MATCH(N:N,'Issue Code Table'!A:A,0)),IF(M294="Critical",6,IF(M294="Significant",5,IF(M294="Moderate",3,2))))</f>
        <v>5</v>
      </c>
    </row>
    <row r="295" spans="1:27" s="74" customFormat="1" ht="262.5" x14ac:dyDescent="0.3">
      <c r="A295" s="227" t="s">
        <v>2328</v>
      </c>
      <c r="B295" s="209" t="s">
        <v>912</v>
      </c>
      <c r="C295" s="227" t="s">
        <v>913</v>
      </c>
      <c r="D295" s="209" t="s">
        <v>182</v>
      </c>
      <c r="E295" s="209" t="s">
        <v>5291</v>
      </c>
      <c r="F295" s="209" t="s">
        <v>2329</v>
      </c>
      <c r="G295" s="209" t="s">
        <v>4829</v>
      </c>
      <c r="H295" s="209" t="s">
        <v>2330</v>
      </c>
      <c r="I295" s="209"/>
      <c r="J295" s="210"/>
      <c r="K295" s="210" t="s">
        <v>2331</v>
      </c>
      <c r="L295" s="252"/>
      <c r="M295" s="209" t="s">
        <v>150</v>
      </c>
      <c r="N295" s="211" t="s">
        <v>589</v>
      </c>
      <c r="O295" s="228" t="s">
        <v>590</v>
      </c>
      <c r="P295" s="212"/>
      <c r="Q295" s="214" t="s">
        <v>2285</v>
      </c>
      <c r="R295" s="217" t="s">
        <v>2332</v>
      </c>
      <c r="S295" s="209" t="s">
        <v>2333</v>
      </c>
      <c r="T295" s="209" t="s">
        <v>2334</v>
      </c>
      <c r="U295" s="209" t="s">
        <v>4828</v>
      </c>
      <c r="V295" s="209" t="s">
        <v>2335</v>
      </c>
      <c r="W295" s="215" t="s">
        <v>202</v>
      </c>
      <c r="AA295" s="100">
        <f>IF(OR(J295="Fail",ISBLANK(J295)),INDEX('Issue Code Table'!C:C,MATCH(N:N,'Issue Code Table'!A:A,0)),IF(M295="Critical",6,IF(M295="Significant",5,IF(M295="Moderate",3,2))))</f>
        <v>5</v>
      </c>
    </row>
    <row r="296" spans="1:27" s="74" customFormat="1" ht="409.5" x14ac:dyDescent="0.3">
      <c r="A296" s="229" t="s">
        <v>2336</v>
      </c>
      <c r="B296" s="230" t="s">
        <v>1989</v>
      </c>
      <c r="C296" s="230" t="s">
        <v>1990</v>
      </c>
      <c r="D296" s="230" t="s">
        <v>182</v>
      </c>
      <c r="E296" s="230" t="s">
        <v>5292</v>
      </c>
      <c r="F296" s="230" t="s">
        <v>2337</v>
      </c>
      <c r="G296" s="230" t="s">
        <v>4831</v>
      </c>
      <c r="H296" s="230" t="s">
        <v>2338</v>
      </c>
      <c r="I296" s="230"/>
      <c r="J296" s="231"/>
      <c r="K296" s="231" t="s">
        <v>2339</v>
      </c>
      <c r="L296" s="248"/>
      <c r="M296" s="230" t="s">
        <v>150</v>
      </c>
      <c r="N296" s="233" t="s">
        <v>589</v>
      </c>
      <c r="O296" s="234" t="s">
        <v>590</v>
      </c>
      <c r="P296" s="235"/>
      <c r="Q296" s="237" t="s">
        <v>2340</v>
      </c>
      <c r="R296" s="237" t="s">
        <v>2341</v>
      </c>
      <c r="S296" s="230" t="s">
        <v>2342</v>
      </c>
      <c r="T296" s="230" t="s">
        <v>2343</v>
      </c>
      <c r="U296" s="230" t="s">
        <v>4830</v>
      </c>
      <c r="V296" s="230" t="s">
        <v>2344</v>
      </c>
      <c r="W296" s="238" t="s">
        <v>202</v>
      </c>
      <c r="AA296" s="100">
        <f>IF(OR(J296="Fail",ISBLANK(J296)),INDEX('Issue Code Table'!C:C,MATCH(N:N,'Issue Code Table'!A:A,0)),IF(M296="Critical",6,IF(M296="Significant",5,IF(M296="Moderate",3,2))))</f>
        <v>5</v>
      </c>
    </row>
    <row r="297" spans="1:27" s="74" customFormat="1" ht="162.5" x14ac:dyDescent="0.3">
      <c r="A297" s="227" t="s">
        <v>2345</v>
      </c>
      <c r="B297" s="209" t="s">
        <v>1236</v>
      </c>
      <c r="C297" s="227" t="s">
        <v>1237</v>
      </c>
      <c r="D297" s="209" t="s">
        <v>182</v>
      </c>
      <c r="E297" s="209" t="s">
        <v>5293</v>
      </c>
      <c r="F297" s="209" t="s">
        <v>2346</v>
      </c>
      <c r="G297" s="209" t="s">
        <v>4833</v>
      </c>
      <c r="H297" s="209" t="s">
        <v>2347</v>
      </c>
      <c r="I297" s="209"/>
      <c r="J297" s="210"/>
      <c r="K297" s="210" t="s">
        <v>2348</v>
      </c>
      <c r="L297" s="252"/>
      <c r="M297" s="209" t="s">
        <v>150</v>
      </c>
      <c r="N297" s="211" t="s">
        <v>1074</v>
      </c>
      <c r="O297" s="228" t="s">
        <v>1075</v>
      </c>
      <c r="P297" s="212"/>
      <c r="Q297" s="214" t="s">
        <v>2349</v>
      </c>
      <c r="R297" s="214" t="s">
        <v>2350</v>
      </c>
      <c r="S297" s="209" t="s">
        <v>2351</v>
      </c>
      <c r="T297" s="209" t="s">
        <v>2352</v>
      </c>
      <c r="U297" s="209" t="s">
        <v>4832</v>
      </c>
      <c r="V297" s="209" t="s">
        <v>2353</v>
      </c>
      <c r="W297" s="215" t="s">
        <v>202</v>
      </c>
      <c r="AA297" s="100">
        <f>IF(OR(J297="Fail",ISBLANK(J297)),INDEX('Issue Code Table'!C:C,MATCH(N:N,'Issue Code Table'!A:A,0)),IF(M297="Critical",6,IF(M297="Significant",5,IF(M297="Moderate",3,2))))</f>
        <v>5</v>
      </c>
    </row>
    <row r="298" spans="1:27" s="74" customFormat="1" ht="162.5" x14ac:dyDescent="0.3">
      <c r="A298" s="229" t="s">
        <v>2354</v>
      </c>
      <c r="B298" s="230" t="s">
        <v>1236</v>
      </c>
      <c r="C298" s="229" t="s">
        <v>1237</v>
      </c>
      <c r="D298" s="230" t="s">
        <v>182</v>
      </c>
      <c r="E298" s="230" t="s">
        <v>5294</v>
      </c>
      <c r="F298" s="230" t="s">
        <v>2355</v>
      </c>
      <c r="G298" s="230" t="s">
        <v>4835</v>
      </c>
      <c r="H298" s="230" t="s">
        <v>2356</v>
      </c>
      <c r="I298" s="230"/>
      <c r="J298" s="231"/>
      <c r="K298" s="231" t="s">
        <v>2357</v>
      </c>
      <c r="L298" s="248"/>
      <c r="M298" s="230" t="s">
        <v>150</v>
      </c>
      <c r="N298" s="233" t="s">
        <v>1074</v>
      </c>
      <c r="O298" s="234" t="s">
        <v>1075</v>
      </c>
      <c r="P298" s="235"/>
      <c r="Q298" s="237" t="s">
        <v>2349</v>
      </c>
      <c r="R298" s="237" t="s">
        <v>2358</v>
      </c>
      <c r="S298" s="230" t="s">
        <v>2359</v>
      </c>
      <c r="T298" s="230" t="s">
        <v>2360</v>
      </c>
      <c r="U298" s="230" t="s">
        <v>4834</v>
      </c>
      <c r="V298" s="230" t="s">
        <v>2361</v>
      </c>
      <c r="W298" s="238" t="s">
        <v>202</v>
      </c>
      <c r="AA298" s="100">
        <f>IF(OR(J298="Fail",ISBLANK(J298)),INDEX('Issue Code Table'!C:C,MATCH(N:N,'Issue Code Table'!A:A,0)),IF(M298="Critical",6,IF(M298="Significant",5,IF(M298="Moderate",3,2))))</f>
        <v>5</v>
      </c>
    </row>
    <row r="299" spans="1:27" s="74" customFormat="1" ht="162.5" x14ac:dyDescent="0.3">
      <c r="A299" s="227" t="s">
        <v>2362</v>
      </c>
      <c r="B299" s="209" t="s">
        <v>4298</v>
      </c>
      <c r="C299" s="227" t="s">
        <v>4314</v>
      </c>
      <c r="D299" s="209" t="s">
        <v>182</v>
      </c>
      <c r="E299" s="209" t="s">
        <v>5295</v>
      </c>
      <c r="F299" s="209" t="s">
        <v>2363</v>
      </c>
      <c r="G299" s="209" t="s">
        <v>4837</v>
      </c>
      <c r="H299" s="209" t="s">
        <v>2364</v>
      </c>
      <c r="I299" s="209"/>
      <c r="J299" s="210"/>
      <c r="K299" s="210" t="s">
        <v>2365</v>
      </c>
      <c r="L299" s="252"/>
      <c r="M299" s="209" t="s">
        <v>150</v>
      </c>
      <c r="N299" s="211" t="s">
        <v>1074</v>
      </c>
      <c r="O299" s="228" t="s">
        <v>1075</v>
      </c>
      <c r="P299" s="212"/>
      <c r="Q299" s="214" t="s">
        <v>2349</v>
      </c>
      <c r="R299" s="214" t="s">
        <v>2366</v>
      </c>
      <c r="S299" s="209" t="s">
        <v>2367</v>
      </c>
      <c r="T299" s="209" t="s">
        <v>2368</v>
      </c>
      <c r="U299" s="209" t="s">
        <v>4836</v>
      </c>
      <c r="V299" s="209" t="s">
        <v>2369</v>
      </c>
      <c r="W299" s="215" t="s">
        <v>202</v>
      </c>
      <c r="AA299" s="100">
        <f>IF(OR(J299="Fail",ISBLANK(J299)),INDEX('Issue Code Table'!C:C,MATCH(N:N,'Issue Code Table'!A:A,0)),IF(M299="Critical",6,IF(M299="Significant",5,IF(M299="Moderate",3,2))))</f>
        <v>5</v>
      </c>
    </row>
    <row r="300" spans="1:27" s="74" customFormat="1" ht="162.5" x14ac:dyDescent="0.3">
      <c r="A300" s="229" t="s">
        <v>2370</v>
      </c>
      <c r="B300" s="230" t="s">
        <v>1236</v>
      </c>
      <c r="C300" s="229" t="s">
        <v>1237</v>
      </c>
      <c r="D300" s="230" t="s">
        <v>182</v>
      </c>
      <c r="E300" s="230" t="s">
        <v>5296</v>
      </c>
      <c r="F300" s="230" t="s">
        <v>2371</v>
      </c>
      <c r="G300" s="230" t="s">
        <v>4839</v>
      </c>
      <c r="H300" s="230" t="s">
        <v>2372</v>
      </c>
      <c r="I300" s="230"/>
      <c r="J300" s="231"/>
      <c r="K300" s="231" t="s">
        <v>2373</v>
      </c>
      <c r="L300" s="248"/>
      <c r="M300" s="230" t="s">
        <v>150</v>
      </c>
      <c r="N300" s="233" t="s">
        <v>1074</v>
      </c>
      <c r="O300" s="234" t="s">
        <v>1075</v>
      </c>
      <c r="P300" s="235"/>
      <c r="Q300" s="237" t="s">
        <v>2349</v>
      </c>
      <c r="R300" s="237" t="s">
        <v>2374</v>
      </c>
      <c r="S300" s="230" t="s">
        <v>2375</v>
      </c>
      <c r="T300" s="230" t="s">
        <v>2376</v>
      </c>
      <c r="U300" s="230" t="s">
        <v>4838</v>
      </c>
      <c r="V300" s="230" t="s">
        <v>2377</v>
      </c>
      <c r="W300" s="238" t="s">
        <v>202</v>
      </c>
      <c r="AA300" s="100">
        <f>IF(OR(J300="Fail",ISBLANK(J300)),INDEX('Issue Code Table'!C:C,MATCH(N:N,'Issue Code Table'!A:A,0)),IF(M300="Critical",6,IF(M300="Significant",5,IF(M300="Moderate",3,2))))</f>
        <v>5</v>
      </c>
    </row>
    <row r="301" spans="1:27" s="74" customFormat="1" ht="225" x14ac:dyDescent="0.3">
      <c r="A301" s="227" t="s">
        <v>2378</v>
      </c>
      <c r="B301" s="209" t="s">
        <v>625</v>
      </c>
      <c r="C301" s="227" t="s">
        <v>2391</v>
      </c>
      <c r="D301" s="209" t="s">
        <v>182</v>
      </c>
      <c r="E301" s="209" t="s">
        <v>5297</v>
      </c>
      <c r="F301" s="209" t="s">
        <v>2379</v>
      </c>
      <c r="G301" s="209" t="s">
        <v>4841</v>
      </c>
      <c r="H301" s="209" t="s">
        <v>2380</v>
      </c>
      <c r="I301" s="209"/>
      <c r="J301" s="210"/>
      <c r="K301" s="210" t="s">
        <v>2381</v>
      </c>
      <c r="L301" s="252"/>
      <c r="M301" s="209" t="s">
        <v>187</v>
      </c>
      <c r="N301" s="211" t="s">
        <v>630</v>
      </c>
      <c r="O301" s="228" t="s">
        <v>631</v>
      </c>
      <c r="P301" s="212"/>
      <c r="Q301" s="214" t="s">
        <v>4085</v>
      </c>
      <c r="R301" s="217" t="s">
        <v>4086</v>
      </c>
      <c r="S301" s="209" t="s">
        <v>2382</v>
      </c>
      <c r="T301" s="209" t="s">
        <v>298</v>
      </c>
      <c r="U301" s="209" t="s">
        <v>4840</v>
      </c>
      <c r="V301" s="209" t="s">
        <v>2383</v>
      </c>
      <c r="W301" s="215"/>
      <c r="AA301" s="100">
        <f>IF(OR(J301="Fail",ISBLANK(J301)),INDEX('Issue Code Table'!C:C,MATCH(N:N,'Issue Code Table'!A:A,0)),IF(M301="Critical",6,IF(M301="Significant",5,IF(M301="Moderate",3,2))))</f>
        <v>4</v>
      </c>
    </row>
    <row r="302" spans="1:27" s="74" customFormat="1" ht="287.5" x14ac:dyDescent="0.3">
      <c r="A302" s="229" t="s">
        <v>2384</v>
      </c>
      <c r="B302" s="230" t="s">
        <v>1254</v>
      </c>
      <c r="C302" s="229" t="s">
        <v>1255</v>
      </c>
      <c r="D302" s="230" t="s">
        <v>182</v>
      </c>
      <c r="E302" s="230" t="s">
        <v>5298</v>
      </c>
      <c r="F302" s="230" t="s">
        <v>2385</v>
      </c>
      <c r="G302" s="230" t="s">
        <v>4843</v>
      </c>
      <c r="H302" s="230" t="s">
        <v>2386</v>
      </c>
      <c r="I302" s="230"/>
      <c r="J302" s="231"/>
      <c r="K302" s="231" t="s">
        <v>2387</v>
      </c>
      <c r="L302" s="248"/>
      <c r="M302" s="230" t="s">
        <v>234</v>
      </c>
      <c r="N302" s="233" t="s">
        <v>1259</v>
      </c>
      <c r="O302" s="234" t="s">
        <v>1260</v>
      </c>
      <c r="P302" s="235"/>
      <c r="Q302" s="237" t="s">
        <v>4085</v>
      </c>
      <c r="R302" s="254" t="s">
        <v>4084</v>
      </c>
      <c r="S302" s="230" t="s">
        <v>1262</v>
      </c>
      <c r="T302" s="230" t="s">
        <v>2388</v>
      </c>
      <c r="U302" s="230" t="s">
        <v>4842</v>
      </c>
      <c r="V302" s="230" t="s">
        <v>2389</v>
      </c>
      <c r="W302" s="238"/>
      <c r="AA302" s="100">
        <f>IF(OR(J302="Fail",ISBLANK(J302)),INDEX('Issue Code Table'!C:C,MATCH(N:N,'Issue Code Table'!A:A,0)),IF(M302="Critical",6,IF(M302="Significant",5,IF(M302="Moderate",3,2))))</f>
        <v>2</v>
      </c>
    </row>
    <row r="303" spans="1:27" s="74" customFormat="1" ht="225" x14ac:dyDescent="0.3">
      <c r="A303" s="227" t="s">
        <v>2390</v>
      </c>
      <c r="B303" s="209" t="s">
        <v>1254</v>
      </c>
      <c r="C303" s="227" t="s">
        <v>1255</v>
      </c>
      <c r="D303" s="209" t="s">
        <v>182</v>
      </c>
      <c r="E303" s="209" t="s">
        <v>5299</v>
      </c>
      <c r="F303" s="209" t="s">
        <v>2379</v>
      </c>
      <c r="G303" s="209" t="s">
        <v>4845</v>
      </c>
      <c r="H303" s="209" t="s">
        <v>2392</v>
      </c>
      <c r="I303" s="209"/>
      <c r="J303" s="210"/>
      <c r="K303" s="210" t="s">
        <v>2393</v>
      </c>
      <c r="L303" s="252"/>
      <c r="M303" s="209" t="s">
        <v>187</v>
      </c>
      <c r="N303" s="211" t="s">
        <v>630</v>
      </c>
      <c r="O303" s="228" t="s">
        <v>631</v>
      </c>
      <c r="P303" s="212"/>
      <c r="Q303" s="214" t="s">
        <v>4082</v>
      </c>
      <c r="R303" s="217" t="s">
        <v>4083</v>
      </c>
      <c r="S303" s="209" t="s">
        <v>2382</v>
      </c>
      <c r="T303" s="209" t="s">
        <v>298</v>
      </c>
      <c r="U303" s="209" t="s">
        <v>4844</v>
      </c>
      <c r="V303" s="209" t="s">
        <v>2394</v>
      </c>
      <c r="W303" s="215"/>
      <c r="AA303" s="100">
        <f>IF(OR(J303="Fail",ISBLANK(J303)),INDEX('Issue Code Table'!C:C,MATCH(N:N,'Issue Code Table'!A:A,0)),IF(M303="Critical",6,IF(M303="Significant",5,IF(M303="Moderate",3,2))))</f>
        <v>4</v>
      </c>
    </row>
    <row r="304" spans="1:27" s="74" customFormat="1" ht="287.5" x14ac:dyDescent="0.3">
      <c r="A304" s="229" t="s">
        <v>2395</v>
      </c>
      <c r="B304" s="230" t="s">
        <v>1254</v>
      </c>
      <c r="C304" s="229" t="s">
        <v>1255</v>
      </c>
      <c r="D304" s="230" t="s">
        <v>182</v>
      </c>
      <c r="E304" s="230" t="s">
        <v>5300</v>
      </c>
      <c r="F304" s="230" t="s">
        <v>2396</v>
      </c>
      <c r="G304" s="230" t="s">
        <v>4847</v>
      </c>
      <c r="H304" s="230" t="s">
        <v>2397</v>
      </c>
      <c r="I304" s="230"/>
      <c r="J304" s="231"/>
      <c r="K304" s="231" t="s">
        <v>2398</v>
      </c>
      <c r="L304" s="248"/>
      <c r="M304" s="230" t="s">
        <v>234</v>
      </c>
      <c r="N304" s="233" t="s">
        <v>1259</v>
      </c>
      <c r="O304" s="234" t="s">
        <v>1260</v>
      </c>
      <c r="P304" s="235"/>
      <c r="Q304" s="237" t="s">
        <v>4082</v>
      </c>
      <c r="R304" s="254" t="s">
        <v>4081</v>
      </c>
      <c r="S304" s="230" t="s">
        <v>1262</v>
      </c>
      <c r="T304" s="230" t="s">
        <v>2388</v>
      </c>
      <c r="U304" s="230" t="s">
        <v>4846</v>
      </c>
      <c r="V304" s="230" t="s">
        <v>2399</v>
      </c>
      <c r="W304" s="238"/>
      <c r="AA304" s="100">
        <f>IF(OR(J304="Fail",ISBLANK(J304)),INDEX('Issue Code Table'!C:C,MATCH(N:N,'Issue Code Table'!A:A,0)),IF(M304="Critical",6,IF(M304="Significant",5,IF(M304="Moderate",3,2))))</f>
        <v>2</v>
      </c>
    </row>
    <row r="305" spans="1:27" s="74" customFormat="1" ht="225" x14ac:dyDescent="0.3">
      <c r="A305" s="227" t="s">
        <v>2400</v>
      </c>
      <c r="B305" s="209" t="s">
        <v>1254</v>
      </c>
      <c r="C305" s="227" t="s">
        <v>1255</v>
      </c>
      <c r="D305" s="209" t="s">
        <v>182</v>
      </c>
      <c r="E305" s="209" t="s">
        <v>5301</v>
      </c>
      <c r="F305" s="209" t="s">
        <v>2379</v>
      </c>
      <c r="G305" s="209" t="s">
        <v>4849</v>
      </c>
      <c r="H305" s="209" t="s">
        <v>2401</v>
      </c>
      <c r="I305" s="209"/>
      <c r="J305" s="210"/>
      <c r="K305" s="210" t="s">
        <v>2402</v>
      </c>
      <c r="L305" s="252"/>
      <c r="M305" s="209" t="s">
        <v>187</v>
      </c>
      <c r="N305" s="211" t="s">
        <v>630</v>
      </c>
      <c r="O305" s="228" t="s">
        <v>631</v>
      </c>
      <c r="P305" s="212"/>
      <c r="Q305" s="214" t="s">
        <v>4079</v>
      </c>
      <c r="R305" s="217" t="s">
        <v>4080</v>
      </c>
      <c r="S305" s="209" t="s">
        <v>2382</v>
      </c>
      <c r="T305" s="209" t="s">
        <v>298</v>
      </c>
      <c r="U305" s="209" t="s">
        <v>4848</v>
      </c>
      <c r="V305" s="209" t="s">
        <v>2403</v>
      </c>
      <c r="W305" s="215"/>
      <c r="AA305" s="100">
        <f>IF(OR(J305="Fail",ISBLANK(J305)),INDEX('Issue Code Table'!C:C,MATCH(N:N,'Issue Code Table'!A:A,0)),IF(M305="Critical",6,IF(M305="Significant",5,IF(M305="Moderate",3,2))))</f>
        <v>4</v>
      </c>
    </row>
    <row r="306" spans="1:27" s="74" customFormat="1" ht="287.5" x14ac:dyDescent="0.3">
      <c r="A306" s="229" t="s">
        <v>2404</v>
      </c>
      <c r="B306" s="230" t="s">
        <v>1254</v>
      </c>
      <c r="C306" s="229" t="s">
        <v>1255</v>
      </c>
      <c r="D306" s="230" t="s">
        <v>182</v>
      </c>
      <c r="E306" s="230" t="s">
        <v>5302</v>
      </c>
      <c r="F306" s="230" t="s">
        <v>2385</v>
      </c>
      <c r="G306" s="230" t="s">
        <v>4851</v>
      </c>
      <c r="H306" s="230" t="s">
        <v>2405</v>
      </c>
      <c r="I306" s="230"/>
      <c r="J306" s="231"/>
      <c r="K306" s="231" t="s">
        <v>2406</v>
      </c>
      <c r="L306" s="248"/>
      <c r="M306" s="230" t="s">
        <v>234</v>
      </c>
      <c r="N306" s="233" t="s">
        <v>1259</v>
      </c>
      <c r="O306" s="234" t="s">
        <v>1260</v>
      </c>
      <c r="P306" s="235"/>
      <c r="Q306" s="237" t="s">
        <v>4079</v>
      </c>
      <c r="R306" s="254" t="s">
        <v>4078</v>
      </c>
      <c r="S306" s="230" t="s">
        <v>2407</v>
      </c>
      <c r="T306" s="230" t="s">
        <v>2388</v>
      </c>
      <c r="U306" s="230" t="s">
        <v>4850</v>
      </c>
      <c r="V306" s="230" t="s">
        <v>2408</v>
      </c>
      <c r="W306" s="238"/>
      <c r="AA306" s="100">
        <f>IF(OR(J306="Fail",ISBLANK(J306)),INDEX('Issue Code Table'!C:C,MATCH(N:N,'Issue Code Table'!A:A,0)),IF(M306="Critical",6,IF(M306="Significant",5,IF(M306="Moderate",3,2))))</f>
        <v>2</v>
      </c>
    </row>
    <row r="307" spans="1:27" s="74" customFormat="1" ht="225" x14ac:dyDescent="0.3">
      <c r="A307" s="227" t="s">
        <v>2409</v>
      </c>
      <c r="B307" s="209" t="s">
        <v>1254</v>
      </c>
      <c r="C307" s="209" t="s">
        <v>1255</v>
      </c>
      <c r="D307" s="209" t="s">
        <v>182</v>
      </c>
      <c r="E307" s="209" t="s">
        <v>5303</v>
      </c>
      <c r="F307" s="209" t="s">
        <v>2379</v>
      </c>
      <c r="G307" s="209" t="s">
        <v>4853</v>
      </c>
      <c r="H307" s="209" t="s">
        <v>2410</v>
      </c>
      <c r="I307" s="209"/>
      <c r="J307" s="210"/>
      <c r="K307" s="210" t="s">
        <v>2411</v>
      </c>
      <c r="L307" s="252"/>
      <c r="M307" s="209" t="s">
        <v>187</v>
      </c>
      <c r="N307" s="211" t="s">
        <v>630</v>
      </c>
      <c r="O307" s="228" t="s">
        <v>631</v>
      </c>
      <c r="P307" s="212"/>
      <c r="Q307" s="214" t="s">
        <v>4076</v>
      </c>
      <c r="R307" s="217" t="s">
        <v>4077</v>
      </c>
      <c r="S307" s="209" t="s">
        <v>2382</v>
      </c>
      <c r="T307" s="209" t="s">
        <v>298</v>
      </c>
      <c r="U307" s="209" t="s">
        <v>4852</v>
      </c>
      <c r="V307" s="209" t="s">
        <v>2412</v>
      </c>
      <c r="W307" s="215"/>
      <c r="AA307" s="100">
        <f>IF(OR(J307="Fail",ISBLANK(J307)),INDEX('Issue Code Table'!C:C,MATCH(N:N,'Issue Code Table'!A:A,0)),IF(M307="Critical",6,IF(M307="Significant",5,IF(M307="Moderate",3,2))))</f>
        <v>4</v>
      </c>
    </row>
    <row r="308" spans="1:27" s="74" customFormat="1" ht="287.5" x14ac:dyDescent="0.3">
      <c r="A308" s="229" t="s">
        <v>2413</v>
      </c>
      <c r="B308" s="230" t="s">
        <v>1254</v>
      </c>
      <c r="C308" s="229" t="s">
        <v>1255</v>
      </c>
      <c r="D308" s="230" t="s">
        <v>182</v>
      </c>
      <c r="E308" s="230" t="s">
        <v>5304</v>
      </c>
      <c r="F308" s="230" t="s">
        <v>2385</v>
      </c>
      <c r="G308" s="230" t="s">
        <v>4855</v>
      </c>
      <c r="H308" s="230" t="s">
        <v>2414</v>
      </c>
      <c r="I308" s="230"/>
      <c r="J308" s="231"/>
      <c r="K308" s="231" t="s">
        <v>2415</v>
      </c>
      <c r="L308" s="248"/>
      <c r="M308" s="230" t="s">
        <v>234</v>
      </c>
      <c r="N308" s="233" t="s">
        <v>1259</v>
      </c>
      <c r="O308" s="234" t="s">
        <v>1260</v>
      </c>
      <c r="P308" s="235"/>
      <c r="Q308" s="237" t="s">
        <v>4076</v>
      </c>
      <c r="R308" s="254" t="s">
        <v>4075</v>
      </c>
      <c r="S308" s="230" t="s">
        <v>2407</v>
      </c>
      <c r="T308" s="230" t="s">
        <v>2388</v>
      </c>
      <c r="U308" s="230" t="s">
        <v>4854</v>
      </c>
      <c r="V308" s="230" t="s">
        <v>2416</v>
      </c>
      <c r="W308" s="238"/>
      <c r="AA308" s="100">
        <f>IF(OR(J308="Fail",ISBLANK(J308)),INDEX('Issue Code Table'!C:C,MATCH(N:N,'Issue Code Table'!A:A,0)),IF(M308="Critical",6,IF(M308="Significant",5,IF(M308="Moderate",3,2))))</f>
        <v>2</v>
      </c>
    </row>
    <row r="309" spans="1:27" s="74" customFormat="1" ht="162.5" x14ac:dyDescent="0.3">
      <c r="A309" s="227" t="s">
        <v>2417</v>
      </c>
      <c r="B309" s="209" t="s">
        <v>309</v>
      </c>
      <c r="C309" s="227" t="s">
        <v>310</v>
      </c>
      <c r="D309" s="209" t="s">
        <v>182</v>
      </c>
      <c r="E309" s="209" t="s">
        <v>5305</v>
      </c>
      <c r="F309" s="209" t="s">
        <v>2418</v>
      </c>
      <c r="G309" s="209" t="s">
        <v>4857</v>
      </c>
      <c r="H309" s="209" t="s">
        <v>2419</v>
      </c>
      <c r="I309" s="209"/>
      <c r="J309" s="210"/>
      <c r="K309" s="210" t="s">
        <v>2420</v>
      </c>
      <c r="L309" s="252"/>
      <c r="M309" s="209" t="s">
        <v>150</v>
      </c>
      <c r="N309" s="211" t="s">
        <v>2421</v>
      </c>
      <c r="O309" s="228" t="s">
        <v>2422</v>
      </c>
      <c r="P309" s="212"/>
      <c r="Q309" s="214" t="s">
        <v>4072</v>
      </c>
      <c r="R309" s="214" t="s">
        <v>4074</v>
      </c>
      <c r="S309" s="209" t="s">
        <v>2423</v>
      </c>
      <c r="T309" s="209" t="s">
        <v>298</v>
      </c>
      <c r="U309" s="209" t="s">
        <v>4856</v>
      </c>
      <c r="V309" s="209" t="s">
        <v>2424</v>
      </c>
      <c r="W309" s="215" t="s">
        <v>202</v>
      </c>
      <c r="AA309" s="100">
        <f>IF(OR(J309="Fail",ISBLANK(J309)),INDEX('Issue Code Table'!C:C,MATCH(N:N,'Issue Code Table'!A:A,0)),IF(M309="Critical",6,IF(M309="Significant",5,IF(M309="Moderate",3,2))))</f>
        <v>5</v>
      </c>
    </row>
    <row r="310" spans="1:27" s="74" customFormat="1" ht="150" x14ac:dyDescent="0.3">
      <c r="A310" s="229" t="s">
        <v>2425</v>
      </c>
      <c r="B310" s="230" t="s">
        <v>309</v>
      </c>
      <c r="C310" s="229" t="s">
        <v>310</v>
      </c>
      <c r="D310" s="230" t="s">
        <v>182</v>
      </c>
      <c r="E310" s="230" t="s">
        <v>5306</v>
      </c>
      <c r="F310" s="230" t="s">
        <v>2426</v>
      </c>
      <c r="G310" s="230" t="s">
        <v>4859</v>
      </c>
      <c r="H310" s="230" t="s">
        <v>2427</v>
      </c>
      <c r="I310" s="230"/>
      <c r="J310" s="231"/>
      <c r="K310" s="231" t="s">
        <v>2428</v>
      </c>
      <c r="L310" s="248"/>
      <c r="M310" s="230" t="s">
        <v>150</v>
      </c>
      <c r="N310" s="233" t="s">
        <v>2421</v>
      </c>
      <c r="O310" s="234" t="s">
        <v>2422</v>
      </c>
      <c r="P310" s="235"/>
      <c r="Q310" s="237" t="s">
        <v>4072</v>
      </c>
      <c r="R310" s="237" t="s">
        <v>4073</v>
      </c>
      <c r="S310" s="230" t="s">
        <v>2429</v>
      </c>
      <c r="T310" s="230" t="s">
        <v>298</v>
      </c>
      <c r="U310" s="230" t="s">
        <v>4858</v>
      </c>
      <c r="V310" s="230" t="s">
        <v>2430</v>
      </c>
      <c r="W310" s="238" t="s">
        <v>202</v>
      </c>
      <c r="AA310" s="100">
        <f>IF(OR(J310="Fail",ISBLANK(J310)),INDEX('Issue Code Table'!C:C,MATCH(N:N,'Issue Code Table'!A:A,0)),IF(M310="Critical",6,IF(M310="Significant",5,IF(M310="Moderate",3,2))))</f>
        <v>5</v>
      </c>
    </row>
    <row r="311" spans="1:27" s="74" customFormat="1" ht="200" x14ac:dyDescent="0.3">
      <c r="A311" s="227" t="s">
        <v>2431</v>
      </c>
      <c r="B311" s="209" t="s">
        <v>1236</v>
      </c>
      <c r="C311" s="209" t="s">
        <v>1237</v>
      </c>
      <c r="D311" s="209" t="s">
        <v>182</v>
      </c>
      <c r="E311" s="209" t="s">
        <v>5307</v>
      </c>
      <c r="F311" s="209" t="s">
        <v>2432</v>
      </c>
      <c r="G311" s="209" t="s">
        <v>4861</v>
      </c>
      <c r="H311" s="209" t="s">
        <v>2433</v>
      </c>
      <c r="I311" s="209"/>
      <c r="J311" s="210"/>
      <c r="K311" s="210" t="s">
        <v>2434</v>
      </c>
      <c r="L311" s="252"/>
      <c r="M311" s="209" t="s">
        <v>150</v>
      </c>
      <c r="N311" s="211" t="s">
        <v>589</v>
      </c>
      <c r="O311" s="228" t="s">
        <v>590</v>
      </c>
      <c r="P311" s="212"/>
      <c r="Q311" s="214" t="s">
        <v>4072</v>
      </c>
      <c r="R311" s="214" t="s">
        <v>4071</v>
      </c>
      <c r="S311" s="209" t="s">
        <v>2435</v>
      </c>
      <c r="T311" s="209" t="s">
        <v>298</v>
      </c>
      <c r="U311" s="209" t="s">
        <v>4860</v>
      </c>
      <c r="V311" s="209" t="s">
        <v>2436</v>
      </c>
      <c r="W311" s="215" t="s">
        <v>202</v>
      </c>
      <c r="AA311" s="100">
        <f>IF(OR(J311="Fail",ISBLANK(J311)),INDEX('Issue Code Table'!C:C,MATCH(N:N,'Issue Code Table'!A:A,0)),IF(M311="Critical",6,IF(M311="Significant",5,IF(M311="Moderate",3,2))))</f>
        <v>5</v>
      </c>
    </row>
    <row r="312" spans="1:27" s="74" customFormat="1" ht="162.5" x14ac:dyDescent="0.3">
      <c r="A312" s="229" t="s">
        <v>2439</v>
      </c>
      <c r="B312" s="230" t="s">
        <v>4299</v>
      </c>
      <c r="C312" s="229" t="s">
        <v>4313</v>
      </c>
      <c r="D312" s="230" t="s">
        <v>182</v>
      </c>
      <c r="E312" s="230" t="s">
        <v>5308</v>
      </c>
      <c r="F312" s="230" t="s">
        <v>2440</v>
      </c>
      <c r="G312" s="230" t="s">
        <v>4863</v>
      </c>
      <c r="H312" s="230" t="s">
        <v>2441</v>
      </c>
      <c r="I312" s="230"/>
      <c r="J312" s="231"/>
      <c r="K312" s="231" t="s">
        <v>2442</v>
      </c>
      <c r="L312" s="248"/>
      <c r="M312" s="230" t="s">
        <v>187</v>
      </c>
      <c r="N312" s="233" t="s">
        <v>570</v>
      </c>
      <c r="O312" s="234" t="s">
        <v>571</v>
      </c>
      <c r="P312" s="235"/>
      <c r="Q312" s="237" t="s">
        <v>4070</v>
      </c>
      <c r="R312" s="237" t="s">
        <v>4069</v>
      </c>
      <c r="S312" s="230" t="s">
        <v>2444</v>
      </c>
      <c r="T312" s="230" t="s">
        <v>2445</v>
      </c>
      <c r="U312" s="230" t="s">
        <v>4862</v>
      </c>
      <c r="V312" s="230" t="s">
        <v>2446</v>
      </c>
      <c r="W312" s="238"/>
      <c r="AA312" s="100">
        <f>IF(OR(J312="Fail",ISBLANK(J312)),INDEX('Issue Code Table'!C:C,MATCH(N:N,'Issue Code Table'!A:A,0)),IF(M312="Critical",6,IF(M312="Significant",5,IF(M312="Moderate",3,2))))</f>
        <v>4</v>
      </c>
    </row>
    <row r="313" spans="1:27" s="74" customFormat="1" ht="162.5" x14ac:dyDescent="0.3">
      <c r="A313" s="227" t="s">
        <v>4234</v>
      </c>
      <c r="B313" s="209" t="s">
        <v>4298</v>
      </c>
      <c r="C313" s="227" t="s">
        <v>4314</v>
      </c>
      <c r="D313" s="209" t="s">
        <v>182</v>
      </c>
      <c r="E313" s="209" t="s">
        <v>5309</v>
      </c>
      <c r="F313" s="209" t="s">
        <v>4133</v>
      </c>
      <c r="G313" s="209" t="s">
        <v>4877</v>
      </c>
      <c r="H313" s="209" t="s">
        <v>4135</v>
      </c>
      <c r="I313" s="209"/>
      <c r="J313" s="210"/>
      <c r="K313" s="210" t="s">
        <v>4136</v>
      </c>
      <c r="L313" s="252"/>
      <c r="M313" s="209" t="s">
        <v>187</v>
      </c>
      <c r="N313" s="211" t="s">
        <v>589</v>
      </c>
      <c r="O313" s="228" t="s">
        <v>590</v>
      </c>
      <c r="P313" s="212"/>
      <c r="Q313" s="214" t="s">
        <v>4060</v>
      </c>
      <c r="R313" s="214" t="s">
        <v>4059</v>
      </c>
      <c r="S313" s="209" t="s">
        <v>4058</v>
      </c>
      <c r="T313" s="209" t="s">
        <v>4134</v>
      </c>
      <c r="U313" s="209" t="s">
        <v>4876</v>
      </c>
      <c r="V313" s="209" t="s">
        <v>4257</v>
      </c>
      <c r="W313" s="215"/>
      <c r="AA313" s="100"/>
    </row>
    <row r="314" spans="1:27" s="74" customFormat="1" ht="225" x14ac:dyDescent="0.3">
      <c r="A314" s="229" t="s">
        <v>2447</v>
      </c>
      <c r="B314" s="230" t="s">
        <v>309</v>
      </c>
      <c r="C314" s="229" t="s">
        <v>310</v>
      </c>
      <c r="D314" s="230" t="s">
        <v>182</v>
      </c>
      <c r="E314" s="230" t="s">
        <v>5310</v>
      </c>
      <c r="F314" s="230" t="s">
        <v>2448</v>
      </c>
      <c r="G314" s="230" t="s">
        <v>4865</v>
      </c>
      <c r="H314" s="230" t="s">
        <v>4132</v>
      </c>
      <c r="I314" s="230"/>
      <c r="J314" s="231"/>
      <c r="K314" s="231" t="s">
        <v>2449</v>
      </c>
      <c r="L314" s="248"/>
      <c r="M314" s="230" t="s">
        <v>150</v>
      </c>
      <c r="N314" s="233" t="s">
        <v>589</v>
      </c>
      <c r="O314" s="234" t="s">
        <v>590</v>
      </c>
      <c r="P314" s="235"/>
      <c r="Q314" s="237" t="s">
        <v>2443</v>
      </c>
      <c r="R314" s="237" t="s">
        <v>4068</v>
      </c>
      <c r="S314" s="230" t="s">
        <v>2451</v>
      </c>
      <c r="T314" s="230" t="s">
        <v>2452</v>
      </c>
      <c r="U314" s="230" t="s">
        <v>4864</v>
      </c>
      <c r="V314" s="230" t="s">
        <v>2453</v>
      </c>
      <c r="W314" s="238" t="s">
        <v>202</v>
      </c>
      <c r="AA314" s="100">
        <f>IF(OR(J314="Fail",ISBLANK(J314)),INDEX('Issue Code Table'!C:C,MATCH(N:N,'Issue Code Table'!A:A,0)),IF(M314="Critical",6,IF(M314="Significant",5,IF(M314="Moderate",3,2))))</f>
        <v>5</v>
      </c>
    </row>
    <row r="315" spans="1:27" s="74" customFormat="1" ht="262.5" x14ac:dyDescent="0.3">
      <c r="A315" s="227" t="s">
        <v>2454</v>
      </c>
      <c r="B315" s="209" t="s">
        <v>2455</v>
      </c>
      <c r="C315" s="209" t="s">
        <v>2456</v>
      </c>
      <c r="D315" s="209" t="s">
        <v>182</v>
      </c>
      <c r="E315" s="209" t="s">
        <v>5311</v>
      </c>
      <c r="F315" s="209" t="s">
        <v>2457</v>
      </c>
      <c r="G315" s="209" t="s">
        <v>4867</v>
      </c>
      <c r="H315" s="209" t="s">
        <v>2458</v>
      </c>
      <c r="I315" s="209"/>
      <c r="J315" s="210"/>
      <c r="K315" s="210" t="s">
        <v>2459</v>
      </c>
      <c r="L315" s="252"/>
      <c r="M315" s="209" t="s">
        <v>150</v>
      </c>
      <c r="N315" s="211" t="s">
        <v>589</v>
      </c>
      <c r="O315" s="228" t="s">
        <v>590</v>
      </c>
      <c r="P315" s="212"/>
      <c r="Q315" s="214" t="s">
        <v>2443</v>
      </c>
      <c r="R315" s="214" t="s">
        <v>4067</v>
      </c>
      <c r="S315" s="209" t="s">
        <v>2460</v>
      </c>
      <c r="T315" s="209" t="s">
        <v>298</v>
      </c>
      <c r="U315" s="209" t="s">
        <v>4866</v>
      </c>
      <c r="V315" s="209" t="s">
        <v>2461</v>
      </c>
      <c r="W315" s="215" t="s">
        <v>202</v>
      </c>
      <c r="AA315" s="100">
        <f>IF(OR(J315="Fail",ISBLANK(J315)),INDEX('Issue Code Table'!C:C,MATCH(N:N,'Issue Code Table'!A:A,0)),IF(M315="Critical",6,IF(M315="Significant",5,IF(M315="Moderate",3,2))))</f>
        <v>5</v>
      </c>
    </row>
    <row r="316" spans="1:27" s="74" customFormat="1" ht="175" x14ac:dyDescent="0.3">
      <c r="A316" s="229" t="s">
        <v>2462</v>
      </c>
      <c r="B316" s="230" t="s">
        <v>309</v>
      </c>
      <c r="C316" s="230" t="s">
        <v>310</v>
      </c>
      <c r="D316" s="230" t="s">
        <v>182</v>
      </c>
      <c r="E316" s="230" t="s">
        <v>5312</v>
      </c>
      <c r="F316" s="230" t="s">
        <v>2463</v>
      </c>
      <c r="G316" s="230" t="s">
        <v>4869</v>
      </c>
      <c r="H316" s="230" t="s">
        <v>2464</v>
      </c>
      <c r="I316" s="230"/>
      <c r="J316" s="231"/>
      <c r="K316" s="231" t="s">
        <v>2465</v>
      </c>
      <c r="L316" s="248"/>
      <c r="M316" s="230" t="s">
        <v>150</v>
      </c>
      <c r="N316" s="233" t="s">
        <v>589</v>
      </c>
      <c r="O316" s="234" t="s">
        <v>590</v>
      </c>
      <c r="P316" s="235"/>
      <c r="Q316" s="237" t="s">
        <v>2466</v>
      </c>
      <c r="R316" s="254" t="s">
        <v>4066</v>
      </c>
      <c r="S316" s="230" t="s">
        <v>2467</v>
      </c>
      <c r="T316" s="230" t="s">
        <v>298</v>
      </c>
      <c r="U316" s="230" t="s">
        <v>4868</v>
      </c>
      <c r="V316" s="230" t="s">
        <v>2468</v>
      </c>
      <c r="W316" s="238" t="s">
        <v>202</v>
      </c>
      <c r="AA316" s="100">
        <f>IF(OR(J316="Fail",ISBLANK(J316)),INDEX('Issue Code Table'!C:C,MATCH(N:N,'Issue Code Table'!A:A,0)),IF(M316="Critical",6,IF(M316="Significant",5,IF(M316="Moderate",3,2))))</f>
        <v>5</v>
      </c>
    </row>
    <row r="317" spans="1:27" s="74" customFormat="1" ht="175" x14ac:dyDescent="0.3">
      <c r="A317" s="227" t="s">
        <v>2469</v>
      </c>
      <c r="B317" s="209" t="s">
        <v>2455</v>
      </c>
      <c r="C317" s="209" t="s">
        <v>2456</v>
      </c>
      <c r="D317" s="209" t="s">
        <v>182</v>
      </c>
      <c r="E317" s="209" t="s">
        <v>5313</v>
      </c>
      <c r="F317" s="209" t="s">
        <v>2470</v>
      </c>
      <c r="G317" s="209" t="s">
        <v>4871</v>
      </c>
      <c r="H317" s="209" t="s">
        <v>2471</v>
      </c>
      <c r="I317" s="209"/>
      <c r="J317" s="210"/>
      <c r="K317" s="210" t="s">
        <v>2472</v>
      </c>
      <c r="L317" s="252"/>
      <c r="M317" s="209" t="s">
        <v>150</v>
      </c>
      <c r="N317" s="211" t="s">
        <v>589</v>
      </c>
      <c r="O317" s="228" t="s">
        <v>590</v>
      </c>
      <c r="P317" s="212"/>
      <c r="Q317" s="214" t="s">
        <v>2473</v>
      </c>
      <c r="R317" s="214" t="s">
        <v>4065</v>
      </c>
      <c r="S317" s="209" t="s">
        <v>2474</v>
      </c>
      <c r="T317" s="209" t="s">
        <v>2475</v>
      </c>
      <c r="U317" s="209" t="s">
        <v>4870</v>
      </c>
      <c r="V317" s="209" t="s">
        <v>2476</v>
      </c>
      <c r="W317" s="215" t="s">
        <v>202</v>
      </c>
      <c r="AA317" s="100">
        <f>IF(OR(J317="Fail",ISBLANK(J317)),INDEX('Issue Code Table'!C:C,MATCH(N:N,'Issue Code Table'!A:A,0)),IF(M317="Critical",6,IF(M317="Significant",5,IF(M317="Moderate",3,2))))</f>
        <v>5</v>
      </c>
    </row>
    <row r="318" spans="1:27" s="74" customFormat="1" ht="409.5" x14ac:dyDescent="0.3">
      <c r="A318" s="229" t="s">
        <v>2477</v>
      </c>
      <c r="B318" s="230" t="s">
        <v>2455</v>
      </c>
      <c r="C318" s="230" t="s">
        <v>2456</v>
      </c>
      <c r="D318" s="230" t="s">
        <v>182</v>
      </c>
      <c r="E318" s="230" t="s">
        <v>5314</v>
      </c>
      <c r="F318" s="230" t="s">
        <v>2478</v>
      </c>
      <c r="G318" s="230" t="s">
        <v>4873</v>
      </c>
      <c r="H318" s="230" t="s">
        <v>2479</v>
      </c>
      <c r="I318" s="230"/>
      <c r="J318" s="231"/>
      <c r="K318" s="231" t="s">
        <v>2480</v>
      </c>
      <c r="L318" s="248"/>
      <c r="M318" s="230" t="s">
        <v>150</v>
      </c>
      <c r="N318" s="233" t="s">
        <v>589</v>
      </c>
      <c r="O318" s="234" t="s">
        <v>590</v>
      </c>
      <c r="P318" s="235"/>
      <c r="Q318" s="237" t="s">
        <v>4064</v>
      </c>
      <c r="R318" s="237" t="s">
        <v>4063</v>
      </c>
      <c r="S318" s="230" t="s">
        <v>2474</v>
      </c>
      <c r="T318" s="230" t="s">
        <v>2475</v>
      </c>
      <c r="U318" s="230" t="s">
        <v>4872</v>
      </c>
      <c r="V318" s="230" t="s">
        <v>2481</v>
      </c>
      <c r="W318" s="238" t="s">
        <v>202</v>
      </c>
      <c r="AA318" s="100">
        <f>IF(OR(J318="Fail",ISBLANK(J318)),INDEX('Issue Code Table'!C:C,MATCH(N:N,'Issue Code Table'!A:A,0)),IF(M318="Critical",6,IF(M318="Significant",5,IF(M318="Moderate",3,2))))</f>
        <v>5</v>
      </c>
    </row>
    <row r="319" spans="1:27" s="74" customFormat="1" ht="187.5" x14ac:dyDescent="0.3">
      <c r="A319" s="227" t="s">
        <v>2482</v>
      </c>
      <c r="B319" s="209" t="s">
        <v>2455</v>
      </c>
      <c r="C319" s="209" t="s">
        <v>2456</v>
      </c>
      <c r="D319" s="209" t="s">
        <v>182</v>
      </c>
      <c r="E319" s="209" t="s">
        <v>5315</v>
      </c>
      <c r="F319" s="209" t="s">
        <v>2483</v>
      </c>
      <c r="G319" s="209" t="s">
        <v>4875</v>
      </c>
      <c r="H319" s="209" t="s">
        <v>2484</v>
      </c>
      <c r="I319" s="209"/>
      <c r="J319" s="210"/>
      <c r="K319" s="210" t="s">
        <v>2485</v>
      </c>
      <c r="L319" s="252"/>
      <c r="M319" s="209" t="s">
        <v>187</v>
      </c>
      <c r="N319" s="211" t="s">
        <v>322</v>
      </c>
      <c r="O319" s="228" t="s">
        <v>323</v>
      </c>
      <c r="P319" s="212"/>
      <c r="Q319" s="214" t="s">
        <v>4062</v>
      </c>
      <c r="R319" s="214" t="s">
        <v>4061</v>
      </c>
      <c r="S319" s="209" t="s">
        <v>2486</v>
      </c>
      <c r="T319" s="209" t="s">
        <v>2487</v>
      </c>
      <c r="U319" s="209" t="s">
        <v>4874</v>
      </c>
      <c r="V319" s="209" t="s">
        <v>2488</v>
      </c>
      <c r="W319" s="215"/>
      <c r="AA319" s="100">
        <f>IF(OR(J319="Fail",ISBLANK(J319)),INDEX('Issue Code Table'!C:C,MATCH(N:N,'Issue Code Table'!A:A,0)),IF(M319="Critical",6,IF(M319="Significant",5,IF(M319="Moderate",3,2))))</f>
        <v>4</v>
      </c>
    </row>
    <row r="320" spans="1:27" s="74" customFormat="1" ht="175" x14ac:dyDescent="0.3">
      <c r="A320" s="229" t="s">
        <v>2489</v>
      </c>
      <c r="B320" s="253" t="s">
        <v>2455</v>
      </c>
      <c r="C320" s="230" t="s">
        <v>2456</v>
      </c>
      <c r="D320" s="230" t="s">
        <v>182</v>
      </c>
      <c r="E320" s="230" t="s">
        <v>5316</v>
      </c>
      <c r="F320" s="230" t="s">
        <v>2490</v>
      </c>
      <c r="G320" s="230" t="s">
        <v>4879</v>
      </c>
      <c r="H320" s="230" t="s">
        <v>2491</v>
      </c>
      <c r="I320" s="230"/>
      <c r="J320" s="231"/>
      <c r="K320" s="231" t="s">
        <v>2492</v>
      </c>
      <c r="L320" s="248"/>
      <c r="M320" s="230" t="s">
        <v>150</v>
      </c>
      <c r="N320" s="233" t="s">
        <v>589</v>
      </c>
      <c r="O320" s="234" t="s">
        <v>590</v>
      </c>
      <c r="P320" s="235"/>
      <c r="Q320" s="237" t="s">
        <v>4054</v>
      </c>
      <c r="R320" s="237" t="s">
        <v>4057</v>
      </c>
      <c r="S320" s="230" t="s">
        <v>2493</v>
      </c>
      <c r="T320" s="230" t="s">
        <v>298</v>
      </c>
      <c r="U320" s="230" t="s">
        <v>4878</v>
      </c>
      <c r="V320" s="230" t="s">
        <v>2494</v>
      </c>
      <c r="W320" s="238" t="s">
        <v>202</v>
      </c>
      <c r="AA320" s="100">
        <f>IF(OR(J320="Fail",ISBLANK(J320)),INDEX('Issue Code Table'!C:C,MATCH(N:N,'Issue Code Table'!A:A,0)),IF(M320="Critical",6,IF(M320="Significant",5,IF(M320="Moderate",3,2))))</f>
        <v>5</v>
      </c>
    </row>
    <row r="321" spans="1:27" s="74" customFormat="1" ht="162.5" x14ac:dyDescent="0.3">
      <c r="A321" s="227" t="s">
        <v>2495</v>
      </c>
      <c r="B321" s="250" t="s">
        <v>2455</v>
      </c>
      <c r="C321" s="209" t="s">
        <v>2456</v>
      </c>
      <c r="D321" s="209" t="s">
        <v>182</v>
      </c>
      <c r="E321" s="209" t="s">
        <v>5317</v>
      </c>
      <c r="F321" s="209" t="s">
        <v>2496</v>
      </c>
      <c r="G321" s="209" t="s">
        <v>4881</v>
      </c>
      <c r="H321" s="209" t="s">
        <v>2497</v>
      </c>
      <c r="I321" s="209"/>
      <c r="J321" s="210"/>
      <c r="K321" s="210" t="s">
        <v>2498</v>
      </c>
      <c r="L321" s="252"/>
      <c r="M321" s="209" t="s">
        <v>150</v>
      </c>
      <c r="N321" s="211" t="s">
        <v>589</v>
      </c>
      <c r="O321" s="228" t="s">
        <v>590</v>
      </c>
      <c r="P321" s="212"/>
      <c r="Q321" s="214" t="s">
        <v>4054</v>
      </c>
      <c r="R321" s="214" t="s">
        <v>4056</v>
      </c>
      <c r="S321" s="209" t="s">
        <v>2493</v>
      </c>
      <c r="T321" s="209" t="s">
        <v>298</v>
      </c>
      <c r="U321" s="209" t="s">
        <v>4880</v>
      </c>
      <c r="V321" s="209" t="s">
        <v>2499</v>
      </c>
      <c r="W321" s="215" t="s">
        <v>202</v>
      </c>
      <c r="AA321" s="100">
        <f>IF(OR(J321="Fail",ISBLANK(J321)),INDEX('Issue Code Table'!C:C,MATCH(N:N,'Issue Code Table'!A:A,0)),IF(M321="Critical",6,IF(M321="Significant",5,IF(M321="Moderate",3,2))))</f>
        <v>5</v>
      </c>
    </row>
    <row r="322" spans="1:27" s="74" customFormat="1" ht="162.5" x14ac:dyDescent="0.3">
      <c r="A322" s="229" t="s">
        <v>2500</v>
      </c>
      <c r="B322" s="230" t="s">
        <v>2455</v>
      </c>
      <c r="C322" s="230" t="s">
        <v>2456</v>
      </c>
      <c r="D322" s="230" t="s">
        <v>182</v>
      </c>
      <c r="E322" s="230" t="s">
        <v>5318</v>
      </c>
      <c r="F322" s="230" t="s">
        <v>2501</v>
      </c>
      <c r="G322" s="230" t="s">
        <v>4883</v>
      </c>
      <c r="H322" s="230" t="s">
        <v>2502</v>
      </c>
      <c r="I322" s="230"/>
      <c r="J322" s="231"/>
      <c r="K322" s="231" t="s">
        <v>2503</v>
      </c>
      <c r="L322" s="248"/>
      <c r="M322" s="230" t="s">
        <v>150</v>
      </c>
      <c r="N322" s="233" t="s">
        <v>589</v>
      </c>
      <c r="O322" s="234" t="s">
        <v>590</v>
      </c>
      <c r="P322" s="235"/>
      <c r="Q322" s="237" t="s">
        <v>4054</v>
      </c>
      <c r="R322" s="237" t="s">
        <v>4055</v>
      </c>
      <c r="S322" s="230" t="s">
        <v>2493</v>
      </c>
      <c r="T322" s="230" t="s">
        <v>298</v>
      </c>
      <c r="U322" s="230" t="s">
        <v>4882</v>
      </c>
      <c r="V322" s="230" t="s">
        <v>2504</v>
      </c>
      <c r="W322" s="238" t="s">
        <v>202</v>
      </c>
      <c r="AA322" s="100">
        <f>IF(OR(J322="Fail",ISBLANK(J322)),INDEX('Issue Code Table'!C:C,MATCH(N:N,'Issue Code Table'!A:A,0)),IF(M322="Critical",6,IF(M322="Significant",5,IF(M322="Moderate",3,2))))</f>
        <v>5</v>
      </c>
    </row>
    <row r="323" spans="1:27" s="74" customFormat="1" ht="162.5" x14ac:dyDescent="0.3">
      <c r="A323" s="227" t="s">
        <v>4235</v>
      </c>
      <c r="B323" s="209" t="s">
        <v>2455</v>
      </c>
      <c r="C323" s="209" t="s">
        <v>2456</v>
      </c>
      <c r="D323" s="209" t="s">
        <v>182</v>
      </c>
      <c r="E323" s="209" t="s">
        <v>5319</v>
      </c>
      <c r="F323" s="209" t="s">
        <v>4199</v>
      </c>
      <c r="G323" s="209" t="s">
        <v>4885</v>
      </c>
      <c r="H323" s="209" t="s">
        <v>4198</v>
      </c>
      <c r="I323" s="209"/>
      <c r="J323" s="210"/>
      <c r="K323" s="210" t="s">
        <v>4197</v>
      </c>
      <c r="L323" s="252"/>
      <c r="M323" s="209" t="s">
        <v>187</v>
      </c>
      <c r="N323" s="211" t="s">
        <v>589</v>
      </c>
      <c r="O323" s="228" t="s">
        <v>590</v>
      </c>
      <c r="P323" s="212"/>
      <c r="Q323" s="214" t="s">
        <v>4054</v>
      </c>
      <c r="R323" s="214" t="s">
        <v>4187</v>
      </c>
      <c r="S323" s="209" t="s">
        <v>2493</v>
      </c>
      <c r="T323" s="209" t="s">
        <v>298</v>
      </c>
      <c r="U323" s="209" t="s">
        <v>4884</v>
      </c>
      <c r="V323" s="209" t="s">
        <v>4258</v>
      </c>
      <c r="W323" s="215"/>
      <c r="AA323" s="200"/>
    </row>
    <row r="324" spans="1:27" s="74" customFormat="1" ht="162.5" x14ac:dyDescent="0.3">
      <c r="A324" s="229" t="s">
        <v>2505</v>
      </c>
      <c r="B324" s="230" t="s">
        <v>2455</v>
      </c>
      <c r="C324" s="230" t="s">
        <v>2456</v>
      </c>
      <c r="D324" s="230" t="s">
        <v>182</v>
      </c>
      <c r="E324" s="230" t="s">
        <v>5320</v>
      </c>
      <c r="F324" s="230" t="s">
        <v>4195</v>
      </c>
      <c r="G324" s="230" t="s">
        <v>4889</v>
      </c>
      <c r="H324" s="230" t="s">
        <v>2506</v>
      </c>
      <c r="I324" s="230"/>
      <c r="J324" s="231"/>
      <c r="K324" s="231" t="s">
        <v>2507</v>
      </c>
      <c r="L324" s="248"/>
      <c r="M324" s="230" t="s">
        <v>150</v>
      </c>
      <c r="N324" s="233" t="s">
        <v>589</v>
      </c>
      <c r="O324" s="234" t="s">
        <v>590</v>
      </c>
      <c r="P324" s="235"/>
      <c r="Q324" s="237" t="s">
        <v>4051</v>
      </c>
      <c r="R324" s="237" t="s">
        <v>4052</v>
      </c>
      <c r="S324" s="230" t="s">
        <v>2509</v>
      </c>
      <c r="T324" s="230" t="s">
        <v>2510</v>
      </c>
      <c r="U324" s="230" t="s">
        <v>4888</v>
      </c>
      <c r="V324" s="230" t="s">
        <v>4196</v>
      </c>
      <c r="W324" s="238" t="s">
        <v>202</v>
      </c>
      <c r="AA324" s="100">
        <f>IF(OR(J324="Fail",ISBLANK(J324)),INDEX('Issue Code Table'!C:C,MATCH(N:N,'Issue Code Table'!A:A,0)),IF(M324="Critical",6,IF(M324="Significant",5,IF(M324="Moderate",3,2))))</f>
        <v>5</v>
      </c>
    </row>
    <row r="325" spans="1:27" s="74" customFormat="1" ht="162.5" x14ac:dyDescent="0.3">
      <c r="A325" s="227" t="s">
        <v>2508</v>
      </c>
      <c r="B325" s="209" t="s">
        <v>2455</v>
      </c>
      <c r="C325" s="209" t="s">
        <v>2456</v>
      </c>
      <c r="D325" s="209" t="s">
        <v>182</v>
      </c>
      <c r="E325" s="209" t="s">
        <v>5321</v>
      </c>
      <c r="F325" s="209" t="s">
        <v>4189</v>
      </c>
      <c r="G325" s="209" t="s">
        <v>4887</v>
      </c>
      <c r="H325" s="209" t="s">
        <v>4190</v>
      </c>
      <c r="I325" s="209"/>
      <c r="J325" s="210"/>
      <c r="K325" s="210" t="s">
        <v>4191</v>
      </c>
      <c r="L325" s="252"/>
      <c r="M325" s="209" t="s">
        <v>150</v>
      </c>
      <c r="N325" s="211" t="s">
        <v>589</v>
      </c>
      <c r="O325" s="228" t="s">
        <v>590</v>
      </c>
      <c r="P325" s="212"/>
      <c r="Q325" s="214" t="s">
        <v>4051</v>
      </c>
      <c r="R325" s="214" t="s">
        <v>4053</v>
      </c>
      <c r="S325" s="209" t="s">
        <v>4192</v>
      </c>
      <c r="T325" s="209" t="s">
        <v>4193</v>
      </c>
      <c r="U325" s="209" t="s">
        <v>4886</v>
      </c>
      <c r="V325" s="209" t="s">
        <v>4194</v>
      </c>
      <c r="W325" s="215" t="s">
        <v>202</v>
      </c>
      <c r="AA325" s="100">
        <f>IF(OR(J325="Fail",ISBLANK(J325)),INDEX('Issue Code Table'!C:C,MATCH(N:N,'Issue Code Table'!A:A,0)),IF(M325="Critical",6,IF(M325="Significant",5,IF(M325="Moderate",3,2))))</f>
        <v>5</v>
      </c>
    </row>
    <row r="326" spans="1:27" s="74" customFormat="1" ht="162.5" x14ac:dyDescent="0.3">
      <c r="A326" s="229" t="s">
        <v>2511</v>
      </c>
      <c r="B326" s="230" t="s">
        <v>2455</v>
      </c>
      <c r="C326" s="230" t="s">
        <v>2456</v>
      </c>
      <c r="D326" s="230" t="s">
        <v>182</v>
      </c>
      <c r="E326" s="230" t="s">
        <v>5322</v>
      </c>
      <c r="F326" s="230" t="s">
        <v>2512</v>
      </c>
      <c r="G326" s="230" t="s">
        <v>4891</v>
      </c>
      <c r="H326" s="230" t="s">
        <v>2513</v>
      </c>
      <c r="I326" s="230"/>
      <c r="J326" s="231"/>
      <c r="K326" s="231" t="s">
        <v>2514</v>
      </c>
      <c r="L326" s="248"/>
      <c r="M326" s="230" t="s">
        <v>150</v>
      </c>
      <c r="N326" s="233" t="s">
        <v>589</v>
      </c>
      <c r="O326" s="234" t="s">
        <v>590</v>
      </c>
      <c r="P326" s="235"/>
      <c r="Q326" s="237" t="s">
        <v>4051</v>
      </c>
      <c r="R326" s="237" t="s">
        <v>4050</v>
      </c>
      <c r="S326" s="230" t="s">
        <v>2515</v>
      </c>
      <c r="T326" s="230" t="s">
        <v>2516</v>
      </c>
      <c r="U326" s="230" t="s">
        <v>4890</v>
      </c>
      <c r="V326" s="230" t="s">
        <v>2517</v>
      </c>
      <c r="W326" s="238" t="s">
        <v>202</v>
      </c>
      <c r="AA326" s="100">
        <f>IF(OR(J326="Fail",ISBLANK(J326)),INDEX('Issue Code Table'!C:C,MATCH(N:N,'Issue Code Table'!A:A,0)),IF(M326="Critical",6,IF(M326="Significant",5,IF(M326="Moderate",3,2))))</f>
        <v>5</v>
      </c>
    </row>
    <row r="327" spans="1:27" s="74" customFormat="1" ht="387.5" x14ac:dyDescent="0.3">
      <c r="A327" s="227" t="s">
        <v>2518</v>
      </c>
      <c r="B327" s="209" t="s">
        <v>309</v>
      </c>
      <c r="C327" s="209" t="s">
        <v>310</v>
      </c>
      <c r="D327" s="209" t="s">
        <v>182</v>
      </c>
      <c r="E327" s="209" t="s">
        <v>5323</v>
      </c>
      <c r="F327" s="209" t="s">
        <v>2519</v>
      </c>
      <c r="G327" s="209" t="s">
        <v>4893</v>
      </c>
      <c r="H327" s="209" t="s">
        <v>2520</v>
      </c>
      <c r="I327" s="209"/>
      <c r="J327" s="210"/>
      <c r="K327" s="210" t="s">
        <v>2521</v>
      </c>
      <c r="L327" s="252"/>
      <c r="M327" s="209" t="s">
        <v>150</v>
      </c>
      <c r="N327" s="211" t="s">
        <v>618</v>
      </c>
      <c r="O327" s="228" t="s">
        <v>619</v>
      </c>
      <c r="P327" s="212"/>
      <c r="Q327" s="214" t="s">
        <v>2450</v>
      </c>
      <c r="R327" s="214" t="s">
        <v>4049</v>
      </c>
      <c r="S327" s="209" t="s">
        <v>2522</v>
      </c>
      <c r="T327" s="209" t="s">
        <v>2523</v>
      </c>
      <c r="U327" s="209" t="s">
        <v>4892</v>
      </c>
      <c r="V327" s="209" t="s">
        <v>2524</v>
      </c>
      <c r="W327" s="215" t="s">
        <v>202</v>
      </c>
      <c r="AA327" s="100">
        <f>IF(OR(J327="Fail",ISBLANK(J327)),INDEX('Issue Code Table'!C:C,MATCH(N:N,'Issue Code Table'!A:A,0)),IF(M327="Critical",6,IF(M327="Significant",5,IF(M327="Moderate",3,2))))</f>
        <v>5</v>
      </c>
    </row>
    <row r="328" spans="1:27" s="74" customFormat="1" ht="400" x14ac:dyDescent="0.3">
      <c r="A328" s="229" t="s">
        <v>2525</v>
      </c>
      <c r="B328" s="230" t="s">
        <v>309</v>
      </c>
      <c r="C328" s="230" t="s">
        <v>310</v>
      </c>
      <c r="D328" s="230" t="s">
        <v>182</v>
      </c>
      <c r="E328" s="230" t="s">
        <v>5324</v>
      </c>
      <c r="F328" s="230" t="s">
        <v>2526</v>
      </c>
      <c r="G328" s="230" t="s">
        <v>4895</v>
      </c>
      <c r="H328" s="230" t="s">
        <v>2527</v>
      </c>
      <c r="I328" s="230"/>
      <c r="J328" s="231"/>
      <c r="K328" s="231" t="s">
        <v>2528</v>
      </c>
      <c r="L328" s="248"/>
      <c r="M328" s="230" t="s">
        <v>150</v>
      </c>
      <c r="N328" s="233" t="s">
        <v>1074</v>
      </c>
      <c r="O328" s="234" t="s">
        <v>1075</v>
      </c>
      <c r="P328" s="235"/>
      <c r="Q328" s="237" t="s">
        <v>2450</v>
      </c>
      <c r="R328" s="237" t="s">
        <v>4048</v>
      </c>
      <c r="S328" s="230" t="s">
        <v>2529</v>
      </c>
      <c r="T328" s="230" t="s">
        <v>2530</v>
      </c>
      <c r="U328" s="230" t="s">
        <v>4894</v>
      </c>
      <c r="V328" s="230" t="s">
        <v>2531</v>
      </c>
      <c r="W328" s="238" t="s">
        <v>202</v>
      </c>
      <c r="AA328" s="100">
        <f>IF(OR(J328="Fail",ISBLANK(J328)),INDEX('Issue Code Table'!C:C,MATCH(N:N,'Issue Code Table'!A:A,0)),IF(M328="Critical",6,IF(M328="Significant",5,IF(M328="Moderate",3,2))))</f>
        <v>5</v>
      </c>
    </row>
    <row r="329" spans="1:27" s="74" customFormat="1" ht="400" x14ac:dyDescent="0.3">
      <c r="A329" s="227" t="s">
        <v>2532</v>
      </c>
      <c r="B329" s="209" t="s">
        <v>309</v>
      </c>
      <c r="C329" s="209" t="s">
        <v>310</v>
      </c>
      <c r="D329" s="209" t="s">
        <v>182</v>
      </c>
      <c r="E329" s="209" t="s">
        <v>5325</v>
      </c>
      <c r="F329" s="209" t="s">
        <v>2533</v>
      </c>
      <c r="G329" s="209" t="s">
        <v>4897</v>
      </c>
      <c r="H329" s="209" t="s">
        <v>2534</v>
      </c>
      <c r="I329" s="209"/>
      <c r="J329" s="210"/>
      <c r="K329" s="210" t="s">
        <v>2535</v>
      </c>
      <c r="L329" s="252"/>
      <c r="M329" s="209" t="s">
        <v>150</v>
      </c>
      <c r="N329" s="211" t="s">
        <v>589</v>
      </c>
      <c r="O329" s="228" t="s">
        <v>590</v>
      </c>
      <c r="P329" s="212"/>
      <c r="Q329" s="214" t="s">
        <v>2450</v>
      </c>
      <c r="R329" s="214" t="s">
        <v>4047</v>
      </c>
      <c r="S329" s="209" t="s">
        <v>2536</v>
      </c>
      <c r="T329" s="209" t="s">
        <v>2537</v>
      </c>
      <c r="U329" s="209" t="s">
        <v>4896</v>
      </c>
      <c r="V329" s="209" t="s">
        <v>2538</v>
      </c>
      <c r="W329" s="215" t="s">
        <v>202</v>
      </c>
      <c r="AA329" s="100">
        <f>IF(OR(J329="Fail",ISBLANK(J329)),INDEX('Issue Code Table'!C:C,MATCH(N:N,'Issue Code Table'!A:A,0)),IF(M329="Critical",6,IF(M329="Significant",5,IF(M329="Moderate",3,2))))</f>
        <v>5</v>
      </c>
    </row>
    <row r="330" spans="1:27" s="74" customFormat="1" ht="400" x14ac:dyDescent="0.3">
      <c r="A330" s="229" t="s">
        <v>2539</v>
      </c>
      <c r="B330" s="230" t="s">
        <v>309</v>
      </c>
      <c r="C330" s="230" t="s">
        <v>310</v>
      </c>
      <c r="D330" s="230" t="s">
        <v>182</v>
      </c>
      <c r="E330" s="230" t="s">
        <v>5326</v>
      </c>
      <c r="F330" s="230" t="s">
        <v>2540</v>
      </c>
      <c r="G330" s="230" t="s">
        <v>4899</v>
      </c>
      <c r="H330" s="230" t="s">
        <v>2541</v>
      </c>
      <c r="I330" s="230"/>
      <c r="J330" s="231"/>
      <c r="K330" s="231" t="s">
        <v>2542</v>
      </c>
      <c r="L330" s="248"/>
      <c r="M330" s="230" t="s">
        <v>150</v>
      </c>
      <c r="N330" s="233" t="s">
        <v>589</v>
      </c>
      <c r="O330" s="234" t="s">
        <v>590</v>
      </c>
      <c r="P330" s="235"/>
      <c r="Q330" s="237" t="s">
        <v>2450</v>
      </c>
      <c r="R330" s="237" t="s">
        <v>4046</v>
      </c>
      <c r="S330" s="230" t="s">
        <v>2543</v>
      </c>
      <c r="T330" s="230" t="s">
        <v>2537</v>
      </c>
      <c r="U330" s="230" t="s">
        <v>4898</v>
      </c>
      <c r="V330" s="230" t="s">
        <v>2544</v>
      </c>
      <c r="W330" s="238" t="s">
        <v>202</v>
      </c>
      <c r="AA330" s="100">
        <f>IF(OR(J330="Fail",ISBLANK(J330)),INDEX('Issue Code Table'!C:C,MATCH(N:N,'Issue Code Table'!A:A,0)),IF(M330="Critical",6,IF(M330="Significant",5,IF(M330="Moderate",3,2))))</f>
        <v>5</v>
      </c>
    </row>
    <row r="331" spans="1:27" s="74" customFormat="1" ht="400" x14ac:dyDescent="0.3">
      <c r="A331" s="227" t="s">
        <v>2545</v>
      </c>
      <c r="B331" s="209" t="s">
        <v>309</v>
      </c>
      <c r="C331" s="209" t="s">
        <v>310</v>
      </c>
      <c r="D331" s="209" t="s">
        <v>182</v>
      </c>
      <c r="E331" s="209" t="s">
        <v>5327</v>
      </c>
      <c r="F331" s="209" t="s">
        <v>2546</v>
      </c>
      <c r="G331" s="209" t="s">
        <v>4901</v>
      </c>
      <c r="H331" s="209" t="s">
        <v>2547</v>
      </c>
      <c r="I331" s="209"/>
      <c r="J331" s="210"/>
      <c r="K331" s="210" t="s">
        <v>2548</v>
      </c>
      <c r="L331" s="252"/>
      <c r="M331" s="209" t="s">
        <v>150</v>
      </c>
      <c r="N331" s="211" t="s">
        <v>589</v>
      </c>
      <c r="O331" s="228" t="s">
        <v>590</v>
      </c>
      <c r="P331" s="212"/>
      <c r="Q331" s="214" t="s">
        <v>2450</v>
      </c>
      <c r="R331" s="214" t="s">
        <v>2466</v>
      </c>
      <c r="S331" s="209" t="s">
        <v>2549</v>
      </c>
      <c r="T331" s="209" t="s">
        <v>2550</v>
      </c>
      <c r="U331" s="209" t="s">
        <v>4900</v>
      </c>
      <c r="V331" s="209" t="s">
        <v>2551</v>
      </c>
      <c r="W331" s="215" t="s">
        <v>202</v>
      </c>
      <c r="AA331" s="100">
        <f>IF(OR(J331="Fail",ISBLANK(J331)),INDEX('Issue Code Table'!C:C,MATCH(N:N,'Issue Code Table'!A:A,0)),IF(M331="Critical",6,IF(M331="Significant",5,IF(M331="Moderate",3,2))))</f>
        <v>5</v>
      </c>
    </row>
    <row r="332" spans="1:27" s="74" customFormat="1" ht="409.5" x14ac:dyDescent="0.3">
      <c r="A332" s="229" t="s">
        <v>2552</v>
      </c>
      <c r="B332" s="230" t="s">
        <v>309</v>
      </c>
      <c r="C332" s="230" t="s">
        <v>310</v>
      </c>
      <c r="D332" s="230" t="s">
        <v>182</v>
      </c>
      <c r="E332" s="230" t="s">
        <v>5328</v>
      </c>
      <c r="F332" s="230" t="s">
        <v>2553</v>
      </c>
      <c r="G332" s="230" t="s">
        <v>4903</v>
      </c>
      <c r="H332" s="230" t="s">
        <v>2554</v>
      </c>
      <c r="I332" s="230"/>
      <c r="J332" s="231"/>
      <c r="K332" s="231" t="s">
        <v>2555</v>
      </c>
      <c r="L332" s="248"/>
      <c r="M332" s="230" t="s">
        <v>150</v>
      </c>
      <c r="N332" s="233" t="s">
        <v>589</v>
      </c>
      <c r="O332" s="234" t="s">
        <v>590</v>
      </c>
      <c r="P332" s="235"/>
      <c r="Q332" s="237" t="s">
        <v>2450</v>
      </c>
      <c r="R332" s="237" t="s">
        <v>4045</v>
      </c>
      <c r="S332" s="230" t="s">
        <v>2556</v>
      </c>
      <c r="T332" s="230" t="s">
        <v>2557</v>
      </c>
      <c r="U332" s="230" t="s">
        <v>4902</v>
      </c>
      <c r="V332" s="230" t="s">
        <v>2558</v>
      </c>
      <c r="W332" s="238" t="s">
        <v>202</v>
      </c>
      <c r="AA332" s="100">
        <f>IF(OR(J332="Fail",ISBLANK(J332)),INDEX('Issue Code Table'!C:C,MATCH(N:N,'Issue Code Table'!A:A,0)),IF(M332="Critical",6,IF(M332="Significant",5,IF(M332="Moderate",3,2))))</f>
        <v>5</v>
      </c>
    </row>
    <row r="333" spans="1:27" s="74" customFormat="1" ht="350" x14ac:dyDescent="0.3">
      <c r="A333" s="227" t="s">
        <v>2559</v>
      </c>
      <c r="B333" s="209" t="s">
        <v>309</v>
      </c>
      <c r="C333" s="227" t="s">
        <v>310</v>
      </c>
      <c r="D333" s="209" t="s">
        <v>182</v>
      </c>
      <c r="E333" s="209" t="s">
        <v>5329</v>
      </c>
      <c r="F333" s="209" t="s">
        <v>2560</v>
      </c>
      <c r="G333" s="209" t="s">
        <v>4905</v>
      </c>
      <c r="H333" s="209" t="s">
        <v>2561</v>
      </c>
      <c r="I333" s="209"/>
      <c r="J333" s="210"/>
      <c r="K333" s="210" t="s">
        <v>2562</v>
      </c>
      <c r="L333" s="252"/>
      <c r="M333" s="209" t="s">
        <v>187</v>
      </c>
      <c r="N333" s="211" t="s">
        <v>2437</v>
      </c>
      <c r="O333" s="228" t="s">
        <v>2438</v>
      </c>
      <c r="P333" s="212"/>
      <c r="Q333" s="214" t="s">
        <v>4044</v>
      </c>
      <c r="R333" s="214" t="s">
        <v>4043</v>
      </c>
      <c r="S333" s="209" t="s">
        <v>2563</v>
      </c>
      <c r="T333" s="209" t="s">
        <v>2564</v>
      </c>
      <c r="U333" s="209" t="s">
        <v>4904</v>
      </c>
      <c r="V333" s="209" t="s">
        <v>2565</v>
      </c>
      <c r="W333" s="215"/>
      <c r="AA333" s="100">
        <f>IF(OR(J333="Fail",ISBLANK(J333)),INDEX('Issue Code Table'!C:C,MATCH(N:N,'Issue Code Table'!A:A,0)),IF(M333="Critical",6,IF(M333="Significant",5,IF(M333="Moderate",3,2))))</f>
        <v>4</v>
      </c>
    </row>
    <row r="334" spans="1:27" s="74" customFormat="1" ht="175" x14ac:dyDescent="0.3">
      <c r="A334" s="229" t="s">
        <v>2566</v>
      </c>
      <c r="B334" s="230" t="s">
        <v>180</v>
      </c>
      <c r="C334" s="230" t="s">
        <v>181</v>
      </c>
      <c r="D334" s="230" t="s">
        <v>182</v>
      </c>
      <c r="E334" s="230" t="s">
        <v>5330</v>
      </c>
      <c r="F334" s="230" t="s">
        <v>2567</v>
      </c>
      <c r="G334" s="230" t="s">
        <v>4907</v>
      </c>
      <c r="H334" s="230" t="s">
        <v>2568</v>
      </c>
      <c r="I334" s="230"/>
      <c r="J334" s="231"/>
      <c r="K334" s="231" t="s">
        <v>2569</v>
      </c>
      <c r="L334" s="248"/>
      <c r="M334" s="230" t="s">
        <v>150</v>
      </c>
      <c r="N334" s="233" t="s">
        <v>845</v>
      </c>
      <c r="O334" s="234" t="s">
        <v>846</v>
      </c>
      <c r="P334" s="235"/>
      <c r="Q334" s="237" t="s">
        <v>4042</v>
      </c>
      <c r="R334" s="237" t="s">
        <v>4041</v>
      </c>
      <c r="S334" s="230" t="s">
        <v>2570</v>
      </c>
      <c r="T334" s="230" t="s">
        <v>2571</v>
      </c>
      <c r="U334" s="230" t="s">
        <v>4906</v>
      </c>
      <c r="V334" s="230" t="s">
        <v>2572</v>
      </c>
      <c r="W334" s="238" t="s">
        <v>202</v>
      </c>
      <c r="AA334" s="100">
        <f>IF(OR(J334="Fail",ISBLANK(J334)),INDEX('Issue Code Table'!C:C,MATCH(N:N,'Issue Code Table'!A:A,0)),IF(M334="Critical",6,IF(M334="Significant",5,IF(M334="Moderate",3,2))))</f>
        <v>5</v>
      </c>
    </row>
    <row r="335" spans="1:27" s="74" customFormat="1" ht="187.5" x14ac:dyDescent="0.3">
      <c r="A335" s="227" t="s">
        <v>2573</v>
      </c>
      <c r="B335" s="209" t="s">
        <v>1798</v>
      </c>
      <c r="C335" s="227" t="s">
        <v>1799</v>
      </c>
      <c r="D335" s="209" t="s">
        <v>182</v>
      </c>
      <c r="E335" s="209" t="s">
        <v>5331</v>
      </c>
      <c r="F335" s="209" t="s">
        <v>2574</v>
      </c>
      <c r="G335" s="209" t="s">
        <v>4909</v>
      </c>
      <c r="H335" s="209" t="s">
        <v>2575</v>
      </c>
      <c r="I335" s="209"/>
      <c r="J335" s="210"/>
      <c r="K335" s="210" t="s">
        <v>2576</v>
      </c>
      <c r="L335" s="252"/>
      <c r="M335" s="209" t="s">
        <v>150</v>
      </c>
      <c r="N335" s="211" t="s">
        <v>589</v>
      </c>
      <c r="O335" s="228" t="s">
        <v>590</v>
      </c>
      <c r="P335" s="212"/>
      <c r="Q335" s="214" t="s">
        <v>4040</v>
      </c>
      <c r="R335" s="214" t="s">
        <v>4039</v>
      </c>
      <c r="S335" s="209" t="s">
        <v>2577</v>
      </c>
      <c r="T335" s="209" t="s">
        <v>2578</v>
      </c>
      <c r="U335" s="209" t="s">
        <v>4908</v>
      </c>
      <c r="V335" s="209" t="s">
        <v>2579</v>
      </c>
      <c r="W335" s="215" t="s">
        <v>202</v>
      </c>
      <c r="AA335" s="100">
        <f>IF(OR(J335="Fail",ISBLANK(J335)),INDEX('Issue Code Table'!C:C,MATCH(N:N,'Issue Code Table'!A:A,0)),IF(M335="Critical",6,IF(M335="Significant",5,IF(M335="Moderate",3,2))))</f>
        <v>5</v>
      </c>
    </row>
    <row r="336" spans="1:27" s="74" customFormat="1" ht="250" x14ac:dyDescent="0.3">
      <c r="A336" s="229" t="s">
        <v>2580</v>
      </c>
      <c r="B336" s="230" t="s">
        <v>4297</v>
      </c>
      <c r="C336" s="229" t="s">
        <v>4303</v>
      </c>
      <c r="D336" s="230" t="s">
        <v>182</v>
      </c>
      <c r="E336" s="230" t="s">
        <v>5332</v>
      </c>
      <c r="F336" s="230" t="s">
        <v>2581</v>
      </c>
      <c r="G336" s="230" t="s">
        <v>4911</v>
      </c>
      <c r="H336" s="230" t="s">
        <v>2582</v>
      </c>
      <c r="I336" s="230"/>
      <c r="J336" s="231"/>
      <c r="K336" s="231" t="s">
        <v>2583</v>
      </c>
      <c r="L336" s="248"/>
      <c r="M336" s="230" t="s">
        <v>150</v>
      </c>
      <c r="N336" s="233" t="s">
        <v>589</v>
      </c>
      <c r="O336" s="234" t="s">
        <v>2584</v>
      </c>
      <c r="P336" s="235"/>
      <c r="Q336" s="237" t="s">
        <v>4034</v>
      </c>
      <c r="R336" s="237" t="s">
        <v>4038</v>
      </c>
      <c r="S336" s="230" t="s">
        <v>2585</v>
      </c>
      <c r="T336" s="230" t="s">
        <v>2586</v>
      </c>
      <c r="U336" s="230" t="s">
        <v>4910</v>
      </c>
      <c r="V336" s="230" t="s">
        <v>2587</v>
      </c>
      <c r="W336" s="238" t="s">
        <v>202</v>
      </c>
      <c r="AA336" s="100">
        <f>IF(OR(J336="Fail",ISBLANK(J336)),INDEX('Issue Code Table'!C:C,MATCH(N:N,'Issue Code Table'!A:A,0)),IF(M336="Critical",6,IF(M336="Significant",5,IF(M336="Moderate",3,2))))</f>
        <v>5</v>
      </c>
    </row>
    <row r="337" spans="1:27" s="74" customFormat="1" ht="175" x14ac:dyDescent="0.3">
      <c r="A337" s="227" t="s">
        <v>2588</v>
      </c>
      <c r="B337" s="209" t="s">
        <v>636</v>
      </c>
      <c r="C337" s="227" t="s">
        <v>637</v>
      </c>
      <c r="D337" s="209" t="s">
        <v>182</v>
      </c>
      <c r="E337" s="209" t="s">
        <v>5333</v>
      </c>
      <c r="F337" s="209" t="s">
        <v>2589</v>
      </c>
      <c r="G337" s="209" t="s">
        <v>4913</v>
      </c>
      <c r="H337" s="209" t="s">
        <v>2590</v>
      </c>
      <c r="I337" s="209"/>
      <c r="J337" s="210"/>
      <c r="K337" s="210" t="s">
        <v>2591</v>
      </c>
      <c r="L337" s="252"/>
      <c r="M337" s="209" t="s">
        <v>150</v>
      </c>
      <c r="N337" s="211" t="s">
        <v>589</v>
      </c>
      <c r="O337" s="228" t="s">
        <v>590</v>
      </c>
      <c r="P337" s="212"/>
      <c r="Q337" s="214" t="s">
        <v>4034</v>
      </c>
      <c r="R337" s="214" t="s">
        <v>4037</v>
      </c>
      <c r="S337" s="209" t="s">
        <v>2592</v>
      </c>
      <c r="T337" s="209" t="s">
        <v>2593</v>
      </c>
      <c r="U337" s="209" t="s">
        <v>4912</v>
      </c>
      <c r="V337" s="209" t="s">
        <v>2594</v>
      </c>
      <c r="W337" s="215" t="s">
        <v>202</v>
      </c>
      <c r="AA337" s="100">
        <f>IF(OR(J337="Fail",ISBLANK(J337)),INDEX('Issue Code Table'!C:C,MATCH(N:N,'Issue Code Table'!A:A,0)),IF(M337="Critical",6,IF(M337="Significant",5,IF(M337="Moderate",3,2))))</f>
        <v>5</v>
      </c>
    </row>
    <row r="338" spans="1:27" s="74" customFormat="1" ht="350" x14ac:dyDescent="0.3">
      <c r="A338" s="229" t="s">
        <v>2595</v>
      </c>
      <c r="B338" s="230" t="s">
        <v>4298</v>
      </c>
      <c r="C338" s="229" t="s">
        <v>4314</v>
      </c>
      <c r="D338" s="230" t="s">
        <v>182</v>
      </c>
      <c r="E338" s="230" t="s">
        <v>5334</v>
      </c>
      <c r="F338" s="230" t="s">
        <v>2596</v>
      </c>
      <c r="G338" s="230" t="s">
        <v>4915</v>
      </c>
      <c r="H338" s="230" t="s">
        <v>2597</v>
      </c>
      <c r="I338" s="230"/>
      <c r="J338" s="231"/>
      <c r="K338" s="231" t="s">
        <v>2598</v>
      </c>
      <c r="L338" s="248"/>
      <c r="M338" s="230" t="s">
        <v>150</v>
      </c>
      <c r="N338" s="233" t="s">
        <v>175</v>
      </c>
      <c r="O338" s="234" t="s">
        <v>176</v>
      </c>
      <c r="P338" s="235"/>
      <c r="Q338" s="237" t="s">
        <v>4034</v>
      </c>
      <c r="R338" s="237" t="s">
        <v>4036</v>
      </c>
      <c r="S338" s="230" t="s">
        <v>2599</v>
      </c>
      <c r="T338" s="230" t="s">
        <v>2600</v>
      </c>
      <c r="U338" s="230" t="s">
        <v>4914</v>
      </c>
      <c r="V338" s="230" t="s">
        <v>2601</v>
      </c>
      <c r="W338" s="238" t="s">
        <v>202</v>
      </c>
      <c r="AA338" s="100">
        <f>IF(OR(J338="Fail",ISBLANK(J338)),INDEX('Issue Code Table'!C:C,MATCH(N:N,'Issue Code Table'!A:A,0)),IF(M338="Critical",6,IF(M338="Significant",5,IF(M338="Moderate",3,2))))</f>
        <v>6</v>
      </c>
    </row>
    <row r="339" spans="1:27" s="74" customFormat="1" ht="262.5" x14ac:dyDescent="0.3">
      <c r="A339" s="227" t="s">
        <v>2602</v>
      </c>
      <c r="B339" s="209" t="s">
        <v>1798</v>
      </c>
      <c r="C339" s="227" t="s">
        <v>1799</v>
      </c>
      <c r="D339" s="209" t="s">
        <v>182</v>
      </c>
      <c r="E339" s="209" t="s">
        <v>5335</v>
      </c>
      <c r="F339" s="209" t="s">
        <v>2603</v>
      </c>
      <c r="G339" s="209" t="s">
        <v>4917</v>
      </c>
      <c r="H339" s="209" t="s">
        <v>2604</v>
      </c>
      <c r="I339" s="209"/>
      <c r="J339" s="210"/>
      <c r="K339" s="210" t="s">
        <v>2605</v>
      </c>
      <c r="L339" s="252"/>
      <c r="M339" s="209" t="s">
        <v>187</v>
      </c>
      <c r="N339" s="211" t="s">
        <v>570</v>
      </c>
      <c r="O339" s="228" t="s">
        <v>571</v>
      </c>
      <c r="P339" s="212"/>
      <c r="Q339" s="214" t="s">
        <v>4034</v>
      </c>
      <c r="R339" s="214" t="s">
        <v>4035</v>
      </c>
      <c r="S339" s="209" t="s">
        <v>2606</v>
      </c>
      <c r="T339" s="209" t="s">
        <v>2607</v>
      </c>
      <c r="U339" s="209" t="s">
        <v>4916</v>
      </c>
      <c r="V339" s="209" t="s">
        <v>2608</v>
      </c>
      <c r="W339" s="215"/>
      <c r="AA339" s="100">
        <f>IF(OR(J339="Fail",ISBLANK(J339)),INDEX('Issue Code Table'!C:C,MATCH(N:N,'Issue Code Table'!A:A,0)),IF(M339="Critical",6,IF(M339="Significant",5,IF(M339="Moderate",3,2))))</f>
        <v>4</v>
      </c>
    </row>
    <row r="340" spans="1:27" s="74" customFormat="1" ht="175" x14ac:dyDescent="0.3">
      <c r="A340" s="229" t="s">
        <v>2609</v>
      </c>
      <c r="B340" s="230" t="s">
        <v>4298</v>
      </c>
      <c r="C340" s="229" t="s">
        <v>4314</v>
      </c>
      <c r="D340" s="230" t="s">
        <v>182</v>
      </c>
      <c r="E340" s="230" t="s">
        <v>5336</v>
      </c>
      <c r="F340" s="230" t="s">
        <v>2610</v>
      </c>
      <c r="G340" s="230" t="s">
        <v>4919</v>
      </c>
      <c r="H340" s="230" t="s">
        <v>2611</v>
      </c>
      <c r="I340" s="230"/>
      <c r="J340" s="231"/>
      <c r="K340" s="231" t="s">
        <v>2612</v>
      </c>
      <c r="L340" s="248"/>
      <c r="M340" s="230" t="s">
        <v>150</v>
      </c>
      <c r="N340" s="233" t="s">
        <v>175</v>
      </c>
      <c r="O340" s="234" t="s">
        <v>176</v>
      </c>
      <c r="P340" s="235"/>
      <c r="Q340" s="237" t="s">
        <v>4034</v>
      </c>
      <c r="R340" s="237" t="s">
        <v>4033</v>
      </c>
      <c r="S340" s="230" t="s">
        <v>2613</v>
      </c>
      <c r="T340" s="230" t="s">
        <v>298</v>
      </c>
      <c r="U340" s="230" t="s">
        <v>4918</v>
      </c>
      <c r="V340" s="230" t="s">
        <v>5402</v>
      </c>
      <c r="W340" s="238" t="s">
        <v>202</v>
      </c>
      <c r="AA340" s="100">
        <f>IF(OR(J340="Fail",ISBLANK(J340)),INDEX('Issue Code Table'!C:C,MATCH(N:N,'Issue Code Table'!A:A,0)),IF(M340="Critical",6,IF(M340="Significant",5,IF(M340="Moderate",3,2))))</f>
        <v>6</v>
      </c>
    </row>
    <row r="341" spans="1:27" s="74" customFormat="1" ht="250" x14ac:dyDescent="0.3">
      <c r="A341" s="227" t="s">
        <v>2614</v>
      </c>
      <c r="B341" s="209" t="s">
        <v>309</v>
      </c>
      <c r="C341" s="227" t="s">
        <v>310</v>
      </c>
      <c r="D341" s="209" t="s">
        <v>182</v>
      </c>
      <c r="E341" s="209" t="s">
        <v>5337</v>
      </c>
      <c r="F341" s="209" t="s">
        <v>2615</v>
      </c>
      <c r="G341" s="209" t="s">
        <v>4921</v>
      </c>
      <c r="H341" s="209" t="s">
        <v>2616</v>
      </c>
      <c r="I341" s="209"/>
      <c r="J341" s="210"/>
      <c r="K341" s="210" t="s">
        <v>2617</v>
      </c>
      <c r="L341" s="252"/>
      <c r="M341" s="209" t="s">
        <v>187</v>
      </c>
      <c r="N341" s="211" t="s">
        <v>1074</v>
      </c>
      <c r="O341" s="228" t="s">
        <v>1617</v>
      </c>
      <c r="P341" s="212"/>
      <c r="Q341" s="214" t="s">
        <v>4032</v>
      </c>
      <c r="R341" s="214" t="s">
        <v>4031</v>
      </c>
      <c r="S341" s="209" t="s">
        <v>2618</v>
      </c>
      <c r="T341" s="209" t="s">
        <v>298</v>
      </c>
      <c r="U341" s="209" t="s">
        <v>4920</v>
      </c>
      <c r="V341" s="209" t="s">
        <v>2619</v>
      </c>
      <c r="W341" s="215"/>
      <c r="AA341" s="100">
        <f>IF(OR(J341="Fail",ISBLANK(J341)),INDEX('Issue Code Table'!C:C,MATCH(N:N,'Issue Code Table'!A:A,0)),IF(M341="Critical",6,IF(M341="Significant",5,IF(M341="Moderate",3,2))))</f>
        <v>5</v>
      </c>
    </row>
    <row r="342" spans="1:27" s="74" customFormat="1" ht="212.5" x14ac:dyDescent="0.3">
      <c r="A342" s="229" t="s">
        <v>2620</v>
      </c>
      <c r="B342" s="230" t="s">
        <v>912</v>
      </c>
      <c r="C342" s="230" t="s">
        <v>913</v>
      </c>
      <c r="D342" s="230" t="s">
        <v>182</v>
      </c>
      <c r="E342" s="230" t="s">
        <v>5338</v>
      </c>
      <c r="F342" s="230" t="s">
        <v>2621</v>
      </c>
      <c r="G342" s="230" t="s">
        <v>4923</v>
      </c>
      <c r="H342" s="230" t="s">
        <v>2622</v>
      </c>
      <c r="I342" s="230"/>
      <c r="J342" s="231"/>
      <c r="K342" s="231" t="s">
        <v>2623</v>
      </c>
      <c r="L342" s="248"/>
      <c r="M342" s="230" t="s">
        <v>187</v>
      </c>
      <c r="N342" s="233" t="s">
        <v>1074</v>
      </c>
      <c r="O342" s="234" t="s">
        <v>1617</v>
      </c>
      <c r="P342" s="235"/>
      <c r="Q342" s="237" t="s">
        <v>2624</v>
      </c>
      <c r="R342" s="237" t="s">
        <v>4030</v>
      </c>
      <c r="S342" s="230" t="s">
        <v>2625</v>
      </c>
      <c r="T342" s="230" t="s">
        <v>2626</v>
      </c>
      <c r="U342" s="230" t="s">
        <v>4922</v>
      </c>
      <c r="V342" s="230" t="s">
        <v>2627</v>
      </c>
      <c r="W342" s="238"/>
      <c r="AA342" s="100">
        <f>IF(OR(J342="Fail",ISBLANK(J342)),INDEX('Issue Code Table'!C:C,MATCH(N:N,'Issue Code Table'!A:A,0)),IF(M342="Critical",6,IF(M342="Significant",5,IF(M342="Moderate",3,2))))</f>
        <v>5</v>
      </c>
    </row>
    <row r="343" spans="1:27" s="74" customFormat="1" ht="150" x14ac:dyDescent="0.3">
      <c r="A343" s="227" t="s">
        <v>2628</v>
      </c>
      <c r="B343" s="209" t="s">
        <v>309</v>
      </c>
      <c r="C343" s="227" t="s">
        <v>310</v>
      </c>
      <c r="D343" s="209" t="s">
        <v>182</v>
      </c>
      <c r="E343" s="209" t="s">
        <v>5339</v>
      </c>
      <c r="F343" s="209" t="s">
        <v>2629</v>
      </c>
      <c r="G343" s="209" t="s">
        <v>4925</v>
      </c>
      <c r="H343" s="209" t="s">
        <v>2630</v>
      </c>
      <c r="I343" s="209"/>
      <c r="J343" s="210"/>
      <c r="K343" s="210" t="s">
        <v>2631</v>
      </c>
      <c r="L343" s="252"/>
      <c r="M343" s="209" t="s">
        <v>150</v>
      </c>
      <c r="N343" s="211" t="s">
        <v>1074</v>
      </c>
      <c r="O343" s="228" t="s">
        <v>1617</v>
      </c>
      <c r="P343" s="212"/>
      <c r="Q343" s="214" t="s">
        <v>2624</v>
      </c>
      <c r="R343" s="214" t="s">
        <v>4029</v>
      </c>
      <c r="S343" s="209" t="s">
        <v>2632</v>
      </c>
      <c r="T343" s="209" t="s">
        <v>2633</v>
      </c>
      <c r="U343" s="209" t="s">
        <v>4924</v>
      </c>
      <c r="V343" s="209" t="s">
        <v>2634</v>
      </c>
      <c r="W343" s="215" t="s">
        <v>202</v>
      </c>
      <c r="AA343" s="100">
        <f>IF(OR(J343="Fail",ISBLANK(J343)),INDEX('Issue Code Table'!C:C,MATCH(N:N,'Issue Code Table'!A:A,0)),IF(M343="Critical",6,IF(M343="Significant",5,IF(M343="Moderate",3,2))))</f>
        <v>5</v>
      </c>
    </row>
    <row r="344" spans="1:27" s="74" customFormat="1" ht="162.5" x14ac:dyDescent="0.3">
      <c r="A344" s="229" t="s">
        <v>2635</v>
      </c>
      <c r="B344" s="230" t="s">
        <v>912</v>
      </c>
      <c r="C344" s="230" t="s">
        <v>913</v>
      </c>
      <c r="D344" s="230" t="s">
        <v>182</v>
      </c>
      <c r="E344" s="230" t="s">
        <v>5340</v>
      </c>
      <c r="F344" s="230" t="s">
        <v>2636</v>
      </c>
      <c r="G344" s="230" t="s">
        <v>4927</v>
      </c>
      <c r="H344" s="230" t="s">
        <v>2637</v>
      </c>
      <c r="I344" s="230"/>
      <c r="J344" s="231"/>
      <c r="K344" s="231" t="s">
        <v>2631</v>
      </c>
      <c r="L344" s="248"/>
      <c r="M344" s="230" t="s">
        <v>187</v>
      </c>
      <c r="N344" s="233" t="s">
        <v>1074</v>
      </c>
      <c r="O344" s="234" t="s">
        <v>1617</v>
      </c>
      <c r="P344" s="235"/>
      <c r="Q344" s="237" t="s">
        <v>2624</v>
      </c>
      <c r="R344" s="237" t="s">
        <v>4028</v>
      </c>
      <c r="S344" s="230" t="s">
        <v>2180</v>
      </c>
      <c r="T344" s="230" t="s">
        <v>2638</v>
      </c>
      <c r="U344" s="230" t="s">
        <v>4926</v>
      </c>
      <c r="V344" s="230" t="s">
        <v>2639</v>
      </c>
      <c r="W344" s="238"/>
      <c r="AA344" s="100">
        <f>IF(OR(J344="Fail",ISBLANK(J344)),INDEX('Issue Code Table'!C:C,MATCH(N:N,'Issue Code Table'!A:A,0)),IF(M344="Critical",6,IF(M344="Significant",5,IF(M344="Moderate",3,2))))</f>
        <v>5</v>
      </c>
    </row>
    <row r="345" spans="1:27" s="74" customFormat="1" ht="150" x14ac:dyDescent="0.3">
      <c r="A345" s="227" t="s">
        <v>2640</v>
      </c>
      <c r="B345" s="209" t="s">
        <v>309</v>
      </c>
      <c r="C345" s="209" t="s">
        <v>310</v>
      </c>
      <c r="D345" s="209" t="s">
        <v>182</v>
      </c>
      <c r="E345" s="209" t="s">
        <v>5341</v>
      </c>
      <c r="F345" s="209" t="s">
        <v>2641</v>
      </c>
      <c r="G345" s="209" t="s">
        <v>4929</v>
      </c>
      <c r="H345" s="209" t="s">
        <v>2642</v>
      </c>
      <c r="I345" s="209"/>
      <c r="J345" s="210"/>
      <c r="K345" s="210" t="s">
        <v>2643</v>
      </c>
      <c r="L345" s="252"/>
      <c r="M345" s="209" t="s">
        <v>150</v>
      </c>
      <c r="N345" s="211" t="s">
        <v>1074</v>
      </c>
      <c r="O345" s="228" t="s">
        <v>1617</v>
      </c>
      <c r="P345" s="212"/>
      <c r="Q345" s="214" t="s">
        <v>2624</v>
      </c>
      <c r="R345" s="214" t="s">
        <v>4027</v>
      </c>
      <c r="S345" s="209" t="s">
        <v>2644</v>
      </c>
      <c r="T345" s="209" t="s">
        <v>298</v>
      </c>
      <c r="U345" s="209" t="s">
        <v>4928</v>
      </c>
      <c r="V345" s="209" t="s">
        <v>2645</v>
      </c>
      <c r="W345" s="215" t="s">
        <v>202</v>
      </c>
      <c r="AA345" s="100">
        <f>IF(OR(J345="Fail",ISBLANK(J345)),INDEX('Issue Code Table'!C:C,MATCH(N:N,'Issue Code Table'!A:A,0)),IF(M345="Critical",6,IF(M345="Significant",5,IF(M345="Moderate",3,2))))</f>
        <v>5</v>
      </c>
    </row>
    <row r="346" spans="1:27" s="74" customFormat="1" ht="162.5" x14ac:dyDescent="0.3">
      <c r="A346" s="229" t="s">
        <v>2646</v>
      </c>
      <c r="B346" s="230" t="s">
        <v>912</v>
      </c>
      <c r="C346" s="230" t="s">
        <v>913</v>
      </c>
      <c r="D346" s="230" t="s">
        <v>182</v>
      </c>
      <c r="E346" s="230" t="s">
        <v>5342</v>
      </c>
      <c r="F346" s="230" t="s">
        <v>2647</v>
      </c>
      <c r="G346" s="230" t="s">
        <v>4931</v>
      </c>
      <c r="H346" s="230" t="s">
        <v>2648</v>
      </c>
      <c r="I346" s="230"/>
      <c r="J346" s="231"/>
      <c r="K346" s="231" t="s">
        <v>2649</v>
      </c>
      <c r="L346" s="248"/>
      <c r="M346" s="230" t="s">
        <v>187</v>
      </c>
      <c r="N346" s="233" t="s">
        <v>1074</v>
      </c>
      <c r="O346" s="234" t="s">
        <v>1617</v>
      </c>
      <c r="P346" s="235"/>
      <c r="Q346" s="237" t="s">
        <v>2624</v>
      </c>
      <c r="R346" s="237" t="s">
        <v>4026</v>
      </c>
      <c r="S346" s="230" t="s">
        <v>2650</v>
      </c>
      <c r="T346" s="230" t="s">
        <v>2651</v>
      </c>
      <c r="U346" s="230" t="s">
        <v>4930</v>
      </c>
      <c r="V346" s="230" t="s">
        <v>2652</v>
      </c>
      <c r="W346" s="238"/>
      <c r="AA346" s="100">
        <f>IF(OR(J346="Fail",ISBLANK(J346)),INDEX('Issue Code Table'!C:C,MATCH(N:N,'Issue Code Table'!A:A,0)),IF(M346="Critical",6,IF(M346="Significant",5,IF(M346="Moderate",3,2))))</f>
        <v>5</v>
      </c>
    </row>
    <row r="347" spans="1:27" s="74" customFormat="1" ht="237.5" x14ac:dyDescent="0.3">
      <c r="A347" s="227" t="s">
        <v>2653</v>
      </c>
      <c r="B347" s="209" t="s">
        <v>309</v>
      </c>
      <c r="C347" s="209" t="s">
        <v>310</v>
      </c>
      <c r="D347" s="209" t="s">
        <v>182</v>
      </c>
      <c r="E347" s="209" t="s">
        <v>5343</v>
      </c>
      <c r="F347" s="209" t="s">
        <v>2654</v>
      </c>
      <c r="G347" s="209" t="s">
        <v>4933</v>
      </c>
      <c r="H347" s="209" t="s">
        <v>2655</v>
      </c>
      <c r="I347" s="209"/>
      <c r="J347" s="210"/>
      <c r="K347" s="210" t="s">
        <v>2656</v>
      </c>
      <c r="L347" s="252"/>
      <c r="M347" s="209" t="s">
        <v>150</v>
      </c>
      <c r="N347" s="211" t="s">
        <v>589</v>
      </c>
      <c r="O347" s="228" t="s">
        <v>590</v>
      </c>
      <c r="P347" s="212"/>
      <c r="Q347" s="214" t="s">
        <v>4023</v>
      </c>
      <c r="R347" s="217" t="s">
        <v>4025</v>
      </c>
      <c r="S347" s="209" t="s">
        <v>2657</v>
      </c>
      <c r="T347" s="209" t="s">
        <v>2658</v>
      </c>
      <c r="U347" s="209" t="s">
        <v>4932</v>
      </c>
      <c r="V347" s="209" t="s">
        <v>2659</v>
      </c>
      <c r="W347" s="215" t="s">
        <v>202</v>
      </c>
      <c r="AA347" s="100">
        <f>IF(OR(J347="Fail",ISBLANK(J347)),INDEX('Issue Code Table'!C:C,MATCH(N:N,'Issue Code Table'!A:A,0)),IF(M347="Critical",6,IF(M347="Significant",5,IF(M347="Moderate",3,2))))</f>
        <v>5</v>
      </c>
    </row>
    <row r="348" spans="1:27" s="74" customFormat="1" ht="200" x14ac:dyDescent="0.3">
      <c r="A348" s="229" t="s">
        <v>2660</v>
      </c>
      <c r="B348" s="230" t="s">
        <v>144</v>
      </c>
      <c r="C348" s="230" t="s">
        <v>145</v>
      </c>
      <c r="D348" s="230" t="s">
        <v>182</v>
      </c>
      <c r="E348" s="230" t="s">
        <v>5344</v>
      </c>
      <c r="F348" s="230" t="s">
        <v>2661</v>
      </c>
      <c r="G348" s="230" t="s">
        <v>4935</v>
      </c>
      <c r="H348" s="230" t="s">
        <v>2662</v>
      </c>
      <c r="I348" s="230"/>
      <c r="J348" s="231"/>
      <c r="K348" s="231" t="s">
        <v>2663</v>
      </c>
      <c r="L348" s="248"/>
      <c r="M348" s="230" t="s">
        <v>150</v>
      </c>
      <c r="N348" s="233" t="s">
        <v>2004</v>
      </c>
      <c r="O348" s="234" t="s">
        <v>2005</v>
      </c>
      <c r="P348" s="235"/>
      <c r="Q348" s="237" t="s">
        <v>4023</v>
      </c>
      <c r="R348" s="254" t="s">
        <v>4024</v>
      </c>
      <c r="S348" s="230" t="s">
        <v>2664</v>
      </c>
      <c r="T348" s="230" t="s">
        <v>298</v>
      </c>
      <c r="U348" s="230" t="s">
        <v>4934</v>
      </c>
      <c r="V348" s="230" t="s">
        <v>2665</v>
      </c>
      <c r="W348" s="238" t="s">
        <v>202</v>
      </c>
      <c r="AA348" s="100">
        <f>IF(OR(J348="Fail",ISBLANK(J348)),INDEX('Issue Code Table'!C:C,MATCH(N:N,'Issue Code Table'!A:A,0)),IF(M348="Critical",6,IF(M348="Significant",5,IF(M348="Moderate",3,2))))</f>
        <v>5</v>
      </c>
    </row>
    <row r="349" spans="1:27" s="74" customFormat="1" ht="200" x14ac:dyDescent="0.3">
      <c r="A349" s="227" t="s">
        <v>2666</v>
      </c>
      <c r="B349" s="209" t="s">
        <v>144</v>
      </c>
      <c r="C349" s="209" t="s">
        <v>145</v>
      </c>
      <c r="D349" s="209" t="s">
        <v>182</v>
      </c>
      <c r="E349" s="209" t="s">
        <v>5345</v>
      </c>
      <c r="F349" s="209" t="s">
        <v>2667</v>
      </c>
      <c r="G349" s="209" t="s">
        <v>4937</v>
      </c>
      <c r="H349" s="209" t="s">
        <v>2668</v>
      </c>
      <c r="I349" s="209"/>
      <c r="J349" s="210"/>
      <c r="K349" s="210" t="s">
        <v>2669</v>
      </c>
      <c r="L349" s="252"/>
      <c r="M349" s="209" t="s">
        <v>150</v>
      </c>
      <c r="N349" s="211" t="s">
        <v>2004</v>
      </c>
      <c r="O349" s="228" t="s">
        <v>2005</v>
      </c>
      <c r="P349" s="212"/>
      <c r="Q349" s="214" t="s">
        <v>4023</v>
      </c>
      <c r="R349" s="217" t="s">
        <v>4022</v>
      </c>
      <c r="S349" s="209" t="s">
        <v>2670</v>
      </c>
      <c r="T349" s="209" t="s">
        <v>2671</v>
      </c>
      <c r="U349" s="209" t="s">
        <v>4936</v>
      </c>
      <c r="V349" s="209" t="s">
        <v>2672</v>
      </c>
      <c r="W349" s="215" t="s">
        <v>202</v>
      </c>
      <c r="AA349" s="100">
        <f>IF(OR(J349="Fail",ISBLANK(J349)),INDEX('Issue Code Table'!C:C,MATCH(N:N,'Issue Code Table'!A:A,0)),IF(M349="Critical",6,IF(M349="Significant",5,IF(M349="Moderate",3,2))))</f>
        <v>5</v>
      </c>
    </row>
    <row r="350" spans="1:27" s="74" customFormat="1" ht="150" x14ac:dyDescent="0.3">
      <c r="A350" s="229" t="s">
        <v>2673</v>
      </c>
      <c r="B350" s="230" t="s">
        <v>309</v>
      </c>
      <c r="C350" s="230" t="s">
        <v>310</v>
      </c>
      <c r="D350" s="230" t="s">
        <v>182</v>
      </c>
      <c r="E350" s="230" t="s">
        <v>5346</v>
      </c>
      <c r="F350" s="230" t="s">
        <v>2674</v>
      </c>
      <c r="G350" s="230" t="s">
        <v>4939</v>
      </c>
      <c r="H350" s="230" t="s">
        <v>2675</v>
      </c>
      <c r="I350" s="230"/>
      <c r="J350" s="231"/>
      <c r="K350" s="231" t="s">
        <v>2676</v>
      </c>
      <c r="L350" s="248"/>
      <c r="M350" s="230" t="s">
        <v>150</v>
      </c>
      <c r="N350" s="233" t="s">
        <v>589</v>
      </c>
      <c r="O350" s="234" t="s">
        <v>590</v>
      </c>
      <c r="P350" s="235"/>
      <c r="Q350" s="237" t="s">
        <v>4021</v>
      </c>
      <c r="R350" s="237" t="s">
        <v>4020</v>
      </c>
      <c r="S350" s="230" t="s">
        <v>2677</v>
      </c>
      <c r="T350" s="230" t="s">
        <v>2678</v>
      </c>
      <c r="U350" s="230" t="s">
        <v>4938</v>
      </c>
      <c r="V350" s="230" t="s">
        <v>2679</v>
      </c>
      <c r="W350" s="238" t="s">
        <v>202</v>
      </c>
      <c r="AA350" s="100">
        <f>IF(OR(J350="Fail",ISBLANK(J350)),INDEX('Issue Code Table'!C:C,MATCH(N:N,'Issue Code Table'!A:A,0)),IF(M350="Critical",6,IF(M350="Significant",5,IF(M350="Moderate",3,2))))</f>
        <v>5</v>
      </c>
    </row>
    <row r="351" spans="1:27" s="74" customFormat="1" ht="187.5" x14ac:dyDescent="0.3">
      <c r="A351" s="227" t="s">
        <v>4236</v>
      </c>
      <c r="B351" s="209" t="s">
        <v>309</v>
      </c>
      <c r="C351" s="209" t="s">
        <v>310</v>
      </c>
      <c r="D351" s="209" t="s">
        <v>182</v>
      </c>
      <c r="E351" s="209" t="s">
        <v>5347</v>
      </c>
      <c r="F351" s="209" t="s">
        <v>4137</v>
      </c>
      <c r="G351" s="209" t="s">
        <v>4941</v>
      </c>
      <c r="H351" s="209" t="s">
        <v>4138</v>
      </c>
      <c r="I351" s="209"/>
      <c r="J351" s="210"/>
      <c r="K351" s="210" t="s">
        <v>4139</v>
      </c>
      <c r="L351" s="252"/>
      <c r="M351" s="209" t="s">
        <v>187</v>
      </c>
      <c r="N351" s="211" t="s">
        <v>589</v>
      </c>
      <c r="O351" s="228" t="s">
        <v>590</v>
      </c>
      <c r="P351" s="212"/>
      <c r="Q351" s="214" t="s">
        <v>4013</v>
      </c>
      <c r="R351" s="217" t="s">
        <v>4019</v>
      </c>
      <c r="S351" s="209" t="s">
        <v>4018</v>
      </c>
      <c r="T351" s="209" t="s">
        <v>4017</v>
      </c>
      <c r="U351" s="209" t="s">
        <v>4940</v>
      </c>
      <c r="V351" s="209" t="s">
        <v>4259</v>
      </c>
      <c r="W351" s="215"/>
      <c r="AA351" s="100"/>
    </row>
    <row r="352" spans="1:27" s="74" customFormat="1" ht="237.5" x14ac:dyDescent="0.3">
      <c r="A352" s="229" t="s">
        <v>2680</v>
      </c>
      <c r="B352" s="230" t="s">
        <v>309</v>
      </c>
      <c r="C352" s="230" t="s">
        <v>310</v>
      </c>
      <c r="D352" s="230" t="s">
        <v>182</v>
      </c>
      <c r="E352" s="230" t="s">
        <v>5348</v>
      </c>
      <c r="F352" s="230" t="s">
        <v>2681</v>
      </c>
      <c r="G352" s="230" t="s">
        <v>4943</v>
      </c>
      <c r="H352" s="230" t="s">
        <v>2682</v>
      </c>
      <c r="I352" s="230"/>
      <c r="J352" s="231"/>
      <c r="K352" s="231" t="s">
        <v>2683</v>
      </c>
      <c r="L352" s="248"/>
      <c r="M352" s="230" t="s">
        <v>150</v>
      </c>
      <c r="N352" s="233" t="s">
        <v>589</v>
      </c>
      <c r="O352" s="234" t="s">
        <v>590</v>
      </c>
      <c r="P352" s="235"/>
      <c r="Q352" s="237" t="s">
        <v>4013</v>
      </c>
      <c r="R352" s="254" t="s">
        <v>4016</v>
      </c>
      <c r="S352" s="230" t="s">
        <v>2684</v>
      </c>
      <c r="T352" s="230" t="s">
        <v>2685</v>
      </c>
      <c r="U352" s="230" t="s">
        <v>4942</v>
      </c>
      <c r="V352" s="230" t="s">
        <v>2686</v>
      </c>
      <c r="W352" s="238" t="s">
        <v>202</v>
      </c>
      <c r="AA352" s="100">
        <f>IF(OR(J352="Fail",ISBLANK(J352)),INDEX('Issue Code Table'!C:C,MATCH(N:N,'Issue Code Table'!A:A,0)),IF(M352="Critical",6,IF(M352="Significant",5,IF(M352="Moderate",3,2))))</f>
        <v>5</v>
      </c>
    </row>
    <row r="353" spans="1:27" s="74" customFormat="1" ht="158.5" customHeight="1" x14ac:dyDescent="0.3">
      <c r="A353" s="227" t="s">
        <v>2687</v>
      </c>
      <c r="B353" s="209" t="s">
        <v>309</v>
      </c>
      <c r="C353" s="209" t="s">
        <v>310</v>
      </c>
      <c r="D353" s="209" t="s">
        <v>182</v>
      </c>
      <c r="E353" s="209" t="s">
        <v>5349</v>
      </c>
      <c r="F353" s="209" t="s">
        <v>2688</v>
      </c>
      <c r="G353" s="209" t="s">
        <v>4945</v>
      </c>
      <c r="H353" s="209" t="s">
        <v>2689</v>
      </c>
      <c r="I353" s="209"/>
      <c r="J353" s="210"/>
      <c r="K353" s="210" t="s">
        <v>2690</v>
      </c>
      <c r="L353" s="252"/>
      <c r="M353" s="209" t="s">
        <v>187</v>
      </c>
      <c r="N353" s="211" t="s">
        <v>188</v>
      </c>
      <c r="O353" s="228" t="s">
        <v>189</v>
      </c>
      <c r="P353" s="212"/>
      <c r="Q353" s="214" t="s">
        <v>4013</v>
      </c>
      <c r="R353" s="217" t="s">
        <v>4015</v>
      </c>
      <c r="S353" s="209" t="s">
        <v>2691</v>
      </c>
      <c r="T353" s="209" t="s">
        <v>2692</v>
      </c>
      <c r="U353" s="209" t="s">
        <v>4944</v>
      </c>
      <c r="V353" s="209" t="s">
        <v>2693</v>
      </c>
      <c r="W353" s="215"/>
      <c r="AA353" s="100">
        <f>IF(OR(J353="Fail",ISBLANK(J353)),INDEX('Issue Code Table'!C:C,MATCH(N:N,'Issue Code Table'!A:A,0)),IF(M353="Critical",6,IF(M353="Significant",5,IF(M353="Moderate",3,2))))</f>
        <v>3</v>
      </c>
    </row>
    <row r="354" spans="1:27" s="74" customFormat="1" ht="184.9" customHeight="1" x14ac:dyDescent="0.3">
      <c r="A354" s="229" t="s">
        <v>2694</v>
      </c>
      <c r="B354" s="230" t="s">
        <v>309</v>
      </c>
      <c r="C354" s="230" t="s">
        <v>310</v>
      </c>
      <c r="D354" s="230" t="s">
        <v>182</v>
      </c>
      <c r="E354" s="230" t="s">
        <v>5350</v>
      </c>
      <c r="F354" s="230" t="s">
        <v>2695</v>
      </c>
      <c r="G354" s="230" t="s">
        <v>4947</v>
      </c>
      <c r="H354" s="230" t="s">
        <v>2696</v>
      </c>
      <c r="I354" s="230"/>
      <c r="J354" s="231"/>
      <c r="K354" s="231" t="s">
        <v>2697</v>
      </c>
      <c r="L354" s="248"/>
      <c r="M354" s="230" t="s">
        <v>150</v>
      </c>
      <c r="N354" s="233" t="s">
        <v>589</v>
      </c>
      <c r="O354" s="234" t="s">
        <v>590</v>
      </c>
      <c r="P354" s="235"/>
      <c r="Q354" s="237" t="s">
        <v>4013</v>
      </c>
      <c r="R354" s="254" t="s">
        <v>4014</v>
      </c>
      <c r="S354" s="230" t="s">
        <v>2698</v>
      </c>
      <c r="T354" s="230" t="s">
        <v>2699</v>
      </c>
      <c r="U354" s="230" t="s">
        <v>4946</v>
      </c>
      <c r="V354" s="230" t="s">
        <v>2700</v>
      </c>
      <c r="W354" s="238" t="s">
        <v>202</v>
      </c>
      <c r="AA354" s="100">
        <f>IF(OR(J354="Fail",ISBLANK(J354)),INDEX('Issue Code Table'!C:C,MATCH(N:N,'Issue Code Table'!A:A,0)),IF(M354="Critical",6,IF(M354="Significant",5,IF(M354="Moderate",3,2))))</f>
        <v>5</v>
      </c>
    </row>
    <row r="355" spans="1:27" s="74" customFormat="1" ht="200" x14ac:dyDescent="0.3">
      <c r="A355" s="227" t="s">
        <v>2701</v>
      </c>
      <c r="B355" s="209" t="s">
        <v>309</v>
      </c>
      <c r="C355" s="209" t="s">
        <v>310</v>
      </c>
      <c r="D355" s="209" t="s">
        <v>182</v>
      </c>
      <c r="E355" s="209" t="s">
        <v>5351</v>
      </c>
      <c r="F355" s="209" t="s">
        <v>2702</v>
      </c>
      <c r="G355" s="209" t="s">
        <v>4949</v>
      </c>
      <c r="H355" s="209" t="s">
        <v>2703</v>
      </c>
      <c r="I355" s="209"/>
      <c r="J355" s="210"/>
      <c r="K355" s="210" t="s">
        <v>2704</v>
      </c>
      <c r="L355" s="252"/>
      <c r="M355" s="209" t="s">
        <v>150</v>
      </c>
      <c r="N355" s="211" t="s">
        <v>589</v>
      </c>
      <c r="O355" s="228" t="s">
        <v>590</v>
      </c>
      <c r="P355" s="212"/>
      <c r="Q355" s="214" t="s">
        <v>4013</v>
      </c>
      <c r="R355" s="217" t="s">
        <v>4012</v>
      </c>
      <c r="S355" s="209" t="s">
        <v>2705</v>
      </c>
      <c r="T355" s="209" t="s">
        <v>1603</v>
      </c>
      <c r="U355" s="209" t="s">
        <v>4948</v>
      </c>
      <c r="V355" s="209" t="s">
        <v>2706</v>
      </c>
      <c r="W355" s="215" t="s">
        <v>202</v>
      </c>
      <c r="AA355" s="100">
        <f>IF(OR(J355="Fail",ISBLANK(J355)),INDEX('Issue Code Table'!C:C,MATCH(N:N,'Issue Code Table'!A:A,0)),IF(M355="Critical",6,IF(M355="Significant",5,IF(M355="Moderate",3,2))))</f>
        <v>5</v>
      </c>
    </row>
    <row r="356" spans="1:27" s="74" customFormat="1" ht="237.5" x14ac:dyDescent="0.3">
      <c r="A356" s="229" t="s">
        <v>2707</v>
      </c>
      <c r="B356" s="230" t="s">
        <v>4296</v>
      </c>
      <c r="C356" s="229" t="s">
        <v>4312</v>
      </c>
      <c r="D356" s="230" t="s">
        <v>182</v>
      </c>
      <c r="E356" s="230" t="s">
        <v>5352</v>
      </c>
      <c r="F356" s="230" t="s">
        <v>2708</v>
      </c>
      <c r="G356" s="230" t="s">
        <v>4951</v>
      </c>
      <c r="H356" s="230" t="s">
        <v>2709</v>
      </c>
      <c r="I356" s="230"/>
      <c r="J356" s="231"/>
      <c r="K356" s="231" t="s">
        <v>2710</v>
      </c>
      <c r="L356" s="248"/>
      <c r="M356" s="230" t="s">
        <v>150</v>
      </c>
      <c r="N356" s="233" t="s">
        <v>589</v>
      </c>
      <c r="O356" s="234" t="s">
        <v>590</v>
      </c>
      <c r="P356" s="235"/>
      <c r="Q356" s="237" t="s">
        <v>4011</v>
      </c>
      <c r="R356" s="254" t="s">
        <v>4010</v>
      </c>
      <c r="S356" s="230" t="s">
        <v>2711</v>
      </c>
      <c r="T356" s="230" t="s">
        <v>2712</v>
      </c>
      <c r="U356" s="230" t="s">
        <v>4950</v>
      </c>
      <c r="V356" s="230" t="s">
        <v>2713</v>
      </c>
      <c r="W356" s="238" t="s">
        <v>202</v>
      </c>
      <c r="AA356" s="100">
        <f>IF(OR(J356="Fail",ISBLANK(J356)),INDEX('Issue Code Table'!C:C,MATCH(N:N,'Issue Code Table'!A:A,0)),IF(M356="Critical",6,IF(M356="Significant",5,IF(M356="Moderate",3,2))))</f>
        <v>5</v>
      </c>
    </row>
    <row r="357" spans="1:27" s="74" customFormat="1" ht="158.5" customHeight="1" x14ac:dyDescent="0.3">
      <c r="A357" s="227" t="s">
        <v>2714</v>
      </c>
      <c r="B357" s="209" t="s">
        <v>309</v>
      </c>
      <c r="C357" s="209" t="s">
        <v>310</v>
      </c>
      <c r="D357" s="209" t="s">
        <v>182</v>
      </c>
      <c r="E357" s="209" t="s">
        <v>5352</v>
      </c>
      <c r="F357" s="209" t="s">
        <v>2715</v>
      </c>
      <c r="G357" s="209" t="s">
        <v>4951</v>
      </c>
      <c r="H357" s="209" t="s">
        <v>2716</v>
      </c>
      <c r="I357" s="209"/>
      <c r="J357" s="210"/>
      <c r="K357" s="210" t="s">
        <v>2717</v>
      </c>
      <c r="L357" s="252"/>
      <c r="M357" s="209" t="s">
        <v>150</v>
      </c>
      <c r="N357" s="211" t="s">
        <v>589</v>
      </c>
      <c r="O357" s="228" t="s">
        <v>590</v>
      </c>
      <c r="P357" s="212"/>
      <c r="Q357" s="214" t="s">
        <v>2718</v>
      </c>
      <c r="R357" s="217" t="s">
        <v>4010</v>
      </c>
      <c r="S357" s="209" t="s">
        <v>2719</v>
      </c>
      <c r="T357" s="209" t="s">
        <v>298</v>
      </c>
      <c r="U357" s="209" t="s">
        <v>4950</v>
      </c>
      <c r="V357" s="209" t="s">
        <v>2720</v>
      </c>
      <c r="W357" s="215" t="s">
        <v>202</v>
      </c>
      <c r="AA357" s="100">
        <f>IF(OR(J357="Fail",ISBLANK(J357)),INDEX('Issue Code Table'!C:C,MATCH(N:N,'Issue Code Table'!A:A,0)),IF(M357="Critical",6,IF(M357="Significant",5,IF(M357="Moderate",3,2))))</f>
        <v>5</v>
      </c>
    </row>
    <row r="358" spans="1:27" s="74" customFormat="1" ht="175" x14ac:dyDescent="0.3">
      <c r="A358" s="229" t="s">
        <v>4237</v>
      </c>
      <c r="B358" s="230" t="s">
        <v>912</v>
      </c>
      <c r="C358" s="230" t="s">
        <v>913</v>
      </c>
      <c r="D358" s="230" t="s">
        <v>182</v>
      </c>
      <c r="E358" s="230" t="s">
        <v>5353</v>
      </c>
      <c r="F358" s="230" t="s">
        <v>2722</v>
      </c>
      <c r="G358" s="230" t="s">
        <v>4953</v>
      </c>
      <c r="H358" s="230" t="s">
        <v>4177</v>
      </c>
      <c r="I358" s="230"/>
      <c r="J358" s="231"/>
      <c r="K358" s="231" t="s">
        <v>4178</v>
      </c>
      <c r="L358" s="248"/>
      <c r="M358" s="230" t="s">
        <v>187</v>
      </c>
      <c r="N358" s="233" t="s">
        <v>589</v>
      </c>
      <c r="O358" s="234" t="s">
        <v>590</v>
      </c>
      <c r="P358" s="235"/>
      <c r="Q358" s="237" t="s">
        <v>4009</v>
      </c>
      <c r="R358" s="237" t="s">
        <v>4008</v>
      </c>
      <c r="S358" s="230" t="s">
        <v>2727</v>
      </c>
      <c r="T358" s="230" t="s">
        <v>2728</v>
      </c>
      <c r="U358" s="230" t="s">
        <v>4952</v>
      </c>
      <c r="V358" s="230" t="s">
        <v>4260</v>
      </c>
      <c r="W358" s="238"/>
      <c r="AA358" s="100"/>
    </row>
    <row r="359" spans="1:27" s="74" customFormat="1" ht="175" x14ac:dyDescent="0.3">
      <c r="A359" s="227" t="s">
        <v>2721</v>
      </c>
      <c r="B359" s="209" t="s">
        <v>288</v>
      </c>
      <c r="C359" s="209" t="s">
        <v>289</v>
      </c>
      <c r="D359" s="209" t="s">
        <v>182</v>
      </c>
      <c r="E359" s="209" t="s">
        <v>5354</v>
      </c>
      <c r="F359" s="209" t="s">
        <v>2722</v>
      </c>
      <c r="G359" s="209" t="s">
        <v>4955</v>
      </c>
      <c r="H359" s="209" t="s">
        <v>2723</v>
      </c>
      <c r="I359" s="209"/>
      <c r="J359" s="210"/>
      <c r="K359" s="210" t="s">
        <v>2724</v>
      </c>
      <c r="L359" s="252"/>
      <c r="M359" s="209" t="s">
        <v>150</v>
      </c>
      <c r="N359" s="211" t="s">
        <v>1074</v>
      </c>
      <c r="O359" s="228" t="s">
        <v>1617</v>
      </c>
      <c r="P359" s="212"/>
      <c r="Q359" s="214" t="s">
        <v>2725</v>
      </c>
      <c r="R359" s="214" t="s">
        <v>2726</v>
      </c>
      <c r="S359" s="209" t="s">
        <v>2727</v>
      </c>
      <c r="T359" s="209" t="s">
        <v>2728</v>
      </c>
      <c r="U359" s="209" t="s">
        <v>4954</v>
      </c>
      <c r="V359" s="209" t="s">
        <v>2729</v>
      </c>
      <c r="W359" s="215" t="s">
        <v>202</v>
      </c>
      <c r="AA359" s="100">
        <f>IF(OR(J359="Fail",ISBLANK(J359)),INDEX('Issue Code Table'!C:C,MATCH(N:N,'Issue Code Table'!A:A,0)),IF(M359="Critical",6,IF(M359="Significant",5,IF(M359="Moderate",3,2))))</f>
        <v>5</v>
      </c>
    </row>
    <row r="360" spans="1:27" s="74" customFormat="1" ht="175" x14ac:dyDescent="0.3">
      <c r="A360" s="229" t="s">
        <v>2730</v>
      </c>
      <c r="B360" s="230" t="s">
        <v>309</v>
      </c>
      <c r="C360" s="230" t="s">
        <v>310</v>
      </c>
      <c r="D360" s="230" t="s">
        <v>182</v>
      </c>
      <c r="E360" s="230" t="s">
        <v>5354</v>
      </c>
      <c r="F360" s="230" t="s">
        <v>2731</v>
      </c>
      <c r="G360" s="230" t="s">
        <v>4955</v>
      </c>
      <c r="H360" s="230" t="s">
        <v>2732</v>
      </c>
      <c r="I360" s="230"/>
      <c r="J360" s="231"/>
      <c r="K360" s="231" t="s">
        <v>2733</v>
      </c>
      <c r="L360" s="248"/>
      <c r="M360" s="230" t="s">
        <v>150</v>
      </c>
      <c r="N360" s="233" t="s">
        <v>589</v>
      </c>
      <c r="O360" s="234" t="s">
        <v>590</v>
      </c>
      <c r="P360" s="235"/>
      <c r="Q360" s="237" t="s">
        <v>2725</v>
      </c>
      <c r="R360" s="237" t="s">
        <v>2726</v>
      </c>
      <c r="S360" s="230" t="s">
        <v>2735</v>
      </c>
      <c r="T360" s="230" t="s">
        <v>298</v>
      </c>
      <c r="U360" s="230" t="s">
        <v>4954</v>
      </c>
      <c r="V360" s="230" t="s">
        <v>2736</v>
      </c>
      <c r="W360" s="238" t="s">
        <v>202</v>
      </c>
      <c r="AA360" s="100">
        <f>IF(OR(J360="Fail",ISBLANK(J360)),INDEX('Issue Code Table'!C:C,MATCH(N:N,'Issue Code Table'!A:A,0)),IF(M360="Critical",6,IF(M360="Significant",5,IF(M360="Moderate",3,2))))</f>
        <v>5</v>
      </c>
    </row>
    <row r="361" spans="1:27" s="74" customFormat="1" ht="118.9" customHeight="1" x14ac:dyDescent="0.3">
      <c r="A361" s="227" t="s">
        <v>2737</v>
      </c>
      <c r="B361" s="209" t="s">
        <v>912</v>
      </c>
      <c r="C361" s="209" t="s">
        <v>913</v>
      </c>
      <c r="D361" s="209" t="s">
        <v>182</v>
      </c>
      <c r="E361" s="209" t="s">
        <v>5355</v>
      </c>
      <c r="F361" s="209" t="s">
        <v>2738</v>
      </c>
      <c r="G361" s="209" t="s">
        <v>4957</v>
      </c>
      <c r="H361" s="209" t="s">
        <v>2739</v>
      </c>
      <c r="I361" s="209"/>
      <c r="J361" s="210"/>
      <c r="K361" s="210" t="s">
        <v>2740</v>
      </c>
      <c r="L361" s="252"/>
      <c r="M361" s="209" t="s">
        <v>150</v>
      </c>
      <c r="N361" s="211" t="s">
        <v>589</v>
      </c>
      <c r="O361" s="228" t="s">
        <v>590</v>
      </c>
      <c r="P361" s="212"/>
      <c r="Q361" s="214" t="s">
        <v>2734</v>
      </c>
      <c r="R361" s="214" t="s">
        <v>4007</v>
      </c>
      <c r="S361" s="209" t="s">
        <v>2743</v>
      </c>
      <c r="T361" s="209" t="s">
        <v>2744</v>
      </c>
      <c r="U361" s="209" t="s">
        <v>4956</v>
      </c>
      <c r="V361" s="209" t="s">
        <v>2745</v>
      </c>
      <c r="W361" s="215" t="s">
        <v>202</v>
      </c>
      <c r="AA361" s="100">
        <f>IF(OR(J361="Fail",ISBLANK(J361)),INDEX('Issue Code Table'!C:C,MATCH(N:N,'Issue Code Table'!A:A,0)),IF(M361="Critical",6,IF(M361="Significant",5,IF(M361="Moderate",3,2))))</f>
        <v>5</v>
      </c>
    </row>
    <row r="362" spans="1:27" s="74" customFormat="1" ht="250" x14ac:dyDescent="0.3">
      <c r="A362" s="229" t="s">
        <v>2746</v>
      </c>
      <c r="B362" s="230" t="s">
        <v>309</v>
      </c>
      <c r="C362" s="229" t="s">
        <v>310</v>
      </c>
      <c r="D362" s="230" t="s">
        <v>182</v>
      </c>
      <c r="E362" s="230" t="s">
        <v>5356</v>
      </c>
      <c r="F362" s="230" t="s">
        <v>2747</v>
      </c>
      <c r="G362" s="230" t="s">
        <v>4959</v>
      </c>
      <c r="H362" s="230" t="s">
        <v>2748</v>
      </c>
      <c r="I362" s="230"/>
      <c r="J362" s="231"/>
      <c r="K362" s="231" t="s">
        <v>2749</v>
      </c>
      <c r="L362" s="248"/>
      <c r="M362" s="230" t="s">
        <v>150</v>
      </c>
      <c r="N362" s="233" t="s">
        <v>1033</v>
      </c>
      <c r="O362" s="234" t="s">
        <v>1034</v>
      </c>
      <c r="P362" s="235"/>
      <c r="Q362" s="237" t="s">
        <v>2741</v>
      </c>
      <c r="R362" s="237" t="s">
        <v>4006</v>
      </c>
      <c r="S362" s="230" t="s">
        <v>2752</v>
      </c>
      <c r="T362" s="230" t="s">
        <v>298</v>
      </c>
      <c r="U362" s="230" t="s">
        <v>4958</v>
      </c>
      <c r="V362" s="230" t="s">
        <v>2753</v>
      </c>
      <c r="W362" s="238" t="s">
        <v>202</v>
      </c>
      <c r="AA362" s="100">
        <f>IF(OR(J362="Fail",ISBLANK(J362)),INDEX('Issue Code Table'!C:C,MATCH(N:N,'Issue Code Table'!A:A,0)),IF(M362="Critical",6,IF(M362="Significant",5,IF(M362="Moderate",3,2))))</f>
        <v>5</v>
      </c>
    </row>
    <row r="363" spans="1:27" s="74" customFormat="1" ht="262.5" x14ac:dyDescent="0.3">
      <c r="A363" s="227" t="s">
        <v>2754</v>
      </c>
      <c r="B363" s="209" t="s">
        <v>180</v>
      </c>
      <c r="C363" s="227" t="s">
        <v>181</v>
      </c>
      <c r="D363" s="209" t="s">
        <v>182</v>
      </c>
      <c r="E363" s="209" t="s">
        <v>5357</v>
      </c>
      <c r="F363" s="209" t="s">
        <v>2755</v>
      </c>
      <c r="G363" s="209" t="s">
        <v>4961</v>
      </c>
      <c r="H363" s="209" t="s">
        <v>2756</v>
      </c>
      <c r="I363" s="209"/>
      <c r="J363" s="210"/>
      <c r="K363" s="210" t="s">
        <v>2757</v>
      </c>
      <c r="L363" s="252"/>
      <c r="M363" s="209" t="s">
        <v>150</v>
      </c>
      <c r="N363" s="211" t="s">
        <v>293</v>
      </c>
      <c r="O363" s="228" t="s">
        <v>294</v>
      </c>
      <c r="P363" s="212"/>
      <c r="Q363" s="214" t="s">
        <v>2741</v>
      </c>
      <c r="R363" s="214" t="s">
        <v>2742</v>
      </c>
      <c r="S363" s="209" t="s">
        <v>2759</v>
      </c>
      <c r="T363" s="209" t="s">
        <v>298</v>
      </c>
      <c r="U363" s="209" t="s">
        <v>4960</v>
      </c>
      <c r="V363" s="209" t="s">
        <v>2760</v>
      </c>
      <c r="W363" s="215" t="s">
        <v>202</v>
      </c>
      <c r="AA363" s="100">
        <f>IF(OR(J363="Fail",ISBLANK(J363)),INDEX('Issue Code Table'!C:C,MATCH(N:N,'Issue Code Table'!A:A,0)),IF(M363="Critical",6,IF(M363="Significant",5,IF(M363="Moderate",3,2))))</f>
        <v>5</v>
      </c>
    </row>
    <row r="364" spans="1:27" s="74" customFormat="1" ht="162.5" x14ac:dyDescent="0.3">
      <c r="A364" s="229" t="s">
        <v>2761</v>
      </c>
      <c r="B364" s="230" t="s">
        <v>309</v>
      </c>
      <c r="C364" s="230" t="s">
        <v>310</v>
      </c>
      <c r="D364" s="230" t="s">
        <v>182</v>
      </c>
      <c r="E364" s="230" t="s">
        <v>5358</v>
      </c>
      <c r="F364" s="230" t="s">
        <v>2762</v>
      </c>
      <c r="G364" s="230" t="s">
        <v>4963</v>
      </c>
      <c r="H364" s="230" t="s">
        <v>2763</v>
      </c>
      <c r="I364" s="230"/>
      <c r="J364" s="231"/>
      <c r="K364" s="231" t="s">
        <v>2764</v>
      </c>
      <c r="L364" s="248"/>
      <c r="M364" s="230" t="s">
        <v>150</v>
      </c>
      <c r="N364" s="233" t="s">
        <v>589</v>
      </c>
      <c r="O364" s="234" t="s">
        <v>590</v>
      </c>
      <c r="P364" s="235"/>
      <c r="Q364" s="237" t="s">
        <v>2750</v>
      </c>
      <c r="R364" s="237" t="s">
        <v>2751</v>
      </c>
      <c r="S364" s="230" t="s">
        <v>2765</v>
      </c>
      <c r="T364" s="230" t="s">
        <v>2766</v>
      </c>
      <c r="U364" s="230" t="s">
        <v>4962</v>
      </c>
      <c r="V364" s="230" t="s">
        <v>2767</v>
      </c>
      <c r="W364" s="238" t="s">
        <v>202</v>
      </c>
      <c r="AA364" s="100">
        <f>IF(OR(J364="Fail",ISBLANK(J364)),INDEX('Issue Code Table'!C:C,MATCH(N:N,'Issue Code Table'!A:A,0)),IF(M364="Critical",6,IF(M364="Significant",5,IF(M364="Moderate",3,2))))</f>
        <v>5</v>
      </c>
    </row>
    <row r="365" spans="1:27" s="74" customFormat="1" ht="250" x14ac:dyDescent="0.3">
      <c r="A365" s="227" t="s">
        <v>2768</v>
      </c>
      <c r="B365" s="209" t="s">
        <v>4302</v>
      </c>
      <c r="C365" s="227" t="s">
        <v>4311</v>
      </c>
      <c r="D365" s="209" t="s">
        <v>182</v>
      </c>
      <c r="E365" s="209" t="s">
        <v>5359</v>
      </c>
      <c r="F365" s="209" t="s">
        <v>2769</v>
      </c>
      <c r="G365" s="209" t="s">
        <v>4965</v>
      </c>
      <c r="H365" s="209" t="s">
        <v>2770</v>
      </c>
      <c r="I365" s="209"/>
      <c r="J365" s="210"/>
      <c r="K365" s="210" t="s">
        <v>2771</v>
      </c>
      <c r="L365" s="252"/>
      <c r="M365" s="209" t="s">
        <v>150</v>
      </c>
      <c r="N365" s="211" t="s">
        <v>589</v>
      </c>
      <c r="O365" s="228" t="s">
        <v>1652</v>
      </c>
      <c r="P365" s="212"/>
      <c r="Q365" s="214" t="s">
        <v>2750</v>
      </c>
      <c r="R365" s="214" t="s">
        <v>2758</v>
      </c>
      <c r="S365" s="209" t="s">
        <v>2772</v>
      </c>
      <c r="T365" s="209" t="s">
        <v>2773</v>
      </c>
      <c r="U365" s="209" t="s">
        <v>4964</v>
      </c>
      <c r="V365" s="209" t="s">
        <v>2774</v>
      </c>
      <c r="W365" s="215" t="s">
        <v>202</v>
      </c>
      <c r="AA365" s="100">
        <f>IF(OR(J365="Fail",ISBLANK(J365)),INDEX('Issue Code Table'!C:C,MATCH(N:N,'Issue Code Table'!A:A,0)),IF(M365="Critical",6,IF(M365="Significant",5,IF(M365="Moderate",3,2))))</f>
        <v>5</v>
      </c>
    </row>
    <row r="366" spans="1:27" s="74" customFormat="1" ht="211.15" customHeight="1" x14ac:dyDescent="0.3">
      <c r="A366" s="229" t="s">
        <v>2775</v>
      </c>
      <c r="B366" s="230" t="s">
        <v>1798</v>
      </c>
      <c r="C366" s="229" t="s">
        <v>1799</v>
      </c>
      <c r="D366" s="230" t="s">
        <v>182</v>
      </c>
      <c r="E366" s="230" t="s">
        <v>5360</v>
      </c>
      <c r="F366" s="230" t="s">
        <v>2776</v>
      </c>
      <c r="G366" s="230" t="s">
        <v>4967</v>
      </c>
      <c r="H366" s="230" t="s">
        <v>2777</v>
      </c>
      <c r="I366" s="230"/>
      <c r="J366" s="231"/>
      <c r="K366" s="231" t="s">
        <v>2778</v>
      </c>
      <c r="L366" s="248"/>
      <c r="M366" s="230" t="s">
        <v>150</v>
      </c>
      <c r="N366" s="233" t="s">
        <v>641</v>
      </c>
      <c r="O366" s="234" t="s">
        <v>642</v>
      </c>
      <c r="P366" s="235"/>
      <c r="Q366" s="237" t="s">
        <v>4003</v>
      </c>
      <c r="R366" s="237" t="s">
        <v>4005</v>
      </c>
      <c r="S366" s="230" t="s">
        <v>2779</v>
      </c>
      <c r="T366" s="230" t="s">
        <v>298</v>
      </c>
      <c r="U366" s="230" t="s">
        <v>4966</v>
      </c>
      <c r="V366" s="230" t="s">
        <v>2780</v>
      </c>
      <c r="W366" s="238" t="s">
        <v>202</v>
      </c>
      <c r="AA366" s="100">
        <f>IF(OR(J366="Fail",ISBLANK(J366)),INDEX('Issue Code Table'!C:C,MATCH(N:N,'Issue Code Table'!A:A,0)),IF(M366="Critical",6,IF(M366="Significant",5,IF(M366="Moderate",3,2))))</f>
        <v>6</v>
      </c>
    </row>
    <row r="367" spans="1:27" s="74" customFormat="1" ht="175" x14ac:dyDescent="0.3">
      <c r="A367" s="227" t="s">
        <v>2781</v>
      </c>
      <c r="B367" s="209" t="s">
        <v>1798</v>
      </c>
      <c r="C367" s="227" t="s">
        <v>1799</v>
      </c>
      <c r="D367" s="209" t="s">
        <v>182</v>
      </c>
      <c r="E367" s="209" t="s">
        <v>5361</v>
      </c>
      <c r="F367" s="209" t="s">
        <v>2782</v>
      </c>
      <c r="G367" s="209" t="s">
        <v>4969</v>
      </c>
      <c r="H367" s="209" t="s">
        <v>2783</v>
      </c>
      <c r="I367" s="209"/>
      <c r="J367" s="210"/>
      <c r="K367" s="210" t="s">
        <v>2784</v>
      </c>
      <c r="L367" s="252"/>
      <c r="M367" s="209" t="s">
        <v>150</v>
      </c>
      <c r="N367" s="211" t="s">
        <v>175</v>
      </c>
      <c r="O367" s="228" t="s">
        <v>176</v>
      </c>
      <c r="P367" s="212"/>
      <c r="Q367" s="214" t="s">
        <v>4003</v>
      </c>
      <c r="R367" s="214" t="s">
        <v>4004</v>
      </c>
      <c r="S367" s="209" t="s">
        <v>2785</v>
      </c>
      <c r="T367" s="209" t="s">
        <v>298</v>
      </c>
      <c r="U367" s="209" t="s">
        <v>4968</v>
      </c>
      <c r="V367" s="209" t="s">
        <v>2786</v>
      </c>
      <c r="W367" s="215" t="s">
        <v>202</v>
      </c>
      <c r="AA367" s="100">
        <f>IF(OR(J367="Fail",ISBLANK(J367)),INDEX('Issue Code Table'!C:C,MATCH(N:N,'Issue Code Table'!A:A,0)),IF(M367="Critical",6,IF(M367="Significant",5,IF(M367="Moderate",3,2))))</f>
        <v>6</v>
      </c>
    </row>
    <row r="368" spans="1:27" s="74" customFormat="1" ht="175" x14ac:dyDescent="0.3">
      <c r="A368" s="229" t="s">
        <v>2787</v>
      </c>
      <c r="B368" s="230" t="s">
        <v>1798</v>
      </c>
      <c r="C368" s="229" t="s">
        <v>1799</v>
      </c>
      <c r="D368" s="230" t="s">
        <v>182</v>
      </c>
      <c r="E368" s="230" t="s">
        <v>5362</v>
      </c>
      <c r="F368" s="230" t="s">
        <v>2788</v>
      </c>
      <c r="G368" s="230" t="s">
        <v>4971</v>
      </c>
      <c r="H368" s="230" t="s">
        <v>2789</v>
      </c>
      <c r="I368" s="230"/>
      <c r="J368" s="231"/>
      <c r="K368" s="231" t="s">
        <v>2790</v>
      </c>
      <c r="L368" s="248"/>
      <c r="M368" s="230" t="s">
        <v>150</v>
      </c>
      <c r="N368" s="233" t="s">
        <v>175</v>
      </c>
      <c r="O368" s="234" t="s">
        <v>176</v>
      </c>
      <c r="P368" s="235"/>
      <c r="Q368" s="237" t="s">
        <v>4003</v>
      </c>
      <c r="R368" s="237" t="s">
        <v>4002</v>
      </c>
      <c r="S368" s="230" t="s">
        <v>2791</v>
      </c>
      <c r="T368" s="230" t="s">
        <v>2792</v>
      </c>
      <c r="U368" s="230" t="s">
        <v>4970</v>
      </c>
      <c r="V368" s="230" t="s">
        <v>2793</v>
      </c>
      <c r="W368" s="238" t="s">
        <v>202</v>
      </c>
      <c r="AA368" s="100">
        <f>IF(OR(J368="Fail",ISBLANK(J368)),INDEX('Issue Code Table'!C:C,MATCH(N:N,'Issue Code Table'!A:A,0)),IF(M368="Critical",6,IF(M368="Significant",5,IF(M368="Moderate",3,2))))</f>
        <v>6</v>
      </c>
    </row>
    <row r="369" spans="1:27" s="74" customFormat="1" ht="175" x14ac:dyDescent="0.3">
      <c r="A369" s="227" t="s">
        <v>2794</v>
      </c>
      <c r="B369" s="209" t="s">
        <v>1798</v>
      </c>
      <c r="C369" s="227" t="s">
        <v>1799</v>
      </c>
      <c r="D369" s="209" t="s">
        <v>182</v>
      </c>
      <c r="E369" s="209" t="s">
        <v>5360</v>
      </c>
      <c r="F369" s="209" t="s">
        <v>2795</v>
      </c>
      <c r="G369" s="209" t="s">
        <v>4973</v>
      </c>
      <c r="H369" s="209" t="s">
        <v>2777</v>
      </c>
      <c r="I369" s="209"/>
      <c r="J369" s="210"/>
      <c r="K369" s="210" t="s">
        <v>2778</v>
      </c>
      <c r="L369" s="252"/>
      <c r="M369" s="209" t="s">
        <v>150</v>
      </c>
      <c r="N369" s="211" t="s">
        <v>641</v>
      </c>
      <c r="O369" s="228" t="s">
        <v>642</v>
      </c>
      <c r="P369" s="212"/>
      <c r="Q369" s="214" t="s">
        <v>3999</v>
      </c>
      <c r="R369" s="214" t="s">
        <v>4001</v>
      </c>
      <c r="S369" s="209" t="s">
        <v>2779</v>
      </c>
      <c r="T369" s="209" t="s">
        <v>298</v>
      </c>
      <c r="U369" s="209" t="s">
        <v>4972</v>
      </c>
      <c r="V369" s="209" t="s">
        <v>2796</v>
      </c>
      <c r="W369" s="215" t="s">
        <v>202</v>
      </c>
      <c r="AA369" s="100">
        <f>IF(OR(J369="Fail",ISBLANK(J369)),INDEX('Issue Code Table'!C:C,MATCH(N:N,'Issue Code Table'!A:A,0)),IF(M369="Critical",6,IF(M369="Significant",5,IF(M369="Moderate",3,2))))</f>
        <v>6</v>
      </c>
    </row>
    <row r="370" spans="1:27" s="74" customFormat="1" ht="175" x14ac:dyDescent="0.3">
      <c r="A370" s="229" t="s">
        <v>2797</v>
      </c>
      <c r="B370" s="230" t="s">
        <v>1798</v>
      </c>
      <c r="C370" s="230" t="s">
        <v>1799</v>
      </c>
      <c r="D370" s="230" t="s">
        <v>182</v>
      </c>
      <c r="E370" s="230" t="s">
        <v>5361</v>
      </c>
      <c r="F370" s="230" t="s">
        <v>2798</v>
      </c>
      <c r="G370" s="230" t="s">
        <v>4975</v>
      </c>
      <c r="H370" s="230" t="s">
        <v>2783</v>
      </c>
      <c r="I370" s="230"/>
      <c r="J370" s="231"/>
      <c r="K370" s="231" t="s">
        <v>2784</v>
      </c>
      <c r="L370" s="248"/>
      <c r="M370" s="230" t="s">
        <v>150</v>
      </c>
      <c r="N370" s="233" t="s">
        <v>175</v>
      </c>
      <c r="O370" s="234" t="s">
        <v>176</v>
      </c>
      <c r="P370" s="235"/>
      <c r="Q370" s="237" t="s">
        <v>3999</v>
      </c>
      <c r="R370" s="237" t="s">
        <v>4000</v>
      </c>
      <c r="S370" s="230" t="s">
        <v>2785</v>
      </c>
      <c r="T370" s="230" t="s">
        <v>298</v>
      </c>
      <c r="U370" s="230" t="s">
        <v>4974</v>
      </c>
      <c r="V370" s="230" t="s">
        <v>2799</v>
      </c>
      <c r="W370" s="238" t="s">
        <v>202</v>
      </c>
      <c r="AA370" s="100">
        <f>IF(OR(J370="Fail",ISBLANK(J370)),INDEX('Issue Code Table'!C:C,MATCH(N:N,'Issue Code Table'!A:A,0)),IF(M370="Critical",6,IF(M370="Significant",5,IF(M370="Moderate",3,2))))</f>
        <v>6</v>
      </c>
    </row>
    <row r="371" spans="1:27" s="74" customFormat="1" ht="175" x14ac:dyDescent="0.3">
      <c r="A371" s="227" t="s">
        <v>2800</v>
      </c>
      <c r="B371" s="209" t="s">
        <v>309</v>
      </c>
      <c r="C371" s="209" t="s">
        <v>310</v>
      </c>
      <c r="D371" s="209" t="s">
        <v>182</v>
      </c>
      <c r="E371" s="209" t="s">
        <v>5363</v>
      </c>
      <c r="F371" s="209" t="s">
        <v>2801</v>
      </c>
      <c r="G371" s="209" t="s">
        <v>4977</v>
      </c>
      <c r="H371" s="209" t="s">
        <v>2802</v>
      </c>
      <c r="I371" s="209"/>
      <c r="J371" s="210"/>
      <c r="K371" s="210" t="s">
        <v>2803</v>
      </c>
      <c r="L371" s="252"/>
      <c r="M371" s="209" t="s">
        <v>150</v>
      </c>
      <c r="N371" s="211" t="s">
        <v>845</v>
      </c>
      <c r="O371" s="228" t="s">
        <v>846</v>
      </c>
      <c r="P371" s="212"/>
      <c r="Q371" s="214" t="s">
        <v>3999</v>
      </c>
      <c r="R371" s="214" t="s">
        <v>3998</v>
      </c>
      <c r="S371" s="209" t="s">
        <v>2804</v>
      </c>
      <c r="T371" s="209" t="s">
        <v>2805</v>
      </c>
      <c r="U371" s="209" t="s">
        <v>4976</v>
      </c>
      <c r="V371" s="209" t="s">
        <v>2806</v>
      </c>
      <c r="W371" s="215" t="s">
        <v>202</v>
      </c>
      <c r="AA371" s="100">
        <f>IF(OR(J371="Fail",ISBLANK(J371)),INDEX('Issue Code Table'!C:C,MATCH(N:N,'Issue Code Table'!A:A,0)),IF(M371="Critical",6,IF(M371="Significant",5,IF(M371="Moderate",3,2))))</f>
        <v>5</v>
      </c>
    </row>
    <row r="372" spans="1:27" s="74" customFormat="1" ht="175" x14ac:dyDescent="0.3">
      <c r="A372" s="229" t="s">
        <v>2807</v>
      </c>
      <c r="B372" s="230" t="s">
        <v>309</v>
      </c>
      <c r="C372" s="230" t="s">
        <v>310</v>
      </c>
      <c r="D372" s="230" t="s">
        <v>182</v>
      </c>
      <c r="E372" s="230" t="s">
        <v>5364</v>
      </c>
      <c r="F372" s="230" t="s">
        <v>2808</v>
      </c>
      <c r="G372" s="230" t="s">
        <v>4979</v>
      </c>
      <c r="H372" s="230" t="s">
        <v>2809</v>
      </c>
      <c r="I372" s="230"/>
      <c r="J372" s="231"/>
      <c r="K372" s="231" t="s">
        <v>2810</v>
      </c>
      <c r="L372" s="248"/>
      <c r="M372" s="230" t="s">
        <v>150</v>
      </c>
      <c r="N372" s="233" t="s">
        <v>589</v>
      </c>
      <c r="O372" s="234" t="s">
        <v>590</v>
      </c>
      <c r="P372" s="235"/>
      <c r="Q372" s="237" t="s">
        <v>3996</v>
      </c>
      <c r="R372" s="237" t="s">
        <v>3997</v>
      </c>
      <c r="S372" s="230" t="s">
        <v>2811</v>
      </c>
      <c r="T372" s="230" t="s">
        <v>2812</v>
      </c>
      <c r="U372" s="230" t="s">
        <v>4978</v>
      </c>
      <c r="V372" s="230" t="s">
        <v>2813</v>
      </c>
      <c r="W372" s="238" t="s">
        <v>202</v>
      </c>
      <c r="AA372" s="100">
        <f>IF(OR(J372="Fail",ISBLANK(J372)),INDEX('Issue Code Table'!C:C,MATCH(N:N,'Issue Code Table'!A:A,0)),IF(M372="Critical",6,IF(M372="Significant",5,IF(M372="Moderate",3,2))))</f>
        <v>5</v>
      </c>
    </row>
    <row r="373" spans="1:27" s="74" customFormat="1" ht="212.5" x14ac:dyDescent="0.3">
      <c r="A373" s="227" t="s">
        <v>2814</v>
      </c>
      <c r="B373" s="209" t="s">
        <v>309</v>
      </c>
      <c r="C373" s="209" t="s">
        <v>310</v>
      </c>
      <c r="D373" s="209" t="s">
        <v>182</v>
      </c>
      <c r="E373" s="209" t="s">
        <v>5365</v>
      </c>
      <c r="F373" s="209" t="s">
        <v>2815</v>
      </c>
      <c r="G373" s="209" t="s">
        <v>4981</v>
      </c>
      <c r="H373" s="209" t="s">
        <v>2816</v>
      </c>
      <c r="I373" s="209"/>
      <c r="J373" s="210"/>
      <c r="K373" s="210" t="s">
        <v>2817</v>
      </c>
      <c r="L373" s="252"/>
      <c r="M373" s="209" t="s">
        <v>150</v>
      </c>
      <c r="N373" s="211" t="s">
        <v>589</v>
      </c>
      <c r="O373" s="228" t="s">
        <v>590</v>
      </c>
      <c r="P373" s="212"/>
      <c r="Q373" s="214" t="s">
        <v>3996</v>
      </c>
      <c r="R373" s="214" t="s">
        <v>3995</v>
      </c>
      <c r="S373" s="209" t="s">
        <v>2819</v>
      </c>
      <c r="T373" s="209" t="s">
        <v>2820</v>
      </c>
      <c r="U373" s="209" t="s">
        <v>4980</v>
      </c>
      <c r="V373" s="209" t="s">
        <v>2821</v>
      </c>
      <c r="W373" s="215" t="s">
        <v>202</v>
      </c>
      <c r="AA373" s="100">
        <f>IF(OR(J373="Fail",ISBLANK(J373)),INDEX('Issue Code Table'!C:C,MATCH(N:N,'Issue Code Table'!A:A,0)),IF(M373="Critical",6,IF(M373="Significant",5,IF(M373="Moderate",3,2))))</f>
        <v>5</v>
      </c>
    </row>
    <row r="374" spans="1:27" s="74" customFormat="1" ht="175" x14ac:dyDescent="0.3">
      <c r="A374" s="229" t="s">
        <v>2822</v>
      </c>
      <c r="B374" s="230" t="s">
        <v>912</v>
      </c>
      <c r="C374" s="230" t="s">
        <v>913</v>
      </c>
      <c r="D374" s="230" t="s">
        <v>182</v>
      </c>
      <c r="E374" s="230" t="s">
        <v>5366</v>
      </c>
      <c r="F374" s="230" t="s">
        <v>2823</v>
      </c>
      <c r="G374" s="230" t="s">
        <v>4983</v>
      </c>
      <c r="H374" s="230" t="s">
        <v>2824</v>
      </c>
      <c r="I374" s="230"/>
      <c r="J374" s="231"/>
      <c r="K374" s="231" t="s">
        <v>2825</v>
      </c>
      <c r="L374" s="248"/>
      <c r="M374" s="230" t="s">
        <v>187</v>
      </c>
      <c r="N374" s="233" t="s">
        <v>322</v>
      </c>
      <c r="O374" s="234" t="s">
        <v>323</v>
      </c>
      <c r="P374" s="235"/>
      <c r="Q374" s="237" t="s">
        <v>2818</v>
      </c>
      <c r="R374" s="237" t="s">
        <v>3994</v>
      </c>
      <c r="S374" s="230" t="s">
        <v>2828</v>
      </c>
      <c r="T374" s="230" t="s">
        <v>2829</v>
      </c>
      <c r="U374" s="230" t="s">
        <v>4982</v>
      </c>
      <c r="V374" s="230" t="s">
        <v>2830</v>
      </c>
      <c r="W374" s="238"/>
      <c r="AA374" s="100">
        <f>IF(OR(J374="Fail",ISBLANK(J374)),INDEX('Issue Code Table'!C:C,MATCH(N:N,'Issue Code Table'!A:A,0)),IF(M374="Critical",6,IF(M374="Significant",5,IF(M374="Moderate",3,2))))</f>
        <v>4</v>
      </c>
    </row>
    <row r="375" spans="1:27" s="74" customFormat="1" ht="250" x14ac:dyDescent="0.3">
      <c r="A375" s="227" t="s">
        <v>2831</v>
      </c>
      <c r="B375" s="209" t="s">
        <v>309</v>
      </c>
      <c r="C375" s="209" t="s">
        <v>310</v>
      </c>
      <c r="D375" s="209" t="s">
        <v>182</v>
      </c>
      <c r="E375" s="209" t="s">
        <v>5367</v>
      </c>
      <c r="F375" s="209" t="s">
        <v>2832</v>
      </c>
      <c r="G375" s="209" t="s">
        <v>4985</v>
      </c>
      <c r="H375" s="209" t="s">
        <v>2833</v>
      </c>
      <c r="I375" s="209"/>
      <c r="J375" s="210"/>
      <c r="K375" s="210" t="s">
        <v>2834</v>
      </c>
      <c r="L375" s="252"/>
      <c r="M375" s="209" t="s">
        <v>187</v>
      </c>
      <c r="N375" s="211" t="s">
        <v>2004</v>
      </c>
      <c r="O375" s="228" t="s">
        <v>2005</v>
      </c>
      <c r="P375" s="212"/>
      <c r="Q375" s="214" t="s">
        <v>3993</v>
      </c>
      <c r="R375" s="214" t="s">
        <v>3992</v>
      </c>
      <c r="S375" s="209" t="s">
        <v>2835</v>
      </c>
      <c r="T375" s="209" t="s">
        <v>298</v>
      </c>
      <c r="U375" s="209" t="s">
        <v>4984</v>
      </c>
      <c r="V375" s="209" t="s">
        <v>2836</v>
      </c>
      <c r="W375" s="215"/>
      <c r="AA375" s="100">
        <f>IF(OR(J375="Fail",ISBLANK(J375)),INDEX('Issue Code Table'!C:C,MATCH(N:N,'Issue Code Table'!A:A,0)),IF(M375="Critical",6,IF(M375="Significant",5,IF(M375="Moderate",3,2))))</f>
        <v>5</v>
      </c>
    </row>
    <row r="376" spans="1:27" s="74" customFormat="1" ht="409.5" x14ac:dyDescent="0.3">
      <c r="A376" s="229" t="s">
        <v>2837</v>
      </c>
      <c r="B376" s="230" t="s">
        <v>1236</v>
      </c>
      <c r="C376" s="230" t="s">
        <v>1237</v>
      </c>
      <c r="D376" s="230" t="s">
        <v>182</v>
      </c>
      <c r="E376" s="230" t="s">
        <v>5368</v>
      </c>
      <c r="F376" s="230" t="s">
        <v>2838</v>
      </c>
      <c r="G376" s="230" t="s">
        <v>4987</v>
      </c>
      <c r="H376" s="230" t="s">
        <v>2839</v>
      </c>
      <c r="I376" s="230"/>
      <c r="J376" s="231"/>
      <c r="K376" s="231" t="s">
        <v>2840</v>
      </c>
      <c r="L376" s="248"/>
      <c r="M376" s="230" t="s">
        <v>150</v>
      </c>
      <c r="N376" s="233" t="s">
        <v>2004</v>
      </c>
      <c r="O376" s="234" t="s">
        <v>2005</v>
      </c>
      <c r="P376" s="235"/>
      <c r="Q376" s="237" t="s">
        <v>2826</v>
      </c>
      <c r="R376" s="237" t="s">
        <v>2827</v>
      </c>
      <c r="S376" s="230" t="s">
        <v>2841</v>
      </c>
      <c r="T376" s="230" t="s">
        <v>2842</v>
      </c>
      <c r="U376" s="230" t="s">
        <v>4986</v>
      </c>
      <c r="V376" s="230" t="s">
        <v>2843</v>
      </c>
      <c r="W376" s="238" t="s">
        <v>202</v>
      </c>
      <c r="AA376" s="100">
        <f>IF(OR(J376="Fail",ISBLANK(J376)),INDEX('Issue Code Table'!C:C,MATCH(N:N,'Issue Code Table'!A:A,0)),IF(M376="Critical",6,IF(M376="Significant",5,IF(M376="Moderate",3,2))))</f>
        <v>5</v>
      </c>
    </row>
    <row r="377" spans="1:27" s="74" customFormat="1" ht="175" x14ac:dyDescent="0.3">
      <c r="A377" s="227" t="s">
        <v>2844</v>
      </c>
      <c r="B377" s="209" t="s">
        <v>1236</v>
      </c>
      <c r="C377" s="227" t="s">
        <v>1237</v>
      </c>
      <c r="D377" s="209" t="s">
        <v>182</v>
      </c>
      <c r="E377" s="209" t="s">
        <v>5369</v>
      </c>
      <c r="F377" s="209" t="s">
        <v>2845</v>
      </c>
      <c r="G377" s="209" t="s">
        <v>4989</v>
      </c>
      <c r="H377" s="209" t="s">
        <v>2846</v>
      </c>
      <c r="I377" s="209"/>
      <c r="J377" s="210"/>
      <c r="K377" s="210" t="s">
        <v>2847</v>
      </c>
      <c r="L377" s="252"/>
      <c r="M377" s="209" t="s">
        <v>150</v>
      </c>
      <c r="N377" s="211" t="s">
        <v>2004</v>
      </c>
      <c r="O377" s="228" t="s">
        <v>2005</v>
      </c>
      <c r="P377" s="212"/>
      <c r="Q377" s="214" t="s">
        <v>2826</v>
      </c>
      <c r="R377" s="214" t="s">
        <v>3991</v>
      </c>
      <c r="S377" s="209" t="s">
        <v>2841</v>
      </c>
      <c r="T377" s="209" t="s">
        <v>2848</v>
      </c>
      <c r="U377" s="209" t="s">
        <v>4988</v>
      </c>
      <c r="V377" s="209" t="s">
        <v>2849</v>
      </c>
      <c r="W377" s="215" t="s">
        <v>202</v>
      </c>
      <c r="AA377" s="100">
        <f>IF(OR(J377="Fail",ISBLANK(J377)),INDEX('Issue Code Table'!C:C,MATCH(N:N,'Issue Code Table'!A:A,0)),IF(M377="Critical",6,IF(M377="Significant",5,IF(M377="Moderate",3,2))))</f>
        <v>5</v>
      </c>
    </row>
    <row r="378" spans="1:27" s="74" customFormat="1" ht="175" x14ac:dyDescent="0.3">
      <c r="A378" s="229" t="s">
        <v>2850</v>
      </c>
      <c r="B378" s="230" t="s">
        <v>309</v>
      </c>
      <c r="C378" s="230" t="s">
        <v>310</v>
      </c>
      <c r="D378" s="230" t="s">
        <v>182</v>
      </c>
      <c r="E378" s="230" t="s">
        <v>4304</v>
      </c>
      <c r="F378" s="230" t="s">
        <v>4305</v>
      </c>
      <c r="G378" s="230" t="s">
        <v>4991</v>
      </c>
      <c r="H378" s="230" t="s">
        <v>4306</v>
      </c>
      <c r="I378" s="230"/>
      <c r="J378" s="231"/>
      <c r="K378" s="230" t="s">
        <v>4307</v>
      </c>
      <c r="L378" s="248"/>
      <c r="M378" s="230" t="s">
        <v>150</v>
      </c>
      <c r="N378" s="233" t="s">
        <v>589</v>
      </c>
      <c r="O378" s="234" t="s">
        <v>590</v>
      </c>
      <c r="P378" s="235"/>
      <c r="Q378" s="237" t="s">
        <v>2826</v>
      </c>
      <c r="R378" s="237" t="s">
        <v>3990</v>
      </c>
      <c r="S378" s="230" t="s">
        <v>3983</v>
      </c>
      <c r="T378" s="230" t="s">
        <v>298</v>
      </c>
      <c r="U378" s="230" t="s">
        <v>4990</v>
      </c>
      <c r="V378" s="230" t="s">
        <v>4308</v>
      </c>
      <c r="W378" s="238" t="s">
        <v>202</v>
      </c>
      <c r="AA378" s="100">
        <f>IF(OR(J378="Fail",ISBLANK(J378)),INDEX('Issue Code Table'!C:C,MATCH(N:N,'Issue Code Table'!A:A,0)),IF(M378="Critical",6,IF(M378="Significant",5,IF(M378="Moderate",3,2))))</f>
        <v>5</v>
      </c>
    </row>
    <row r="379" spans="1:27" s="74" customFormat="1" ht="175" x14ac:dyDescent="0.3">
      <c r="A379" s="227" t="s">
        <v>4238</v>
      </c>
      <c r="B379" s="209" t="s">
        <v>144</v>
      </c>
      <c r="C379" s="209" t="s">
        <v>145</v>
      </c>
      <c r="D379" s="209" t="s">
        <v>182</v>
      </c>
      <c r="E379" s="209" t="s">
        <v>5370</v>
      </c>
      <c r="F379" s="209" t="s">
        <v>2851</v>
      </c>
      <c r="G379" s="209" t="s">
        <v>4993</v>
      </c>
      <c r="H379" s="209" t="s">
        <v>4180</v>
      </c>
      <c r="I379" s="209"/>
      <c r="J379" s="210"/>
      <c r="K379" s="210" t="s">
        <v>4179</v>
      </c>
      <c r="L379" s="252"/>
      <c r="M379" s="209" t="s">
        <v>187</v>
      </c>
      <c r="N379" s="211" t="s">
        <v>2004</v>
      </c>
      <c r="O379" s="228" t="s">
        <v>2005</v>
      </c>
      <c r="P379" s="212"/>
      <c r="Q379" s="214" t="s">
        <v>2826</v>
      </c>
      <c r="R379" s="214" t="s">
        <v>3989</v>
      </c>
      <c r="S379" s="209" t="s">
        <v>2852</v>
      </c>
      <c r="T379" s="209" t="s">
        <v>2853</v>
      </c>
      <c r="U379" s="209" t="s">
        <v>4992</v>
      </c>
      <c r="V379" s="209" t="s">
        <v>4261</v>
      </c>
      <c r="W379" s="215"/>
      <c r="AA379" s="100"/>
    </row>
    <row r="380" spans="1:27" s="74" customFormat="1" ht="409.5" x14ac:dyDescent="0.3">
      <c r="A380" s="229" t="s">
        <v>2854</v>
      </c>
      <c r="B380" s="230" t="s">
        <v>1236</v>
      </c>
      <c r="C380" s="229" t="s">
        <v>1237</v>
      </c>
      <c r="D380" s="230" t="s">
        <v>182</v>
      </c>
      <c r="E380" s="230" t="s">
        <v>5371</v>
      </c>
      <c r="F380" s="230" t="s">
        <v>2855</v>
      </c>
      <c r="G380" s="230" t="s">
        <v>4995</v>
      </c>
      <c r="H380" s="230" t="s">
        <v>2856</v>
      </c>
      <c r="I380" s="230"/>
      <c r="J380" s="231"/>
      <c r="K380" s="231" t="s">
        <v>2857</v>
      </c>
      <c r="L380" s="248"/>
      <c r="M380" s="230" t="s">
        <v>150</v>
      </c>
      <c r="N380" s="233" t="s">
        <v>589</v>
      </c>
      <c r="O380" s="234" t="s">
        <v>590</v>
      </c>
      <c r="P380" s="235"/>
      <c r="Q380" s="237" t="s">
        <v>3985</v>
      </c>
      <c r="R380" s="237" t="s">
        <v>3988</v>
      </c>
      <c r="S380" s="230" t="s">
        <v>2333</v>
      </c>
      <c r="T380" s="230" t="s">
        <v>2858</v>
      </c>
      <c r="U380" s="230" t="s">
        <v>4994</v>
      </c>
      <c r="V380" s="230" t="s">
        <v>2859</v>
      </c>
      <c r="W380" s="238" t="s">
        <v>202</v>
      </c>
      <c r="AA380" s="100">
        <f>IF(OR(J380="Fail",ISBLANK(J380)),INDEX('Issue Code Table'!C:C,MATCH(N:N,'Issue Code Table'!A:A,0)),IF(M380="Critical",6,IF(M380="Significant",5,IF(M380="Moderate",3,2))))</f>
        <v>5</v>
      </c>
    </row>
    <row r="381" spans="1:27" s="74" customFormat="1" ht="409.5" x14ac:dyDescent="0.3">
      <c r="A381" s="227" t="s">
        <v>2860</v>
      </c>
      <c r="B381" s="209" t="s">
        <v>1236</v>
      </c>
      <c r="C381" s="227" t="s">
        <v>1237</v>
      </c>
      <c r="D381" s="209" t="s">
        <v>182</v>
      </c>
      <c r="E381" s="209" t="s">
        <v>5372</v>
      </c>
      <c r="F381" s="209" t="s">
        <v>2861</v>
      </c>
      <c r="G381" s="209" t="s">
        <v>4997</v>
      </c>
      <c r="H381" s="209" t="s">
        <v>2862</v>
      </c>
      <c r="I381" s="209"/>
      <c r="J381" s="210"/>
      <c r="K381" s="210" t="s">
        <v>2863</v>
      </c>
      <c r="L381" s="252"/>
      <c r="M381" s="209" t="s">
        <v>150</v>
      </c>
      <c r="N381" s="211" t="s">
        <v>2004</v>
      </c>
      <c r="O381" s="228" t="s">
        <v>2005</v>
      </c>
      <c r="P381" s="212"/>
      <c r="Q381" s="214" t="s">
        <v>3985</v>
      </c>
      <c r="R381" s="214" t="s">
        <v>3987</v>
      </c>
      <c r="S381" s="209" t="s">
        <v>2864</v>
      </c>
      <c r="T381" s="209" t="s">
        <v>2865</v>
      </c>
      <c r="U381" s="209" t="s">
        <v>4996</v>
      </c>
      <c r="V381" s="209" t="s">
        <v>2866</v>
      </c>
      <c r="W381" s="215" t="s">
        <v>202</v>
      </c>
      <c r="AA381" s="100">
        <f>IF(OR(J381="Fail",ISBLANK(J381)),INDEX('Issue Code Table'!C:C,MATCH(N:N,'Issue Code Table'!A:A,0)),IF(M381="Critical",6,IF(M381="Significant",5,IF(M381="Moderate",3,2))))</f>
        <v>5</v>
      </c>
    </row>
    <row r="382" spans="1:27" s="74" customFormat="1" ht="409.5" x14ac:dyDescent="0.3">
      <c r="A382" s="229" t="s">
        <v>2867</v>
      </c>
      <c r="B382" s="230" t="s">
        <v>1236</v>
      </c>
      <c r="C382" s="229" t="s">
        <v>1237</v>
      </c>
      <c r="D382" s="230" t="s">
        <v>182</v>
      </c>
      <c r="E382" s="230" t="s">
        <v>5373</v>
      </c>
      <c r="F382" s="230" t="s">
        <v>2868</v>
      </c>
      <c r="G382" s="230" t="s">
        <v>4999</v>
      </c>
      <c r="H382" s="230" t="s">
        <v>2869</v>
      </c>
      <c r="I382" s="230"/>
      <c r="J382" s="231"/>
      <c r="K382" s="231" t="s">
        <v>2870</v>
      </c>
      <c r="L382" s="248"/>
      <c r="M382" s="230" t="s">
        <v>150</v>
      </c>
      <c r="N382" s="233" t="s">
        <v>2004</v>
      </c>
      <c r="O382" s="234" t="s">
        <v>2005</v>
      </c>
      <c r="P382" s="235"/>
      <c r="Q382" s="237" t="s">
        <v>3985</v>
      </c>
      <c r="R382" s="237" t="s">
        <v>3986</v>
      </c>
      <c r="S382" s="230" t="s">
        <v>2871</v>
      </c>
      <c r="T382" s="230" t="s">
        <v>298</v>
      </c>
      <c r="U382" s="230" t="s">
        <v>4998</v>
      </c>
      <c r="V382" s="230" t="s">
        <v>2872</v>
      </c>
      <c r="W382" s="238" t="s">
        <v>202</v>
      </c>
      <c r="AA382" s="100">
        <f>IF(OR(J382="Fail",ISBLANK(J382)),INDEX('Issue Code Table'!C:C,MATCH(N:N,'Issue Code Table'!A:A,0)),IF(M382="Critical",6,IF(M382="Significant",5,IF(M382="Moderate",3,2))))</f>
        <v>5</v>
      </c>
    </row>
    <row r="383" spans="1:27" s="74" customFormat="1" ht="175" x14ac:dyDescent="0.3">
      <c r="A383" s="227" t="s">
        <v>4239</v>
      </c>
      <c r="B383" s="209" t="s">
        <v>144</v>
      </c>
      <c r="C383" s="209" t="s">
        <v>145</v>
      </c>
      <c r="D383" s="209" t="s">
        <v>182</v>
      </c>
      <c r="E383" s="209" t="s">
        <v>5374</v>
      </c>
      <c r="F383" s="209" t="s">
        <v>4183</v>
      </c>
      <c r="G383" s="209" t="s">
        <v>5001</v>
      </c>
      <c r="H383" s="209" t="s">
        <v>4181</v>
      </c>
      <c r="I383" s="209"/>
      <c r="J383" s="210"/>
      <c r="K383" s="210" t="s">
        <v>4182</v>
      </c>
      <c r="L383" s="252"/>
      <c r="M383" s="209" t="s">
        <v>187</v>
      </c>
      <c r="N383" s="211" t="s">
        <v>2004</v>
      </c>
      <c r="O383" s="228" t="s">
        <v>2005</v>
      </c>
      <c r="P383" s="212"/>
      <c r="Q383" s="214" t="s">
        <v>3985</v>
      </c>
      <c r="R383" s="214" t="s">
        <v>3984</v>
      </c>
      <c r="S383" s="209" t="s">
        <v>3983</v>
      </c>
      <c r="T383" s="209" t="s">
        <v>3982</v>
      </c>
      <c r="U383" s="209" t="s">
        <v>5000</v>
      </c>
      <c r="V383" s="209" t="s">
        <v>4262</v>
      </c>
      <c r="W383" s="215"/>
      <c r="AA383" s="100"/>
    </row>
    <row r="384" spans="1:27" s="74" customFormat="1" ht="162.5" x14ac:dyDescent="0.3">
      <c r="A384" s="229" t="s">
        <v>2873</v>
      </c>
      <c r="B384" s="230" t="s">
        <v>309</v>
      </c>
      <c r="C384" s="230" t="s">
        <v>310</v>
      </c>
      <c r="D384" s="230" t="s">
        <v>182</v>
      </c>
      <c r="E384" s="230" t="s">
        <v>5375</v>
      </c>
      <c r="F384" s="230" t="s">
        <v>2874</v>
      </c>
      <c r="G384" s="230" t="s">
        <v>5003</v>
      </c>
      <c r="H384" s="230" t="s">
        <v>2875</v>
      </c>
      <c r="I384" s="230"/>
      <c r="J384" s="231"/>
      <c r="K384" s="231" t="s">
        <v>2876</v>
      </c>
      <c r="L384" s="248"/>
      <c r="M384" s="230" t="s">
        <v>187</v>
      </c>
      <c r="N384" s="233" t="s">
        <v>1065</v>
      </c>
      <c r="O384" s="234" t="s">
        <v>1066</v>
      </c>
      <c r="P384" s="235"/>
      <c r="Q384" s="237" t="s">
        <v>2877</v>
      </c>
      <c r="R384" s="254" t="s">
        <v>2878</v>
      </c>
      <c r="S384" s="230" t="s">
        <v>2879</v>
      </c>
      <c r="T384" s="230" t="s">
        <v>2880</v>
      </c>
      <c r="U384" s="230" t="s">
        <v>5002</v>
      </c>
      <c r="V384" s="230" t="s">
        <v>2881</v>
      </c>
      <c r="W384" s="238"/>
      <c r="AA384" s="100">
        <f>IF(OR(J384="Fail",ISBLANK(J384)),INDEX('Issue Code Table'!C:C,MATCH(N:N,'Issue Code Table'!A:A,0)),IF(M384="Critical",6,IF(M384="Significant",5,IF(M384="Moderate",3,2))))</f>
        <v>3</v>
      </c>
    </row>
    <row r="385" spans="1:27" s="74" customFormat="1" ht="287.5" x14ac:dyDescent="0.3">
      <c r="A385" s="227" t="s">
        <v>2882</v>
      </c>
      <c r="B385" s="209" t="s">
        <v>309</v>
      </c>
      <c r="C385" s="209" t="s">
        <v>310</v>
      </c>
      <c r="D385" s="209" t="s">
        <v>182</v>
      </c>
      <c r="E385" s="209" t="s">
        <v>5376</v>
      </c>
      <c r="F385" s="209" t="s">
        <v>2883</v>
      </c>
      <c r="G385" s="209" t="s">
        <v>5005</v>
      </c>
      <c r="H385" s="209" t="s">
        <v>2884</v>
      </c>
      <c r="I385" s="209"/>
      <c r="J385" s="210"/>
      <c r="K385" s="210" t="s">
        <v>2885</v>
      </c>
      <c r="L385" s="252"/>
      <c r="M385" s="209" t="s">
        <v>150</v>
      </c>
      <c r="N385" s="211" t="s">
        <v>589</v>
      </c>
      <c r="O385" s="228" t="s">
        <v>590</v>
      </c>
      <c r="P385" s="212"/>
      <c r="Q385" s="214" t="s">
        <v>3980</v>
      </c>
      <c r="R385" s="217" t="s">
        <v>3981</v>
      </c>
      <c r="S385" s="209" t="s">
        <v>2886</v>
      </c>
      <c r="T385" s="209" t="s">
        <v>298</v>
      </c>
      <c r="U385" s="209" t="s">
        <v>5004</v>
      </c>
      <c r="V385" s="209" t="s">
        <v>2887</v>
      </c>
      <c r="W385" s="215" t="s">
        <v>202</v>
      </c>
      <c r="AA385" s="100">
        <f>IF(OR(J385="Fail",ISBLANK(J385)),INDEX('Issue Code Table'!C:C,MATCH(N:N,'Issue Code Table'!A:A,0)),IF(M385="Critical",6,IF(M385="Significant",5,IF(M385="Moderate",3,2))))</f>
        <v>5</v>
      </c>
    </row>
    <row r="386" spans="1:27" s="74" customFormat="1" ht="162.5" x14ac:dyDescent="0.3">
      <c r="A386" s="229" t="s">
        <v>2888</v>
      </c>
      <c r="B386" s="230" t="s">
        <v>2455</v>
      </c>
      <c r="C386" s="229" t="s">
        <v>2456</v>
      </c>
      <c r="D386" s="230" t="s">
        <v>182</v>
      </c>
      <c r="E386" s="230" t="s">
        <v>5377</v>
      </c>
      <c r="F386" s="230" t="s">
        <v>2889</v>
      </c>
      <c r="G386" s="230" t="s">
        <v>5007</v>
      </c>
      <c r="H386" s="230" t="s">
        <v>2890</v>
      </c>
      <c r="I386" s="230"/>
      <c r="J386" s="231"/>
      <c r="K386" s="231" t="s">
        <v>2891</v>
      </c>
      <c r="L386" s="248"/>
      <c r="M386" s="230" t="s">
        <v>187</v>
      </c>
      <c r="N386" s="233" t="s">
        <v>1994</v>
      </c>
      <c r="O386" s="234" t="s">
        <v>1995</v>
      </c>
      <c r="P386" s="235"/>
      <c r="Q386" s="237" t="s">
        <v>3980</v>
      </c>
      <c r="R386" s="254" t="s">
        <v>3979</v>
      </c>
      <c r="S386" s="230" t="s">
        <v>2892</v>
      </c>
      <c r="T386" s="230" t="s">
        <v>2893</v>
      </c>
      <c r="U386" s="230" t="s">
        <v>5006</v>
      </c>
      <c r="V386" s="230" t="s">
        <v>2894</v>
      </c>
      <c r="W386" s="238"/>
      <c r="AA386" s="100">
        <f>IF(OR(J386="Fail",ISBLANK(J386)),INDEX('Issue Code Table'!C:C,MATCH(N:N,'Issue Code Table'!A:A,0)),IF(M386="Critical",6,IF(M386="Significant",5,IF(M386="Moderate",3,2))))</f>
        <v>5</v>
      </c>
    </row>
    <row r="387" spans="1:27" s="74" customFormat="1" ht="162.5" x14ac:dyDescent="0.3">
      <c r="A387" s="227" t="s">
        <v>2895</v>
      </c>
      <c r="B387" s="209" t="s">
        <v>309</v>
      </c>
      <c r="C387" s="209" t="s">
        <v>310</v>
      </c>
      <c r="D387" s="209" t="s">
        <v>182</v>
      </c>
      <c r="E387" s="209" t="s">
        <v>5378</v>
      </c>
      <c r="F387" s="209" t="s">
        <v>2896</v>
      </c>
      <c r="G387" s="209" t="s">
        <v>5009</v>
      </c>
      <c r="H387" s="209" t="s">
        <v>2897</v>
      </c>
      <c r="I387" s="209"/>
      <c r="J387" s="210"/>
      <c r="K387" s="210" t="s">
        <v>2898</v>
      </c>
      <c r="L387" s="252"/>
      <c r="M387" s="209" t="s">
        <v>150</v>
      </c>
      <c r="N387" s="211" t="s">
        <v>589</v>
      </c>
      <c r="O387" s="228" t="s">
        <v>590</v>
      </c>
      <c r="P387" s="212"/>
      <c r="Q387" s="214" t="s">
        <v>3976</v>
      </c>
      <c r="R387" s="214" t="s">
        <v>3978</v>
      </c>
      <c r="S387" s="209" t="s">
        <v>2899</v>
      </c>
      <c r="T387" s="209" t="s">
        <v>2900</v>
      </c>
      <c r="U387" s="209" t="s">
        <v>5008</v>
      </c>
      <c r="V387" s="209" t="s">
        <v>2901</v>
      </c>
      <c r="W387" s="215" t="s">
        <v>202</v>
      </c>
      <c r="AA387" s="100">
        <f>IF(OR(J387="Fail",ISBLANK(J387)),INDEX('Issue Code Table'!C:C,MATCH(N:N,'Issue Code Table'!A:A,0)),IF(M387="Critical",6,IF(M387="Significant",5,IF(M387="Moderate",3,2))))</f>
        <v>5</v>
      </c>
    </row>
    <row r="388" spans="1:27" s="74" customFormat="1" ht="162.5" x14ac:dyDescent="0.3">
      <c r="A388" s="229" t="s">
        <v>2902</v>
      </c>
      <c r="B388" s="230" t="s">
        <v>309</v>
      </c>
      <c r="C388" s="230" t="s">
        <v>310</v>
      </c>
      <c r="D388" s="230" t="s">
        <v>182</v>
      </c>
      <c r="E388" s="230" t="s">
        <v>5379</v>
      </c>
      <c r="F388" s="230" t="s">
        <v>2903</v>
      </c>
      <c r="G388" s="230" t="s">
        <v>5011</v>
      </c>
      <c r="H388" s="230" t="s">
        <v>2904</v>
      </c>
      <c r="I388" s="230"/>
      <c r="J388" s="231"/>
      <c r="K388" s="231" t="s">
        <v>2905</v>
      </c>
      <c r="L388" s="248"/>
      <c r="M388" s="230" t="s">
        <v>187</v>
      </c>
      <c r="N388" s="233" t="s">
        <v>2437</v>
      </c>
      <c r="O388" s="234" t="s">
        <v>2438</v>
      </c>
      <c r="P388" s="235"/>
      <c r="Q388" s="237" t="s">
        <v>3976</v>
      </c>
      <c r="R388" s="237" t="s">
        <v>3977</v>
      </c>
      <c r="S388" s="230" t="s">
        <v>2899</v>
      </c>
      <c r="T388" s="230" t="s">
        <v>2906</v>
      </c>
      <c r="U388" s="230" t="s">
        <v>5010</v>
      </c>
      <c r="V388" s="230" t="s">
        <v>2907</v>
      </c>
      <c r="W388" s="238"/>
      <c r="AA388" s="100">
        <f>IF(OR(J388="Fail",ISBLANK(J388)),INDEX('Issue Code Table'!C:C,MATCH(N:N,'Issue Code Table'!A:A,0)),IF(M388="Critical",6,IF(M388="Significant",5,IF(M388="Moderate",3,2))))</f>
        <v>4</v>
      </c>
    </row>
    <row r="389" spans="1:27" s="74" customFormat="1" ht="162.5" x14ac:dyDescent="0.3">
      <c r="A389" s="227" t="s">
        <v>2908</v>
      </c>
      <c r="B389" s="209" t="s">
        <v>309</v>
      </c>
      <c r="C389" s="209" t="s">
        <v>310</v>
      </c>
      <c r="D389" s="209" t="s">
        <v>182</v>
      </c>
      <c r="E389" s="209" t="s">
        <v>5380</v>
      </c>
      <c r="F389" s="209" t="s">
        <v>2909</v>
      </c>
      <c r="G389" s="209" t="s">
        <v>5013</v>
      </c>
      <c r="H389" s="209" t="s">
        <v>2910</v>
      </c>
      <c r="I389" s="209"/>
      <c r="J389" s="210"/>
      <c r="K389" s="210" t="s">
        <v>2911</v>
      </c>
      <c r="L389" s="252"/>
      <c r="M389" s="209" t="s">
        <v>150</v>
      </c>
      <c r="N389" s="211" t="s">
        <v>589</v>
      </c>
      <c r="O389" s="228" t="s">
        <v>590</v>
      </c>
      <c r="P389" s="212"/>
      <c r="Q389" s="214" t="s">
        <v>3976</v>
      </c>
      <c r="R389" s="214" t="s">
        <v>3975</v>
      </c>
      <c r="S389" s="209" t="s">
        <v>2912</v>
      </c>
      <c r="T389" s="209" t="s">
        <v>2913</v>
      </c>
      <c r="U389" s="209" t="s">
        <v>5012</v>
      </c>
      <c r="V389" s="209" t="s">
        <v>2914</v>
      </c>
      <c r="W389" s="215" t="s">
        <v>202</v>
      </c>
      <c r="AA389" s="100">
        <f>IF(OR(J389="Fail",ISBLANK(J389)),INDEX('Issue Code Table'!C:C,MATCH(N:N,'Issue Code Table'!A:A,0)),IF(M389="Critical",6,IF(M389="Significant",5,IF(M389="Moderate",3,2))))</f>
        <v>5</v>
      </c>
    </row>
    <row r="390" spans="1:27" s="74" customFormat="1" ht="150" x14ac:dyDescent="0.3">
      <c r="A390" s="229" t="s">
        <v>2915</v>
      </c>
      <c r="B390" s="230" t="s">
        <v>912</v>
      </c>
      <c r="C390" s="230" t="s">
        <v>913</v>
      </c>
      <c r="D390" s="230" t="s">
        <v>182</v>
      </c>
      <c r="E390" s="230" t="s">
        <v>5381</v>
      </c>
      <c r="F390" s="230" t="s">
        <v>2916</v>
      </c>
      <c r="G390" s="230" t="s">
        <v>5015</v>
      </c>
      <c r="H390" s="230" t="s">
        <v>2917</v>
      </c>
      <c r="I390" s="230"/>
      <c r="J390" s="231"/>
      <c r="K390" s="231" t="s">
        <v>2918</v>
      </c>
      <c r="L390" s="248"/>
      <c r="M390" s="230" t="s">
        <v>150</v>
      </c>
      <c r="N390" s="233" t="s">
        <v>589</v>
      </c>
      <c r="O390" s="234" t="s">
        <v>590</v>
      </c>
      <c r="P390" s="235"/>
      <c r="Q390" s="237" t="s">
        <v>3974</v>
      </c>
      <c r="R390" s="237" t="s">
        <v>3973</v>
      </c>
      <c r="S390" s="230" t="s">
        <v>2919</v>
      </c>
      <c r="T390" s="230" t="s">
        <v>2920</v>
      </c>
      <c r="U390" s="230" t="s">
        <v>5014</v>
      </c>
      <c r="V390" s="230" t="s">
        <v>2921</v>
      </c>
      <c r="W390" s="238" t="s">
        <v>202</v>
      </c>
      <c r="AA390" s="100">
        <f>IF(OR(J390="Fail",ISBLANK(J390)),INDEX('Issue Code Table'!C:C,MATCH(N:N,'Issue Code Table'!A:A,0)),IF(M390="Critical",6,IF(M390="Significant",5,IF(M390="Moderate",3,2))))</f>
        <v>5</v>
      </c>
    </row>
    <row r="391" spans="1:27" s="74" customFormat="1" ht="162.5" x14ac:dyDescent="0.3">
      <c r="A391" s="227" t="s">
        <v>4240</v>
      </c>
      <c r="B391" s="209" t="s">
        <v>309</v>
      </c>
      <c r="C391" s="209" t="s">
        <v>310</v>
      </c>
      <c r="D391" s="209" t="s">
        <v>182</v>
      </c>
      <c r="E391" s="209" t="s">
        <v>5382</v>
      </c>
      <c r="F391" s="209" t="s">
        <v>4186</v>
      </c>
      <c r="G391" s="209" t="s">
        <v>5017</v>
      </c>
      <c r="H391" s="209" t="s">
        <v>4184</v>
      </c>
      <c r="I391" s="209"/>
      <c r="J391" s="210"/>
      <c r="K391" s="210" t="s">
        <v>4185</v>
      </c>
      <c r="L391" s="252"/>
      <c r="M391" s="209" t="s">
        <v>187</v>
      </c>
      <c r="N391" s="211" t="s">
        <v>589</v>
      </c>
      <c r="O391" s="228" t="s">
        <v>590</v>
      </c>
      <c r="P391" s="212"/>
      <c r="Q391" s="214" t="s">
        <v>3972</v>
      </c>
      <c r="R391" s="214" t="s">
        <v>3971</v>
      </c>
      <c r="S391" s="209" t="s">
        <v>3970</v>
      </c>
      <c r="T391" s="209" t="s">
        <v>3969</v>
      </c>
      <c r="U391" s="209" t="s">
        <v>5016</v>
      </c>
      <c r="V391" s="209" t="s">
        <v>4263</v>
      </c>
      <c r="W391" s="215"/>
      <c r="AA391" s="100"/>
    </row>
    <row r="392" spans="1:27" s="74" customFormat="1" ht="262.5" x14ac:dyDescent="0.3">
      <c r="A392" s="257" t="s">
        <v>2922</v>
      </c>
      <c r="B392" s="258" t="s">
        <v>288</v>
      </c>
      <c r="C392" s="271" t="s">
        <v>289</v>
      </c>
      <c r="D392" s="258" t="s">
        <v>182</v>
      </c>
      <c r="E392" s="271" t="s">
        <v>5357</v>
      </c>
      <c r="F392" s="258" t="s">
        <v>2755</v>
      </c>
      <c r="G392" s="271" t="s">
        <v>5019</v>
      </c>
      <c r="H392" s="258" t="s">
        <v>2756</v>
      </c>
      <c r="I392" s="258"/>
      <c r="J392" s="259"/>
      <c r="K392" s="259" t="s">
        <v>2757</v>
      </c>
      <c r="L392" s="260"/>
      <c r="M392" s="258" t="s">
        <v>150</v>
      </c>
      <c r="N392" s="261" t="s">
        <v>293</v>
      </c>
      <c r="O392" s="262" t="s">
        <v>294</v>
      </c>
      <c r="P392" s="263"/>
      <c r="Q392" s="264" t="s">
        <v>3968</v>
      </c>
      <c r="R392" s="264" t="s">
        <v>3967</v>
      </c>
      <c r="S392" s="258" t="s">
        <v>2759</v>
      </c>
      <c r="T392" s="258" t="s">
        <v>298</v>
      </c>
      <c r="U392" s="271" t="s">
        <v>5018</v>
      </c>
      <c r="V392" s="258" t="s">
        <v>2923</v>
      </c>
      <c r="W392" s="272" t="s">
        <v>202</v>
      </c>
      <c r="AA392" s="100">
        <f>IF(OR(J392="Fail",ISBLANK(J392)),INDEX('Issue Code Table'!C:C,MATCH(N:N,'Issue Code Table'!A:A,0)),IF(M392="Critical",6,IF(M392="Significant",5,IF(M392="Moderate",3,2))))</f>
        <v>5</v>
      </c>
    </row>
    <row r="393" spans="1:27" x14ac:dyDescent="0.35">
      <c r="A393" s="266"/>
      <c r="B393" s="266" t="s">
        <v>2924</v>
      </c>
      <c r="C393" s="76"/>
      <c r="D393" s="76"/>
      <c r="E393" s="77"/>
      <c r="I393" s="76"/>
      <c r="J393" s="76"/>
      <c r="K393" s="76"/>
      <c r="L393" s="76"/>
      <c r="M393" s="76"/>
      <c r="N393" s="76"/>
      <c r="O393" s="76"/>
      <c r="P393" s="204"/>
      <c r="Q393" s="76"/>
      <c r="R393" s="76"/>
      <c r="Y393" s="75"/>
      <c r="AA393" s="75"/>
    </row>
    <row r="394" spans="1:27" customFormat="1" ht="30" hidden="1" customHeight="1" x14ac:dyDescent="0.35">
      <c r="A394" s="77"/>
      <c r="F394" s="102"/>
      <c r="G394" s="102"/>
      <c r="P394" s="204"/>
    </row>
    <row r="395" spans="1:27" customFormat="1" ht="14.5" hidden="1" customHeight="1" x14ac:dyDescent="0.35">
      <c r="A395" s="77"/>
      <c r="F395" s="102"/>
      <c r="G395" s="102"/>
      <c r="P395" s="204"/>
    </row>
    <row r="396" spans="1:27" customFormat="1" ht="14.5" hidden="1" customHeight="1" x14ac:dyDescent="0.35">
      <c r="A396" s="77"/>
      <c r="F396" s="102"/>
      <c r="G396" s="102"/>
      <c r="I396" s="267" t="s">
        <v>5403</v>
      </c>
      <c r="P396" s="204"/>
    </row>
    <row r="397" spans="1:27" customFormat="1" ht="14.5" hidden="1" customHeight="1" x14ac:dyDescent="0.35">
      <c r="A397" s="77"/>
      <c r="E397" s="78"/>
      <c r="F397" s="102"/>
      <c r="G397" s="102"/>
      <c r="H397" s="75"/>
      <c r="I397" s="267" t="s">
        <v>58</v>
      </c>
      <c r="P397" s="204"/>
    </row>
    <row r="398" spans="1:27" customFormat="1" ht="14.5" hidden="1" customHeight="1" x14ac:dyDescent="0.35">
      <c r="A398" s="77"/>
      <c r="E398" s="78"/>
      <c r="F398" s="102"/>
      <c r="G398" s="102"/>
      <c r="H398" s="75"/>
      <c r="I398" s="267" t="s">
        <v>59</v>
      </c>
      <c r="P398" s="204"/>
    </row>
    <row r="399" spans="1:27" customFormat="1" ht="14.5" hidden="1" customHeight="1" x14ac:dyDescent="0.35">
      <c r="A399" s="77"/>
      <c r="E399" s="78"/>
      <c r="F399" s="102"/>
      <c r="G399" s="102"/>
      <c r="H399" s="75"/>
      <c r="I399" s="267" t="s">
        <v>47</v>
      </c>
      <c r="P399" s="204"/>
    </row>
    <row r="400" spans="1:27" customFormat="1" ht="14.5" hidden="1" customHeight="1" x14ac:dyDescent="0.35">
      <c r="A400" s="220"/>
      <c r="E400" s="106"/>
      <c r="F400" s="102"/>
      <c r="G400" s="102"/>
      <c r="H400" s="75"/>
      <c r="I400" s="267" t="s">
        <v>2925</v>
      </c>
      <c r="P400" s="204"/>
    </row>
    <row r="401" spans="1:16" customFormat="1" ht="14.5" hidden="1" customHeight="1" x14ac:dyDescent="0.35">
      <c r="A401" s="220"/>
      <c r="E401" s="78"/>
      <c r="F401" s="102"/>
      <c r="G401" s="102"/>
      <c r="H401" s="75"/>
      <c r="I401" s="267"/>
      <c r="P401" s="204"/>
    </row>
    <row r="402" spans="1:16" customFormat="1" ht="14.5" hidden="1" customHeight="1" x14ac:dyDescent="0.35">
      <c r="A402" s="220"/>
      <c r="E402" s="78"/>
      <c r="F402" s="102"/>
      <c r="G402" s="102"/>
      <c r="H402" s="75"/>
      <c r="I402" s="268" t="s">
        <v>2926</v>
      </c>
      <c r="P402" s="204"/>
    </row>
    <row r="403" spans="1:16" customFormat="1" ht="14.5" hidden="1" customHeight="1" x14ac:dyDescent="0.35">
      <c r="A403" s="220"/>
      <c r="E403" s="78"/>
      <c r="F403" s="102"/>
      <c r="G403" s="102"/>
      <c r="H403" s="75"/>
      <c r="I403" s="269" t="s">
        <v>137</v>
      </c>
      <c r="P403" s="204"/>
    </row>
    <row r="404" spans="1:16" customFormat="1" ht="14.5" hidden="1" customHeight="1" x14ac:dyDescent="0.35">
      <c r="A404" s="220"/>
      <c r="E404" s="78"/>
      <c r="F404" s="102"/>
      <c r="G404" s="102"/>
      <c r="H404" s="75"/>
      <c r="I404" s="268" t="s">
        <v>150</v>
      </c>
      <c r="P404" s="204"/>
    </row>
    <row r="405" spans="1:16" customFormat="1" ht="14.5" hidden="1" customHeight="1" x14ac:dyDescent="0.35">
      <c r="E405" s="78"/>
      <c r="F405" s="102"/>
      <c r="G405" s="102"/>
      <c r="H405" s="75"/>
      <c r="I405" s="268" t="s">
        <v>187</v>
      </c>
      <c r="P405" s="204"/>
    </row>
    <row r="406" spans="1:16" customFormat="1" ht="14.5" hidden="1" customHeight="1" x14ac:dyDescent="0.35">
      <c r="E406" s="78"/>
      <c r="F406" s="102"/>
      <c r="G406" s="102"/>
      <c r="H406" s="75"/>
      <c r="I406" s="268" t="s">
        <v>234</v>
      </c>
      <c r="P406" s="204"/>
    </row>
    <row r="407" spans="1:16" customFormat="1" ht="14.5" hidden="1" customHeight="1" x14ac:dyDescent="0.35">
      <c r="E407" s="78"/>
      <c r="F407" s="102"/>
      <c r="G407" s="102"/>
      <c r="H407" s="75"/>
      <c r="P407" s="204"/>
    </row>
    <row r="408" spans="1:16" ht="14.5" hidden="1" customHeight="1" x14ac:dyDescent="0.35">
      <c r="E408" s="76"/>
      <c r="P408" s="204"/>
    </row>
    <row r="409" spans="1:16" ht="14.5" hidden="1" customHeight="1" x14ac:dyDescent="0.35">
      <c r="E409" s="76"/>
      <c r="P409" s="204"/>
    </row>
    <row r="410" spans="1:16" ht="14.5" hidden="1" customHeight="1" x14ac:dyDescent="0.35">
      <c r="E410" s="76"/>
      <c r="P410" s="204"/>
    </row>
    <row r="411" spans="1:16" ht="14.5" hidden="1" customHeight="1" x14ac:dyDescent="0.35">
      <c r="E411" s="76"/>
      <c r="P411" s="204"/>
    </row>
    <row r="412" spans="1:16" ht="14.5" hidden="1" customHeight="1" x14ac:dyDescent="0.35">
      <c r="E412" s="76"/>
      <c r="P412" s="204"/>
    </row>
    <row r="413" spans="1:16" ht="14.5" hidden="1" customHeight="1" x14ac:dyDescent="0.35">
      <c r="E413" s="76"/>
      <c r="P413" s="204"/>
    </row>
    <row r="414" spans="1:16" ht="14.5" hidden="1" customHeight="1" x14ac:dyDescent="0.35">
      <c r="E414" s="76"/>
      <c r="P414" s="204"/>
    </row>
    <row r="415" spans="1:16" ht="14.5" hidden="1" customHeight="1" x14ac:dyDescent="0.35">
      <c r="E415" s="76"/>
      <c r="P415" s="204"/>
    </row>
    <row r="416" spans="1:16" ht="14.5" hidden="1" customHeight="1" x14ac:dyDescent="0.35">
      <c r="E416" s="76"/>
      <c r="P416" s="204"/>
    </row>
    <row r="417" spans="5:16" ht="14.5" hidden="1" customHeight="1" x14ac:dyDescent="0.35">
      <c r="P417" s="204"/>
    </row>
    <row r="418" spans="5:16" ht="14.5" hidden="1" customHeight="1" x14ac:dyDescent="0.35">
      <c r="E418" s="76"/>
      <c r="P418" s="204"/>
    </row>
    <row r="419" spans="5:16" ht="14.5" hidden="1" customHeight="1" x14ac:dyDescent="0.35">
      <c r="E419" s="76"/>
      <c r="F419" s="76"/>
      <c r="P419" s="204"/>
    </row>
    <row r="420" spans="5:16" ht="14.5" hidden="1" customHeight="1" x14ac:dyDescent="0.35">
      <c r="E420" s="76"/>
      <c r="F420" s="76"/>
      <c r="P420" s="204"/>
    </row>
    <row r="421" spans="5:16" ht="14.5" hidden="1" customHeight="1" x14ac:dyDescent="0.35">
      <c r="E421" s="76"/>
      <c r="F421" s="76"/>
      <c r="P421" s="204"/>
    </row>
    <row r="422" spans="5:16" ht="14.5" hidden="1" customHeight="1" x14ac:dyDescent="0.35">
      <c r="E422" s="76"/>
      <c r="F422" s="76"/>
      <c r="P422" s="204"/>
    </row>
    <row r="423" spans="5:16" ht="14.5" hidden="1" customHeight="1" x14ac:dyDescent="0.35">
      <c r="E423" s="76"/>
      <c r="F423" s="76"/>
      <c r="P423" s="204"/>
    </row>
    <row r="424" spans="5:16" ht="14.5" hidden="1" customHeight="1" x14ac:dyDescent="0.35">
      <c r="E424" s="76"/>
      <c r="P424" s="204"/>
    </row>
    <row r="425" spans="5:16" ht="14.5" hidden="1" customHeight="1" x14ac:dyDescent="0.35">
      <c r="E425" s="76"/>
      <c r="P425" s="204"/>
    </row>
    <row r="426" spans="5:16" ht="14.5" hidden="1" customHeight="1" x14ac:dyDescent="0.35">
      <c r="E426" s="76"/>
      <c r="P426" s="204"/>
    </row>
    <row r="427" spans="5:16" ht="14.5" hidden="1" customHeight="1" x14ac:dyDescent="0.35">
      <c r="E427" s="76"/>
      <c r="P427" s="204"/>
    </row>
    <row r="428" spans="5:16" ht="14.5" hidden="1" customHeight="1" x14ac:dyDescent="0.35">
      <c r="E428" s="76"/>
      <c r="P428" s="204"/>
    </row>
    <row r="429" spans="5:16" ht="14.5" hidden="1" customHeight="1" x14ac:dyDescent="0.35">
      <c r="E429" s="76"/>
      <c r="P429" s="204"/>
    </row>
    <row r="430" spans="5:16" ht="14.5" hidden="1" customHeight="1" x14ac:dyDescent="0.35">
      <c r="E430" s="76"/>
      <c r="P430" s="204"/>
    </row>
    <row r="431" spans="5:16" ht="14.5" hidden="1" customHeight="1" x14ac:dyDescent="0.35">
      <c r="E431" s="76"/>
      <c r="P431" s="204"/>
    </row>
    <row r="432" spans="5:16" ht="14.5" hidden="1" customHeight="1" x14ac:dyDescent="0.35">
      <c r="E432" s="76"/>
      <c r="P432" s="204"/>
    </row>
    <row r="433" spans="5:16" ht="14.5" hidden="1" customHeight="1" x14ac:dyDescent="0.35">
      <c r="E433" s="76"/>
      <c r="P433" s="204"/>
    </row>
    <row r="434" spans="5:16" ht="14.5" hidden="1" customHeight="1" x14ac:dyDescent="0.35">
      <c r="E434" s="76"/>
      <c r="P434" s="204"/>
    </row>
    <row r="435" spans="5:16" ht="14.5" hidden="1" customHeight="1" x14ac:dyDescent="0.35">
      <c r="E435" s="76"/>
      <c r="P435" s="204"/>
    </row>
    <row r="436" spans="5:16" ht="14.5" hidden="1" customHeight="1" x14ac:dyDescent="0.35">
      <c r="E436" s="76"/>
      <c r="P436" s="204"/>
    </row>
    <row r="437" spans="5:16" ht="14.5" hidden="1" customHeight="1" x14ac:dyDescent="0.35">
      <c r="E437" s="76"/>
      <c r="P437" s="204"/>
    </row>
    <row r="438" spans="5:16" ht="14.5" hidden="1" customHeight="1" x14ac:dyDescent="0.35">
      <c r="E438" s="76"/>
      <c r="P438" s="204"/>
    </row>
    <row r="439" spans="5:16" ht="14.5" hidden="1" customHeight="1" x14ac:dyDescent="0.35">
      <c r="E439" s="76"/>
      <c r="P439" s="204"/>
    </row>
    <row r="440" spans="5:16" ht="14.5" hidden="1" customHeight="1" x14ac:dyDescent="0.35">
      <c r="E440" s="76"/>
      <c r="P440" s="204"/>
    </row>
    <row r="441" spans="5:16" ht="14.5" hidden="1" customHeight="1" x14ac:dyDescent="0.35">
      <c r="E441" s="76"/>
      <c r="P441" s="204"/>
    </row>
    <row r="442" spans="5:16" ht="14.5" hidden="1" customHeight="1" x14ac:dyDescent="0.35">
      <c r="E442" s="76"/>
      <c r="P442" s="204"/>
    </row>
    <row r="443" spans="5:16" ht="14.5" hidden="1" customHeight="1" x14ac:dyDescent="0.35">
      <c r="E443" s="76"/>
      <c r="P443" s="204"/>
    </row>
    <row r="444" spans="5:16" ht="14.5" hidden="1" customHeight="1" x14ac:dyDescent="0.35">
      <c r="E444" s="76"/>
      <c r="P444" s="204"/>
    </row>
    <row r="445" spans="5:16" ht="14.5" hidden="1" customHeight="1" x14ac:dyDescent="0.35">
      <c r="E445" s="76"/>
      <c r="P445" s="204"/>
    </row>
    <row r="446" spans="5:16" ht="14.5" hidden="1" customHeight="1" x14ac:dyDescent="0.35">
      <c r="E446" s="76"/>
      <c r="P446" s="204"/>
    </row>
    <row r="447" spans="5:16" ht="14.5" hidden="1" customHeight="1" x14ac:dyDescent="0.35">
      <c r="E447" s="76"/>
      <c r="P447" s="204"/>
    </row>
    <row r="448" spans="5:16" ht="14.5" hidden="1" customHeight="1" x14ac:dyDescent="0.35">
      <c r="E448" s="76"/>
      <c r="P448" s="204"/>
    </row>
    <row r="449" spans="5:16" ht="14.5" hidden="1" customHeight="1" x14ac:dyDescent="0.35">
      <c r="E449" s="76"/>
      <c r="P449" s="204"/>
    </row>
    <row r="450" spans="5:16" ht="14.5" hidden="1" customHeight="1" x14ac:dyDescent="0.35">
      <c r="E450" s="76"/>
      <c r="P450" s="204"/>
    </row>
    <row r="451" spans="5:16" ht="14.5" hidden="1" customHeight="1" x14ac:dyDescent="0.35">
      <c r="E451" s="76"/>
      <c r="P451" s="204"/>
    </row>
    <row r="452" spans="5:16" ht="14.5" hidden="1" customHeight="1" x14ac:dyDescent="0.35">
      <c r="E452" s="76"/>
      <c r="P452" s="204"/>
    </row>
    <row r="453" spans="5:16" ht="14.5" hidden="1" customHeight="1" x14ac:dyDescent="0.35">
      <c r="E453" s="76"/>
      <c r="P453" s="204"/>
    </row>
    <row r="454" spans="5:16" ht="14.5" hidden="1" customHeight="1" x14ac:dyDescent="0.35">
      <c r="E454" s="76"/>
      <c r="P454" s="204"/>
    </row>
    <row r="455" spans="5:16" ht="14.5" hidden="1" customHeight="1" x14ac:dyDescent="0.35">
      <c r="E455" s="76"/>
      <c r="P455" s="204"/>
    </row>
    <row r="456" spans="5:16" ht="14.5" hidden="1" customHeight="1" x14ac:dyDescent="0.35">
      <c r="E456" s="76"/>
      <c r="P456" s="204"/>
    </row>
    <row r="457" spans="5:16" ht="14.5" hidden="1" customHeight="1" x14ac:dyDescent="0.35">
      <c r="E457" s="76"/>
      <c r="P457" s="204"/>
    </row>
    <row r="458" spans="5:16" ht="14.5" hidden="1" customHeight="1" x14ac:dyDescent="0.35">
      <c r="E458" s="76"/>
      <c r="P458" s="204"/>
    </row>
    <row r="459" spans="5:16" ht="14.5" hidden="1" customHeight="1" x14ac:dyDescent="0.35">
      <c r="E459" s="76"/>
      <c r="P459" s="204"/>
    </row>
    <row r="460" spans="5:16" ht="14.5" hidden="1" customHeight="1" x14ac:dyDescent="0.35">
      <c r="E460" s="76"/>
      <c r="P460" s="204"/>
    </row>
    <row r="461" spans="5:16" ht="14.5" hidden="1" customHeight="1" x14ac:dyDescent="0.35">
      <c r="E461" s="76"/>
      <c r="P461" s="204"/>
    </row>
    <row r="462" spans="5:16" ht="14.5" hidden="1" customHeight="1" x14ac:dyDescent="0.35">
      <c r="E462" s="76"/>
      <c r="P462" s="204"/>
    </row>
    <row r="463" spans="5:16" ht="14.5" hidden="1" customHeight="1" x14ac:dyDescent="0.35">
      <c r="E463" s="76"/>
      <c r="P463" s="204"/>
    </row>
    <row r="464" spans="5:16" ht="14.5" hidden="1" customHeight="1" x14ac:dyDescent="0.35">
      <c r="E464" s="76"/>
      <c r="P464" s="204"/>
    </row>
    <row r="465" spans="5:16" ht="14.5" hidden="1" customHeight="1" x14ac:dyDescent="0.35">
      <c r="E465" s="76"/>
      <c r="P465" s="204"/>
    </row>
    <row r="466" spans="5:16" ht="14.5" hidden="1" customHeight="1" x14ac:dyDescent="0.35">
      <c r="E466" s="76"/>
      <c r="P466" s="204"/>
    </row>
    <row r="467" spans="5:16" ht="14.5" hidden="1" customHeight="1" x14ac:dyDescent="0.35">
      <c r="E467" s="76"/>
      <c r="P467" s="204"/>
    </row>
    <row r="468" spans="5:16" ht="14.5" hidden="1" customHeight="1" x14ac:dyDescent="0.35">
      <c r="E468" s="76"/>
      <c r="P468" s="204"/>
    </row>
    <row r="469" spans="5:16" ht="14.5" hidden="1" customHeight="1" x14ac:dyDescent="0.35">
      <c r="E469" s="76"/>
      <c r="P469" s="204"/>
    </row>
    <row r="470" spans="5:16" ht="14.5" hidden="1" customHeight="1" x14ac:dyDescent="0.35">
      <c r="E470" s="76"/>
      <c r="P470" s="204"/>
    </row>
    <row r="471" spans="5:16" ht="14.5" hidden="1" customHeight="1" x14ac:dyDescent="0.35">
      <c r="E471" s="76"/>
      <c r="P471" s="204"/>
    </row>
    <row r="1048576" ht="30.65" hidden="1" customHeight="1" x14ac:dyDescent="0.35"/>
  </sheetData>
  <protectedRanges>
    <protectedRange password="E1A2" sqref="AA2" name="Range1_1_2_1"/>
    <protectedRange password="E1A2" sqref="V2" name="Range1_14"/>
    <protectedRange password="E1A2" sqref="P5:P6" name="Range1_1"/>
    <protectedRange password="E1A2" sqref="O14" name="Range1_2"/>
    <protectedRange password="E1A2" sqref="N3:O3" name="Range1_2_1_1_1"/>
    <protectedRange password="E1A2" sqref="N4:O4" name="Range1_4_1_1"/>
    <protectedRange password="E1A2" sqref="N118:N137" name="Range1_6_1"/>
    <protectedRange password="E1A2" sqref="O5" name="Range1_1_2_2"/>
    <protectedRange password="E1A2" sqref="N297" name="Range1_6_2_4"/>
    <protectedRange password="E1A2" sqref="N298" name="Range1_6_2_1_1"/>
    <protectedRange password="E1A2" sqref="N299 N328" name="Range1_6_2_2_1"/>
    <protectedRange password="E1A2" sqref="N300" name="Range1_6_2_3_1"/>
    <protectedRange password="E1A2" sqref="N353" name="Range1_6_2_8_1"/>
  </protectedRanges>
  <autoFilter ref="A2:W393" xr:uid="{7B6B37D7-99EA-4192-B4DC-83A97B1559EC}"/>
  <dataConsolidate/>
  <phoneticPr fontId="19" type="noConversion"/>
  <conditionalFormatting sqref="B249:C250">
    <cfRule type="expression" dxfId="75" priority="157">
      <formula>AND($J249="Fail", $M249="Critical")</formula>
    </cfRule>
  </conditionalFormatting>
  <conditionalFormatting sqref="B252:C256">
    <cfRule type="expression" dxfId="74" priority="151">
      <formula>AND($J252="Fail", $M252="Critical")</formula>
    </cfRule>
  </conditionalFormatting>
  <conditionalFormatting sqref="C8">
    <cfRule type="expression" dxfId="73" priority="138">
      <formula>AND($I8="Fail", $L8="Critical")</formula>
    </cfRule>
  </conditionalFormatting>
  <conditionalFormatting sqref="C10:C13">
    <cfRule type="expression" dxfId="72" priority="36">
      <formula>AND($I10="Fail", $L10="Critical")</formula>
    </cfRule>
  </conditionalFormatting>
  <conditionalFormatting sqref="C16:C18">
    <cfRule type="expression" dxfId="71" priority="33">
      <formula>AND($I16="Fail", $L16="Critical")</formula>
    </cfRule>
  </conditionalFormatting>
  <conditionalFormatting sqref="C24">
    <cfRule type="expression" dxfId="70" priority="120">
      <formula>AND($I24="Fail", $L24="Critical")</formula>
    </cfRule>
  </conditionalFormatting>
  <conditionalFormatting sqref="C50">
    <cfRule type="expression" dxfId="69" priority="119">
      <formula>AND($I50="Fail", $L50="Critical")</formula>
    </cfRule>
  </conditionalFormatting>
  <conditionalFormatting sqref="C54:C55">
    <cfRule type="expression" dxfId="68" priority="117">
      <formula>AND($I54="Fail", $L54="Critical")</formula>
    </cfRule>
  </conditionalFormatting>
  <conditionalFormatting sqref="C60:C63">
    <cfRule type="expression" dxfId="67" priority="32">
      <formula>AND($I60="Fail", $L60="Critical")</formula>
    </cfRule>
  </conditionalFormatting>
  <conditionalFormatting sqref="C70:C71">
    <cfRule type="expression" dxfId="66" priority="9">
      <formula>AND($I70="Fail", $L70="Critical")</formula>
    </cfRule>
  </conditionalFormatting>
  <conditionalFormatting sqref="C75">
    <cfRule type="expression" dxfId="65" priority="30">
      <formula>AND($I75="Fail", $L75="Critical")</formula>
    </cfRule>
  </conditionalFormatting>
  <conditionalFormatting sqref="C81:C82">
    <cfRule type="expression" dxfId="64" priority="7">
      <formula>AND($I81="Fail", $L81="Critical")</formula>
    </cfRule>
  </conditionalFormatting>
  <conditionalFormatting sqref="C84">
    <cfRule type="expression" dxfId="63" priority="136">
      <formula>AND($I84="Fail", $L84="Critical")</formula>
    </cfRule>
  </conditionalFormatting>
  <conditionalFormatting sqref="C91:C93">
    <cfRule type="expression" dxfId="62" priority="52">
      <formula>AND($I91="Fail", $L91="Critical")</formula>
    </cfRule>
  </conditionalFormatting>
  <conditionalFormatting sqref="C95:C100">
    <cfRule type="expression" dxfId="61" priority="23">
      <formula>AND($I95="Fail", $L95="Critical")</formula>
    </cfRule>
  </conditionalFormatting>
  <conditionalFormatting sqref="C102:C103">
    <cfRule type="expression" dxfId="60" priority="5">
      <formula>AND($I102="Fail", $L102="Critical")</formula>
    </cfRule>
  </conditionalFormatting>
  <conditionalFormatting sqref="C106">
    <cfRule type="expression" dxfId="59" priority="110">
      <formula>AND($I106="Fail", $L106="Critical")</formula>
    </cfRule>
  </conditionalFormatting>
  <conditionalFormatting sqref="C109">
    <cfRule type="expression" dxfId="58" priority="122">
      <formula>AND($I109="Fail", $L109="Critical")</formula>
    </cfRule>
  </conditionalFormatting>
  <conditionalFormatting sqref="C117">
    <cfRule type="expression" dxfId="57" priority="115">
      <formula>AND($I117="Fail", $L117="Critical")</formula>
    </cfRule>
  </conditionalFormatting>
  <conditionalFormatting sqref="C138">
    <cfRule type="expression" dxfId="56" priority="15">
      <formula>AND($I138="Fail", $L138="Critical")</formula>
    </cfRule>
  </conditionalFormatting>
  <conditionalFormatting sqref="C140:C141">
    <cfRule type="expression" dxfId="55" priority="48">
      <formula>AND($I140="Fail", $L140="Critical")</formula>
    </cfRule>
  </conditionalFormatting>
  <conditionalFormatting sqref="C143:C154">
    <cfRule type="expression" dxfId="54" priority="11">
      <formula>AND($I143="Fail", $L143="Critical")</formula>
    </cfRule>
  </conditionalFormatting>
  <conditionalFormatting sqref="C156:C162">
    <cfRule type="expression" dxfId="53" priority="10">
      <formula>AND($I156="Fail", $L156="Critical")</formula>
    </cfRule>
  </conditionalFormatting>
  <conditionalFormatting sqref="C165:C172">
    <cfRule type="expression" dxfId="52" priority="97">
      <formula>AND($I165="Fail", $L165="Critical")</formula>
    </cfRule>
  </conditionalFormatting>
  <conditionalFormatting sqref="C176:C178">
    <cfRule type="expression" dxfId="51" priority="94">
      <formula>AND($I176="Fail", $L176="Critical")</formula>
    </cfRule>
  </conditionalFormatting>
  <conditionalFormatting sqref="C182:C187">
    <cfRule type="expression" dxfId="50" priority="88">
      <formula>AND($I182="Fail", $L182="Critical")</formula>
    </cfRule>
  </conditionalFormatting>
  <conditionalFormatting sqref="C193">
    <cfRule type="expression" dxfId="49" priority="64">
      <formula>AND($I193="Fail", $L193="Critical")</formula>
    </cfRule>
  </conditionalFormatting>
  <conditionalFormatting sqref="C195">
    <cfRule type="expression" dxfId="48" priority="22">
      <formula>AND($I195="Fail", $L195="Critical")</formula>
    </cfRule>
  </conditionalFormatting>
  <conditionalFormatting sqref="C198:C199">
    <cfRule type="expression" dxfId="47" priority="21">
      <formula>AND($I198="Fail", $L198="Critical")</formula>
    </cfRule>
  </conditionalFormatting>
  <conditionalFormatting sqref="C204">
    <cfRule type="expression" dxfId="46" priority="28">
      <formula>AND($I204="Fail", $L204="Critical")</formula>
    </cfRule>
  </conditionalFormatting>
  <conditionalFormatting sqref="C208">
    <cfRule type="expression" dxfId="45" priority="63">
      <formula>AND($I208="Fail", $L208="Critical")</formula>
    </cfRule>
  </conditionalFormatting>
  <conditionalFormatting sqref="C212:C215">
    <cfRule type="expression" dxfId="44" priority="50">
      <formula>AND($I212="Fail", $L212="Critical")</formula>
    </cfRule>
  </conditionalFormatting>
  <conditionalFormatting sqref="C218">
    <cfRule type="expression" dxfId="43" priority="134">
      <formula>AND($I218="Fail", $L218="Critical")</formula>
    </cfRule>
  </conditionalFormatting>
  <conditionalFormatting sqref="C225">
    <cfRule type="expression" dxfId="42" priority="113">
      <formula>AND($I225="Fail", $L225="Critical")</formula>
    </cfRule>
  </conditionalFormatting>
  <conditionalFormatting sqref="C227">
    <cfRule type="expression" dxfId="41" priority="74">
      <formula>AND($I227="Fail", $L227="Critical")</formula>
    </cfRule>
  </conditionalFormatting>
  <conditionalFormatting sqref="C243:C244">
    <cfRule type="expression" dxfId="40" priority="72">
      <formula>AND($I243="Fail", $L243="Critical")</formula>
    </cfRule>
  </conditionalFormatting>
  <conditionalFormatting sqref="C246">
    <cfRule type="expression" dxfId="39" priority="71">
      <formula>AND($I246="Fail", $L246="Critical")</formula>
    </cfRule>
  </conditionalFormatting>
  <conditionalFormatting sqref="C251">
    <cfRule type="expression" dxfId="38" priority="4">
      <formula>AND($I251="Fail", $L251="Critical")</formula>
    </cfRule>
  </conditionalFormatting>
  <conditionalFormatting sqref="C257">
    <cfRule type="expression" dxfId="37" priority="60">
      <formula>AND($I257="Fail", $L257="Critical")</formula>
    </cfRule>
  </conditionalFormatting>
  <conditionalFormatting sqref="C263">
    <cfRule type="expression" dxfId="36" priority="112">
      <formula>AND($I263="Fail", $L263="Critical")</formula>
    </cfRule>
  </conditionalFormatting>
  <conditionalFormatting sqref="C265">
    <cfRule type="expression" dxfId="35" priority="49">
      <formula>AND($I265="Fail", $L265="Critical")</formula>
    </cfRule>
  </conditionalFormatting>
  <conditionalFormatting sqref="C270:C271">
    <cfRule type="expression" dxfId="34" priority="132">
      <formula>AND($I270="Fail", $L270="Critical")</formula>
    </cfRule>
  </conditionalFormatting>
  <conditionalFormatting sqref="C278">
    <cfRule type="expression" dxfId="33" priority="25">
      <formula>AND($I278="Fail", $L278="Critical")</formula>
    </cfRule>
  </conditionalFormatting>
  <conditionalFormatting sqref="C285">
    <cfRule type="expression" dxfId="32" priority="41">
      <formula>AND($I285="Fail", $L285="Critical")</formula>
    </cfRule>
  </conditionalFormatting>
  <conditionalFormatting sqref="C293">
    <cfRule type="expression" dxfId="31" priority="87">
      <formula>AND($I293="Fail", $L293="Critical")</formula>
    </cfRule>
  </conditionalFormatting>
  <conditionalFormatting sqref="C295">
    <cfRule type="expression" dxfId="30" priority="111">
      <formula>AND($I295="Fail", $L295="Critical")</formula>
    </cfRule>
  </conditionalFormatting>
  <conditionalFormatting sqref="C297:C306">
    <cfRule type="expression" dxfId="29" priority="20">
      <formula>AND($I297="Fail", $L297="Critical")</formula>
    </cfRule>
  </conditionalFormatting>
  <conditionalFormatting sqref="C308:C310">
    <cfRule type="expression" dxfId="28" priority="27">
      <formula>AND($I308="Fail", $L308="Critical")</formula>
    </cfRule>
  </conditionalFormatting>
  <conditionalFormatting sqref="C312:C314">
    <cfRule type="expression" dxfId="27" priority="19">
      <formula>AND($I312="Fail", $L312="Critical")</formula>
    </cfRule>
  </conditionalFormatting>
  <conditionalFormatting sqref="C333">
    <cfRule type="expression" dxfId="26" priority="57">
      <formula>AND($I333="Fail", $L333="Critical")</formula>
    </cfRule>
  </conditionalFormatting>
  <conditionalFormatting sqref="C335:C341">
    <cfRule type="expression" dxfId="25" priority="3">
      <formula>AND($I335="Fail", $L335="Critical")</formula>
    </cfRule>
  </conditionalFormatting>
  <conditionalFormatting sqref="C343">
    <cfRule type="expression" dxfId="24" priority="55">
      <formula>AND($I343="Fail", $L343="Critical")</formula>
    </cfRule>
  </conditionalFormatting>
  <conditionalFormatting sqref="C356">
    <cfRule type="expression" dxfId="23" priority="45">
      <formula>AND($I356="Fail", $L356="Critical")</formula>
    </cfRule>
  </conditionalFormatting>
  <conditionalFormatting sqref="C362:C363">
    <cfRule type="expression" dxfId="22" priority="40">
      <formula>AND($I362="Fail", $L362="Critical")</formula>
    </cfRule>
  </conditionalFormatting>
  <conditionalFormatting sqref="C365:C369">
    <cfRule type="expression" dxfId="21" priority="53">
      <formula>AND($I365="Fail", $L365="Critical")</formula>
    </cfRule>
  </conditionalFormatting>
  <conditionalFormatting sqref="C377">
    <cfRule type="expression" dxfId="20" priority="67">
      <formula>AND($I377="Fail", $L377="Critical")</formula>
    </cfRule>
  </conditionalFormatting>
  <conditionalFormatting sqref="C380:C382">
    <cfRule type="expression" dxfId="19" priority="65">
      <formula>AND($I380="Fail", $L380="Critical")</formula>
    </cfRule>
  </conditionalFormatting>
  <conditionalFormatting sqref="C386">
    <cfRule type="expression" dxfId="18" priority="16">
      <formula>AND($I386="Fail", $L386="Critical")</formula>
    </cfRule>
  </conditionalFormatting>
  <conditionalFormatting sqref="I396:I406">
    <cfRule type="expression" dxfId="17" priority="2">
      <formula>AND($J396="Fail", $M396="Critical")</formula>
    </cfRule>
  </conditionalFormatting>
  <conditionalFormatting sqref="J3:J392">
    <cfRule type="cellIs" dxfId="16" priority="171" operator="equal">
      <formula>"Info"</formula>
    </cfRule>
    <cfRule type="cellIs" dxfId="15" priority="172" operator="equal">
      <formula>"Fail"</formula>
    </cfRule>
    <cfRule type="cellIs" dxfId="14" priority="173" operator="equal">
      <formula>"Pass"</formula>
    </cfRule>
  </conditionalFormatting>
  <conditionalFormatting sqref="K7:O7">
    <cfRule type="expression" dxfId="13" priority="162">
      <formula>AND($J7="Fail", $M7="Critical")</formula>
    </cfRule>
  </conditionalFormatting>
  <conditionalFormatting sqref="L7">
    <cfRule type="cellIs" dxfId="12" priority="159" operator="equal">
      <formula>"Info"</formula>
    </cfRule>
    <cfRule type="cellIs" dxfId="11" priority="160" operator="equal">
      <formula>"Fail"</formula>
    </cfRule>
    <cfRule type="cellIs" dxfId="10" priority="161" operator="equal">
      <formula>"Pass"</formula>
    </cfRule>
  </conditionalFormatting>
  <conditionalFormatting sqref="L39">
    <cfRule type="cellIs" dxfId="9" priority="174" stopIfTrue="1" operator="equal">
      <formula>"Pass"</formula>
    </cfRule>
    <cfRule type="cellIs" dxfId="8" priority="175" stopIfTrue="1" operator="equal">
      <formula>"Fail"</formula>
    </cfRule>
    <cfRule type="cellIs" dxfId="7" priority="176" stopIfTrue="1" operator="equal">
      <formula>"Info"</formula>
    </cfRule>
  </conditionalFormatting>
  <conditionalFormatting sqref="M251:O251">
    <cfRule type="expression" dxfId="6" priority="139">
      <formula>AND($J251="Fail", $M251="Critical")</formula>
    </cfRule>
  </conditionalFormatting>
  <conditionalFormatting sqref="N3:N240 N242:N244 M245 O245">
    <cfRule type="expression" dxfId="5" priority="170">
      <formula>ISERROR(Z3)</formula>
    </cfRule>
  </conditionalFormatting>
  <conditionalFormatting sqref="N246:N251">
    <cfRule type="expression" dxfId="4" priority="140">
      <formula>ISERROR(AA246)</formula>
    </cfRule>
  </conditionalFormatting>
  <conditionalFormatting sqref="N252:N392">
    <cfRule type="expression" dxfId="3" priority="142">
      <formula>ISERROR(AA252)</formula>
    </cfRule>
  </conditionalFormatting>
  <conditionalFormatting sqref="N257:N258">
    <cfRule type="expression" dxfId="2" priority="179">
      <formula>ISERROR(#REF!)</formula>
    </cfRule>
  </conditionalFormatting>
  <conditionalFormatting sqref="N252:O256">
    <cfRule type="expression" dxfId="1" priority="141">
      <formula>AND($J252="Fail", $M252="Critical")</formula>
    </cfRule>
  </conditionalFormatting>
  <conditionalFormatting sqref="S7:W7">
    <cfRule type="expression" dxfId="0" priority="167">
      <formula>AND($J7="Fail", $M7="Critical")</formula>
    </cfRule>
  </conditionalFormatting>
  <dataValidations count="4">
    <dataValidation type="list" allowBlank="1" showInputMessage="1" showErrorMessage="1" sqref="JI5:JI6 TE5:TE6 ADA5:ADA6 AMW5:AMW6 AWS5:AWS6 BGO5:BGO6 BQK5:BQK6 CAG5:CAG6 CKC5:CKC6 CTY5:CTY6 DDU5:DDU6 DNQ5:DNQ6 DXM5:DXM6 EHI5:EHI6 ERE5:ERE6 FBA5:FBA6 FKW5:FKW6 FUS5:FUS6 GEO5:GEO6 GOK5:GOK6 GYG5:GYG6 HIC5:HIC6 HRY5:HRY6 IBU5:IBU6 ILQ5:ILQ6 IVM5:IVM6 JFI5:JFI6 JPE5:JPE6 JZA5:JZA6 KIW5:KIW6 KSS5:KSS6 LCO5:LCO6 LMK5:LMK6 LWG5:LWG6 MGC5:MGC6 MPY5:MPY6 MZU5:MZU6 NJQ5:NJQ6 NTM5:NTM6 ODI5:ODI6 ONE5:ONE6 OXA5:OXA6 PGW5:PGW6 PQS5:PQS6 QAO5:QAO6 QKK5:QKK6 QUG5:QUG6 REC5:REC6 RNY5:RNY6 RXU5:RXU6 SHQ5:SHQ6 SRM5:SRM6 TBI5:TBI6 TLE5:TLE6 TVA5:TVA6 UEW5:UEW6 UOS5:UOS6 UYO5:UYO6 VIK5:VIK6 VSG5:VSG6 WCC5:WCC6 WLY5:WLY6 WVU5:WVU6" xr:uid="{AC7153FF-CE7A-4436-97CB-806F6ED2C119}">
      <formula1>$H$50:$H$53</formula1>
    </dataValidation>
    <dataValidation type="list" allowBlank="1" showInputMessage="1" showErrorMessage="1" sqref="JF5:JF6 WVR5:WVR6 WLV5:WLV6 WBZ5:WBZ6 VSD5:VSD6 VIH5:VIH6 UYL5:UYL6 UOP5:UOP6 UET5:UET6 TUX5:TUX6 TLB5:TLB6 TBF5:TBF6 SRJ5:SRJ6 SHN5:SHN6 RXR5:RXR6 RNV5:RNV6 RDZ5:RDZ6 QUD5:QUD6 QKH5:QKH6 QAL5:QAL6 PQP5:PQP6 PGT5:PGT6 OWX5:OWX6 ONB5:ONB6 ODF5:ODF6 NTJ5:NTJ6 NJN5:NJN6 MZR5:MZR6 MPV5:MPV6 MFZ5:MFZ6 LWD5:LWD6 LMH5:LMH6 LCL5:LCL6 KSP5:KSP6 KIT5:KIT6 JYX5:JYX6 JPB5:JPB6 JFF5:JFF6 IVJ5:IVJ6 ILN5:ILN6 IBR5:IBR6 HRV5:HRV6 HHZ5:HHZ6 GYD5:GYD6 GOH5:GOH6 GEL5:GEL6 FUP5:FUP6 FKT5:FKT6 FAX5:FAX6 ERB5:ERB6 EHF5:EHF6 DXJ5:DXJ6 DNN5:DNN6 DDR5:DDR6 CTV5:CTV6 CJZ5:CJZ6 CAD5:CAD6 BQH5:BQH6 BGL5:BGL6 AWP5:AWP6 AMT5:AMT6 ACX5:ACX6 TB5:TB6" xr:uid="{F0AEA9EB-E6EB-4DAB-8F42-A1A6D5C27476}">
      <formula1>$I$75:$I$78</formula1>
    </dataValidation>
    <dataValidation type="list" allowBlank="1" showInputMessage="1" showErrorMessage="1" sqref="J3:J392" xr:uid="{A84F88AC-2BD3-4978-8AD8-493122A433B4}">
      <formula1>$I$397:$I$400</formula1>
    </dataValidation>
    <dataValidation type="list" allowBlank="1" showInputMessage="1" showErrorMessage="1" sqref="M3:M392" xr:uid="{1B07B8F5-6D5D-467E-BF3C-CDCE614BBFF0}">
      <formula1>$I$403:$I$406</formula1>
    </dataValidation>
  </dataValidations>
  <pageMargins left="0.7" right="0.7" top="0.75" bottom="0.75" header="0.3" footer="0.3"/>
  <pageSetup scale="21" orientation="portrait" r:id="rId1"/>
  <headerFooter alignWithMargins="0"/>
  <rowBreaks count="5" manualBreakCount="5">
    <brk id="26" max="16383" man="1"/>
    <brk id="42" max="16383" man="1"/>
    <brk id="60" max="16383" man="1"/>
    <brk id="75" max="16383" man="1"/>
    <brk id="1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1"/>
  <sheetViews>
    <sheetView zoomScale="130" zoomScaleNormal="130" workbookViewId="0">
      <selection activeCell="A9" sqref="A9"/>
    </sheetView>
  </sheetViews>
  <sheetFormatPr defaultColWidth="18.7265625" defaultRowHeight="12.75" customHeight="1" x14ac:dyDescent="0.35"/>
  <cols>
    <col min="1" max="1" width="11.453125" style="36" customWidth="1"/>
    <col min="2" max="2" width="13.26953125" style="36" customWidth="1"/>
    <col min="3" max="3" width="64" style="37" customWidth="1"/>
    <col min="4" max="4" width="48.453125" style="36" customWidth="1"/>
    <col min="5" max="16384" width="18.7265625" style="36"/>
  </cols>
  <sheetData>
    <row r="1" spans="1:4" ht="14.5" x14ac:dyDescent="0.35">
      <c r="A1" s="192" t="s">
        <v>2927</v>
      </c>
      <c r="B1" s="193"/>
      <c r="C1" s="194"/>
      <c r="D1" s="193"/>
    </row>
    <row r="2" spans="1:4" s="39" customFormat="1" ht="12.75" customHeight="1" x14ac:dyDescent="0.35">
      <c r="A2" s="195" t="s">
        <v>2928</v>
      </c>
      <c r="B2" s="195" t="s">
        <v>2929</v>
      </c>
      <c r="C2" s="196" t="s">
        <v>2930</v>
      </c>
      <c r="D2" s="195" t="s">
        <v>2931</v>
      </c>
    </row>
    <row r="3" spans="1:4" ht="13.5" customHeight="1" x14ac:dyDescent="0.35">
      <c r="A3" s="82">
        <v>1</v>
      </c>
      <c r="B3" s="83">
        <v>44651</v>
      </c>
      <c r="C3" s="84" t="s">
        <v>2932</v>
      </c>
      <c r="D3" s="38" t="s">
        <v>2933</v>
      </c>
    </row>
    <row r="4" spans="1:4" ht="29.65" customHeight="1" x14ac:dyDescent="0.35">
      <c r="A4" s="108">
        <v>1.1000000000000001</v>
      </c>
      <c r="B4" s="109">
        <v>44834</v>
      </c>
      <c r="C4" s="110" t="s">
        <v>2934</v>
      </c>
      <c r="D4" s="38" t="s">
        <v>2933</v>
      </c>
    </row>
    <row r="5" spans="1:4" ht="12.75" customHeight="1" x14ac:dyDescent="0.35">
      <c r="A5" s="108">
        <v>1.1000000000000001</v>
      </c>
      <c r="B5" s="109">
        <v>44834</v>
      </c>
      <c r="C5" s="110" t="s">
        <v>2935</v>
      </c>
      <c r="D5" s="38" t="s">
        <v>2933</v>
      </c>
    </row>
    <row r="6" spans="1:4" ht="12.75" customHeight="1" x14ac:dyDescent="0.35">
      <c r="A6" s="108">
        <v>1.2</v>
      </c>
      <c r="B6" s="109">
        <v>45174</v>
      </c>
      <c r="C6" s="110" t="s">
        <v>2936</v>
      </c>
      <c r="D6" s="38" t="s">
        <v>2933</v>
      </c>
    </row>
    <row r="7" spans="1:4" ht="12.75" customHeight="1" x14ac:dyDescent="0.35">
      <c r="A7" s="108">
        <v>2</v>
      </c>
      <c r="B7" s="109">
        <v>45199</v>
      </c>
      <c r="C7" s="110" t="s">
        <v>2937</v>
      </c>
      <c r="D7" s="38" t="s">
        <v>2933</v>
      </c>
    </row>
    <row r="8" spans="1:4" ht="12.75" customHeight="1" x14ac:dyDescent="0.35">
      <c r="A8" s="108">
        <v>3</v>
      </c>
      <c r="B8" s="199">
        <v>45516</v>
      </c>
      <c r="C8" s="110" t="s">
        <v>5464</v>
      </c>
      <c r="D8" s="38" t="s">
        <v>2933</v>
      </c>
    </row>
    <row r="9" spans="1:4" ht="12.75" customHeight="1" x14ac:dyDescent="0.35">
      <c r="A9" s="108" t="s">
        <v>5503</v>
      </c>
      <c r="B9" s="109">
        <v>45747</v>
      </c>
      <c r="C9" s="110" t="s">
        <v>2935</v>
      </c>
      <c r="D9" s="38" t="s">
        <v>2933</v>
      </c>
    </row>
    <row r="10" spans="1:4" ht="12.75" customHeight="1" x14ac:dyDescent="0.35">
      <c r="A10" s="108"/>
      <c r="B10" s="109"/>
      <c r="C10" s="110"/>
      <c r="D10" s="197"/>
    </row>
    <row r="11" spans="1:4" ht="12.75" customHeight="1" x14ac:dyDescent="0.35">
      <c r="A11" s="108"/>
      <c r="B11" s="109"/>
      <c r="C11" s="110"/>
      <c r="D11" s="197"/>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6A224-ECA6-4B0F-BA2F-731BA945447C}">
  <sheetPr codeName="Sheet7">
    <pageSetUpPr fitToPage="1"/>
  </sheetPr>
  <dimension ref="A1:D318"/>
  <sheetViews>
    <sheetView showGridLines="0" zoomScaleNormal="100" workbookViewId="0">
      <pane ySplit="1" topLeftCell="A302" activePane="bottomLeft" state="frozen"/>
      <selection pane="bottomLeft" activeCell="C318" sqref="C318"/>
    </sheetView>
  </sheetViews>
  <sheetFormatPr defaultColWidth="8.7265625" defaultRowHeight="12.5" x14ac:dyDescent="0.25"/>
  <cols>
    <col min="1" max="1" width="8.81640625" style="223" customWidth="1"/>
    <col min="2" max="2" width="18.54296875" style="107" customWidth="1"/>
    <col min="3" max="3" width="103.453125" style="107" customWidth="1"/>
    <col min="4" max="4" width="22.453125" style="107" customWidth="1"/>
    <col min="5" max="16384" width="8.7265625" style="107"/>
  </cols>
  <sheetData>
    <row r="1" spans="1:4" ht="13" x14ac:dyDescent="0.3">
      <c r="A1" s="224" t="s">
        <v>2927</v>
      </c>
      <c r="B1" s="198"/>
      <c r="C1" s="198"/>
      <c r="D1" s="198"/>
    </row>
    <row r="2" spans="1:4" ht="12.65" customHeight="1" x14ac:dyDescent="0.25">
      <c r="A2" s="225" t="s">
        <v>2928</v>
      </c>
      <c r="B2" s="201" t="s">
        <v>2938</v>
      </c>
      <c r="C2" s="201" t="s">
        <v>2930</v>
      </c>
      <c r="D2" s="201" t="s">
        <v>2939</v>
      </c>
    </row>
    <row r="3" spans="1:4" x14ac:dyDescent="0.25">
      <c r="A3" s="226" t="s">
        <v>4264</v>
      </c>
      <c r="B3" s="202" t="s">
        <v>4265</v>
      </c>
      <c r="C3" s="203" t="s">
        <v>4266</v>
      </c>
      <c r="D3" s="199">
        <v>45516</v>
      </c>
    </row>
    <row r="4" spans="1:4" x14ac:dyDescent="0.25">
      <c r="A4" s="226" t="s">
        <v>4264</v>
      </c>
      <c r="B4" s="202" t="s">
        <v>4267</v>
      </c>
      <c r="C4" s="203" t="s">
        <v>4266</v>
      </c>
      <c r="D4" s="199">
        <v>45516</v>
      </c>
    </row>
    <row r="5" spans="1:4" x14ac:dyDescent="0.25">
      <c r="A5" s="226" t="s">
        <v>4264</v>
      </c>
      <c r="B5" s="202" t="s">
        <v>4268</v>
      </c>
      <c r="C5" s="203" t="s">
        <v>4266</v>
      </c>
      <c r="D5" s="199">
        <v>45516</v>
      </c>
    </row>
    <row r="6" spans="1:4" x14ac:dyDescent="0.25">
      <c r="A6" s="226" t="s">
        <v>4264</v>
      </c>
      <c r="B6" s="202" t="s">
        <v>4269</v>
      </c>
      <c r="C6" s="203" t="s">
        <v>4266</v>
      </c>
      <c r="D6" s="199">
        <v>45516</v>
      </c>
    </row>
    <row r="7" spans="1:4" x14ac:dyDescent="0.25">
      <c r="A7" s="226" t="s">
        <v>4264</v>
      </c>
      <c r="B7" s="202" t="s">
        <v>4270</v>
      </c>
      <c r="C7" s="203" t="s">
        <v>4266</v>
      </c>
      <c r="D7" s="199">
        <v>45516</v>
      </c>
    </row>
    <row r="8" spans="1:4" x14ac:dyDescent="0.25">
      <c r="A8" s="226" t="s">
        <v>4264</v>
      </c>
      <c r="B8" s="202" t="s">
        <v>4271</v>
      </c>
      <c r="C8" s="203" t="s">
        <v>4266</v>
      </c>
      <c r="D8" s="199">
        <v>45516</v>
      </c>
    </row>
    <row r="9" spans="1:4" x14ac:dyDescent="0.25">
      <c r="A9" s="226" t="s">
        <v>4264</v>
      </c>
      <c r="B9" s="202" t="s">
        <v>4272</v>
      </c>
      <c r="C9" s="203" t="s">
        <v>4266</v>
      </c>
      <c r="D9" s="199">
        <v>45516</v>
      </c>
    </row>
    <row r="10" spans="1:4" x14ac:dyDescent="0.25">
      <c r="A10" s="226" t="s">
        <v>4264</v>
      </c>
      <c r="B10" s="202" t="s">
        <v>4273</v>
      </c>
      <c r="C10" s="203" t="s">
        <v>4266</v>
      </c>
      <c r="D10" s="199">
        <v>45516</v>
      </c>
    </row>
    <row r="11" spans="1:4" x14ac:dyDescent="0.25">
      <c r="A11" s="226" t="s">
        <v>4264</v>
      </c>
      <c r="B11" s="202" t="s">
        <v>4274</v>
      </c>
      <c r="C11" s="203" t="s">
        <v>4266</v>
      </c>
      <c r="D11" s="199">
        <v>45516</v>
      </c>
    </row>
    <row r="12" spans="1:4" x14ac:dyDescent="0.25">
      <c r="A12" s="226" t="s">
        <v>4264</v>
      </c>
      <c r="B12" s="202" t="s">
        <v>4275</v>
      </c>
      <c r="C12" s="203" t="s">
        <v>4266</v>
      </c>
      <c r="D12" s="199">
        <v>45516</v>
      </c>
    </row>
    <row r="13" spans="1:4" x14ac:dyDescent="0.25">
      <c r="A13" s="226" t="s">
        <v>4264</v>
      </c>
      <c r="B13" s="202" t="s">
        <v>4276</v>
      </c>
      <c r="C13" s="203" t="s">
        <v>4266</v>
      </c>
      <c r="D13" s="199">
        <v>45516</v>
      </c>
    </row>
    <row r="14" spans="1:4" x14ac:dyDescent="0.25">
      <c r="A14" s="226" t="s">
        <v>4264</v>
      </c>
      <c r="B14" s="202" t="s">
        <v>4277</v>
      </c>
      <c r="C14" s="203" t="s">
        <v>4266</v>
      </c>
      <c r="D14" s="199">
        <v>45516</v>
      </c>
    </row>
    <row r="15" spans="1:4" x14ac:dyDescent="0.25">
      <c r="A15" s="226" t="s">
        <v>4264</v>
      </c>
      <c r="B15" s="202" t="s">
        <v>4278</v>
      </c>
      <c r="C15" s="203" t="s">
        <v>4266</v>
      </c>
      <c r="D15" s="199">
        <v>45516</v>
      </c>
    </row>
    <row r="16" spans="1:4" x14ac:dyDescent="0.25">
      <c r="A16" s="226" t="s">
        <v>4264</v>
      </c>
      <c r="B16" s="202" t="s">
        <v>4279</v>
      </c>
      <c r="C16" s="203" t="s">
        <v>4266</v>
      </c>
      <c r="D16" s="199">
        <v>45516</v>
      </c>
    </row>
    <row r="17" spans="1:4" x14ac:dyDescent="0.25">
      <c r="A17" s="226" t="s">
        <v>4264</v>
      </c>
      <c r="B17" s="202" t="s">
        <v>4280</v>
      </c>
      <c r="C17" s="203" t="s">
        <v>4266</v>
      </c>
      <c r="D17" s="199">
        <v>45516</v>
      </c>
    </row>
    <row r="18" spans="1:4" x14ac:dyDescent="0.25">
      <c r="A18" s="226" t="s">
        <v>4264</v>
      </c>
      <c r="B18" s="202" t="s">
        <v>4281</v>
      </c>
      <c r="C18" s="203" t="s">
        <v>4266</v>
      </c>
      <c r="D18" s="199">
        <v>45516</v>
      </c>
    </row>
    <row r="19" spans="1:4" x14ac:dyDescent="0.25">
      <c r="A19" s="226" t="s">
        <v>4264</v>
      </c>
      <c r="B19" s="202" t="s">
        <v>4281</v>
      </c>
      <c r="C19" s="203" t="s">
        <v>4266</v>
      </c>
      <c r="D19" s="199">
        <v>45516</v>
      </c>
    </row>
    <row r="20" spans="1:4" x14ac:dyDescent="0.25">
      <c r="A20" s="202" t="s">
        <v>4264</v>
      </c>
      <c r="B20" s="203" t="s">
        <v>4282</v>
      </c>
      <c r="C20" s="199" t="s">
        <v>4266</v>
      </c>
      <c r="D20" s="199">
        <v>45516</v>
      </c>
    </row>
    <row r="21" spans="1:4" x14ac:dyDescent="0.25">
      <c r="A21" s="202" t="s">
        <v>4264</v>
      </c>
      <c r="B21" s="203" t="s">
        <v>1097</v>
      </c>
      <c r="C21" s="199" t="s">
        <v>4283</v>
      </c>
      <c r="D21" s="199">
        <v>45516</v>
      </c>
    </row>
    <row r="22" spans="1:4" x14ac:dyDescent="0.25">
      <c r="A22" s="202" t="s">
        <v>4264</v>
      </c>
      <c r="B22" s="203" t="s">
        <v>1119</v>
      </c>
      <c r="C22" s="199" t="s">
        <v>4283</v>
      </c>
      <c r="D22" s="199">
        <v>45516</v>
      </c>
    </row>
    <row r="23" spans="1:4" x14ac:dyDescent="0.25">
      <c r="A23" s="202" t="s">
        <v>4264</v>
      </c>
      <c r="B23" s="203" t="s">
        <v>1125</v>
      </c>
      <c r="C23" s="199" t="s">
        <v>4283</v>
      </c>
      <c r="D23" s="199">
        <v>45516</v>
      </c>
    </row>
    <row r="24" spans="1:4" x14ac:dyDescent="0.25">
      <c r="A24" s="202" t="s">
        <v>4264</v>
      </c>
      <c r="B24" s="203" t="s">
        <v>1132</v>
      </c>
      <c r="C24" s="199" t="s">
        <v>4283</v>
      </c>
      <c r="D24" s="199">
        <v>45516</v>
      </c>
    </row>
    <row r="25" spans="1:4" x14ac:dyDescent="0.25">
      <c r="A25" s="202" t="s">
        <v>4264</v>
      </c>
      <c r="B25" s="203" t="s">
        <v>1235</v>
      </c>
      <c r="C25" s="199" t="s">
        <v>4283</v>
      </c>
      <c r="D25" s="199">
        <v>45516</v>
      </c>
    </row>
    <row r="26" spans="1:4" x14ac:dyDescent="0.25">
      <c r="A26" s="202" t="s">
        <v>4264</v>
      </c>
      <c r="B26" s="203" t="s">
        <v>1245</v>
      </c>
      <c r="C26" s="199" t="s">
        <v>4283</v>
      </c>
      <c r="D26" s="199">
        <v>45516</v>
      </c>
    </row>
    <row r="27" spans="1:4" x14ac:dyDescent="0.25">
      <c r="A27" s="202" t="s">
        <v>4264</v>
      </c>
      <c r="B27" s="203" t="s">
        <v>1265</v>
      </c>
      <c r="C27" s="199" t="s">
        <v>4283</v>
      </c>
      <c r="D27" s="199">
        <v>45516</v>
      </c>
    </row>
    <row r="28" spans="1:4" x14ac:dyDescent="0.25">
      <c r="A28" s="202" t="s">
        <v>4264</v>
      </c>
      <c r="B28" s="203" t="s">
        <v>1272</v>
      </c>
      <c r="C28" s="199" t="s">
        <v>4283</v>
      </c>
      <c r="D28" s="199">
        <v>45516</v>
      </c>
    </row>
    <row r="29" spans="1:4" x14ac:dyDescent="0.25">
      <c r="A29" s="202" t="s">
        <v>4264</v>
      </c>
      <c r="B29" s="203" t="s">
        <v>1292</v>
      </c>
      <c r="C29" s="199" t="s">
        <v>4283</v>
      </c>
      <c r="D29" s="199">
        <v>45516</v>
      </c>
    </row>
    <row r="30" spans="1:4" x14ac:dyDescent="0.25">
      <c r="A30" s="202" t="s">
        <v>4264</v>
      </c>
      <c r="B30" s="203" t="s">
        <v>1297</v>
      </c>
      <c r="C30" s="199" t="s">
        <v>4283</v>
      </c>
      <c r="D30" s="199">
        <v>45516</v>
      </c>
    </row>
    <row r="31" spans="1:4" x14ac:dyDescent="0.25">
      <c r="A31" s="202" t="s">
        <v>4264</v>
      </c>
      <c r="B31" s="203" t="s">
        <v>1305</v>
      </c>
      <c r="C31" s="199" t="s">
        <v>4283</v>
      </c>
      <c r="D31" s="199">
        <v>45516</v>
      </c>
    </row>
    <row r="32" spans="1:4" x14ac:dyDescent="0.25">
      <c r="A32" s="202" t="s">
        <v>4264</v>
      </c>
      <c r="B32" s="203" t="s">
        <v>1310</v>
      </c>
      <c r="C32" s="199" t="s">
        <v>4283</v>
      </c>
      <c r="D32" s="199">
        <v>45516</v>
      </c>
    </row>
    <row r="33" spans="1:4" x14ac:dyDescent="0.25">
      <c r="A33" s="202" t="s">
        <v>4264</v>
      </c>
      <c r="B33" s="203" t="s">
        <v>1315</v>
      </c>
      <c r="C33" s="199" t="s">
        <v>4283</v>
      </c>
      <c r="D33" s="199">
        <v>45516</v>
      </c>
    </row>
    <row r="34" spans="1:4" x14ac:dyDescent="0.25">
      <c r="A34" s="202" t="s">
        <v>4264</v>
      </c>
      <c r="B34" s="203" t="s">
        <v>1331</v>
      </c>
      <c r="C34" s="199" t="s">
        <v>4283</v>
      </c>
      <c r="D34" s="199">
        <v>45516</v>
      </c>
    </row>
    <row r="35" spans="1:4" x14ac:dyDescent="0.25">
      <c r="A35" s="202" t="s">
        <v>4264</v>
      </c>
      <c r="B35" s="203" t="s">
        <v>1338</v>
      </c>
      <c r="C35" s="199" t="s">
        <v>4283</v>
      </c>
      <c r="D35" s="199">
        <v>45516</v>
      </c>
    </row>
    <row r="36" spans="1:4" x14ac:dyDescent="0.25">
      <c r="A36" s="202" t="s">
        <v>4264</v>
      </c>
      <c r="B36" s="203" t="s">
        <v>1347</v>
      </c>
      <c r="C36" s="199" t="s">
        <v>4283</v>
      </c>
      <c r="D36" s="199">
        <v>45516</v>
      </c>
    </row>
    <row r="37" spans="1:4" x14ac:dyDescent="0.25">
      <c r="A37" s="202" t="s">
        <v>4264</v>
      </c>
      <c r="B37" s="203" t="s">
        <v>1355</v>
      </c>
      <c r="C37" s="199" t="s">
        <v>4283</v>
      </c>
      <c r="D37" s="199">
        <v>45516</v>
      </c>
    </row>
    <row r="38" spans="1:4" x14ac:dyDescent="0.25">
      <c r="A38" s="202" t="s">
        <v>4264</v>
      </c>
      <c r="B38" s="203" t="s">
        <v>1361</v>
      </c>
      <c r="C38" s="199" t="s">
        <v>4283</v>
      </c>
      <c r="D38" s="199">
        <v>45516</v>
      </c>
    </row>
    <row r="39" spans="1:4" x14ac:dyDescent="0.25">
      <c r="A39" s="202" t="s">
        <v>4264</v>
      </c>
      <c r="B39" s="203" t="s">
        <v>1366</v>
      </c>
      <c r="C39" s="199" t="s">
        <v>4283</v>
      </c>
      <c r="D39" s="199">
        <v>45516</v>
      </c>
    </row>
    <row r="40" spans="1:4" x14ac:dyDescent="0.25">
      <c r="A40" s="202" t="s">
        <v>4264</v>
      </c>
      <c r="B40" s="203" t="s">
        <v>1371</v>
      </c>
      <c r="C40" s="199" t="s">
        <v>4283</v>
      </c>
      <c r="D40" s="199">
        <v>45516</v>
      </c>
    </row>
    <row r="41" spans="1:4" x14ac:dyDescent="0.25">
      <c r="A41" s="202" t="s">
        <v>4264</v>
      </c>
      <c r="B41" s="203" t="s">
        <v>1620</v>
      </c>
      <c r="C41" s="199" t="s">
        <v>4283</v>
      </c>
      <c r="D41" s="199">
        <v>45516</v>
      </c>
    </row>
    <row r="42" spans="1:4" x14ac:dyDescent="0.25">
      <c r="A42" s="202" t="s">
        <v>4264</v>
      </c>
      <c r="B42" s="203" t="s">
        <v>1628</v>
      </c>
      <c r="C42" s="199" t="s">
        <v>4283</v>
      </c>
      <c r="D42" s="199">
        <v>45516</v>
      </c>
    </row>
    <row r="43" spans="1:4" x14ac:dyDescent="0.25">
      <c r="A43" s="202" t="s">
        <v>4264</v>
      </c>
      <c r="B43" s="203" t="s">
        <v>1638</v>
      </c>
      <c r="C43" s="199" t="s">
        <v>4283</v>
      </c>
      <c r="D43" s="199">
        <v>45516</v>
      </c>
    </row>
    <row r="44" spans="1:4" x14ac:dyDescent="0.25">
      <c r="A44" s="202" t="s">
        <v>4264</v>
      </c>
      <c r="B44" s="203" t="s">
        <v>1648</v>
      </c>
      <c r="C44" s="199" t="s">
        <v>4283</v>
      </c>
      <c r="D44" s="199">
        <v>45516</v>
      </c>
    </row>
    <row r="45" spans="1:4" x14ac:dyDescent="0.25">
      <c r="A45" s="202" t="s">
        <v>4264</v>
      </c>
      <c r="B45" s="203" t="s">
        <v>2064</v>
      </c>
      <c r="C45" s="199" t="s">
        <v>4283</v>
      </c>
      <c r="D45" s="199">
        <v>45516</v>
      </c>
    </row>
    <row r="46" spans="1:4" x14ac:dyDescent="0.25">
      <c r="A46" s="202" t="s">
        <v>4264</v>
      </c>
      <c r="B46" s="203" t="s">
        <v>2071</v>
      </c>
      <c r="C46" s="199" t="s">
        <v>4283</v>
      </c>
      <c r="D46" s="199">
        <v>45516</v>
      </c>
    </row>
    <row r="47" spans="1:4" x14ac:dyDescent="0.25">
      <c r="A47" s="202" t="s">
        <v>4264</v>
      </c>
      <c r="B47" s="203" t="s">
        <v>2078</v>
      </c>
      <c r="C47" s="199" t="s">
        <v>4283</v>
      </c>
      <c r="D47" s="199">
        <v>45516</v>
      </c>
    </row>
    <row r="48" spans="1:4" x14ac:dyDescent="0.25">
      <c r="A48" s="202" t="s">
        <v>4264</v>
      </c>
      <c r="B48" s="203" t="s">
        <v>2085</v>
      </c>
      <c r="C48" s="199" t="s">
        <v>4283</v>
      </c>
      <c r="D48" s="199">
        <v>45516</v>
      </c>
    </row>
    <row r="49" spans="1:4" x14ac:dyDescent="0.25">
      <c r="A49" s="202" t="s">
        <v>4264</v>
      </c>
      <c r="B49" s="203" t="s">
        <v>2090</v>
      </c>
      <c r="C49" s="199" t="s">
        <v>4283</v>
      </c>
      <c r="D49" s="199">
        <v>45516</v>
      </c>
    </row>
    <row r="50" spans="1:4" x14ac:dyDescent="0.25">
      <c r="A50" s="202" t="s">
        <v>4264</v>
      </c>
      <c r="B50" s="203" t="s">
        <v>2097</v>
      </c>
      <c r="C50" s="199" t="s">
        <v>4283</v>
      </c>
      <c r="D50" s="199">
        <v>45516</v>
      </c>
    </row>
    <row r="51" spans="1:4" x14ac:dyDescent="0.25">
      <c r="A51" s="202" t="s">
        <v>4264</v>
      </c>
      <c r="B51" s="203" t="s">
        <v>2104</v>
      </c>
      <c r="C51" s="199" t="s">
        <v>4283</v>
      </c>
      <c r="D51" s="199">
        <v>45516</v>
      </c>
    </row>
    <row r="52" spans="1:4" x14ac:dyDescent="0.25">
      <c r="A52" s="202" t="s">
        <v>4264</v>
      </c>
      <c r="B52" s="203" t="s">
        <v>2110</v>
      </c>
      <c r="C52" s="199" t="s">
        <v>4283</v>
      </c>
      <c r="D52" s="199">
        <v>45516</v>
      </c>
    </row>
    <row r="53" spans="1:4" x14ac:dyDescent="0.25">
      <c r="A53" s="202" t="s">
        <v>4264</v>
      </c>
      <c r="B53" s="203" t="s">
        <v>2117</v>
      </c>
      <c r="C53" s="199" t="s">
        <v>4283</v>
      </c>
      <c r="D53" s="199">
        <v>45516</v>
      </c>
    </row>
    <row r="54" spans="1:4" x14ac:dyDescent="0.25">
      <c r="A54" s="202" t="s">
        <v>4264</v>
      </c>
      <c r="B54" s="203" t="s">
        <v>2123</v>
      </c>
      <c r="C54" s="199" t="s">
        <v>4283</v>
      </c>
      <c r="D54" s="199">
        <v>45516</v>
      </c>
    </row>
    <row r="55" spans="1:4" x14ac:dyDescent="0.25">
      <c r="A55" s="202" t="s">
        <v>4264</v>
      </c>
      <c r="B55" s="203" t="s">
        <v>2129</v>
      </c>
      <c r="C55" s="199" t="s">
        <v>4283</v>
      </c>
      <c r="D55" s="199">
        <v>45516</v>
      </c>
    </row>
    <row r="56" spans="1:4" x14ac:dyDescent="0.25">
      <c r="A56" s="202" t="s">
        <v>4264</v>
      </c>
      <c r="B56" s="203" t="s">
        <v>2134</v>
      </c>
      <c r="C56" s="199" t="s">
        <v>4283</v>
      </c>
      <c r="D56" s="199">
        <v>45516</v>
      </c>
    </row>
    <row r="57" spans="1:4" x14ac:dyDescent="0.25">
      <c r="A57" s="202" t="s">
        <v>4264</v>
      </c>
      <c r="B57" s="203" t="s">
        <v>2142</v>
      </c>
      <c r="C57" s="199" t="s">
        <v>4283</v>
      </c>
      <c r="D57" s="199">
        <v>45516</v>
      </c>
    </row>
    <row r="58" spans="1:4" x14ac:dyDescent="0.25">
      <c r="A58" s="202" t="s">
        <v>4264</v>
      </c>
      <c r="B58" s="203" t="s">
        <v>2149</v>
      </c>
      <c r="C58" s="199" t="s">
        <v>4283</v>
      </c>
      <c r="D58" s="199">
        <v>45516</v>
      </c>
    </row>
    <row r="59" spans="1:4" x14ac:dyDescent="0.25">
      <c r="A59" s="202" t="s">
        <v>4264</v>
      </c>
      <c r="B59" s="203" t="s">
        <v>2158</v>
      </c>
      <c r="C59" s="199" t="s">
        <v>4283</v>
      </c>
      <c r="D59" s="199">
        <v>45516</v>
      </c>
    </row>
    <row r="60" spans="1:4" x14ac:dyDescent="0.25">
      <c r="A60" s="202" t="s">
        <v>4264</v>
      </c>
      <c r="B60" s="203" t="s">
        <v>2378</v>
      </c>
      <c r="C60" s="199" t="s">
        <v>4283</v>
      </c>
      <c r="D60" s="199">
        <v>45516</v>
      </c>
    </row>
    <row r="61" spans="1:4" x14ac:dyDescent="0.25">
      <c r="A61" s="202" t="s">
        <v>4264</v>
      </c>
      <c r="B61" s="203" t="s">
        <v>2384</v>
      </c>
      <c r="C61" s="199" t="s">
        <v>4283</v>
      </c>
      <c r="D61" s="199">
        <v>45516</v>
      </c>
    </row>
    <row r="62" spans="1:4" x14ac:dyDescent="0.25">
      <c r="A62" s="202" t="s">
        <v>4264</v>
      </c>
      <c r="B62" s="203" t="s">
        <v>2390</v>
      </c>
      <c r="C62" s="199" t="s">
        <v>4283</v>
      </c>
      <c r="D62" s="199">
        <v>45516</v>
      </c>
    </row>
    <row r="63" spans="1:4" x14ac:dyDescent="0.25">
      <c r="A63" s="202" t="s">
        <v>4264</v>
      </c>
      <c r="B63" s="203" t="s">
        <v>2395</v>
      </c>
      <c r="C63" s="199" t="s">
        <v>4283</v>
      </c>
      <c r="D63" s="199">
        <v>45516</v>
      </c>
    </row>
    <row r="64" spans="1:4" x14ac:dyDescent="0.25">
      <c r="A64" s="202" t="s">
        <v>4264</v>
      </c>
      <c r="B64" s="203" t="s">
        <v>2400</v>
      </c>
      <c r="C64" s="199" t="s">
        <v>4283</v>
      </c>
      <c r="D64" s="199">
        <v>45516</v>
      </c>
    </row>
    <row r="65" spans="1:4" x14ac:dyDescent="0.25">
      <c r="A65" s="202" t="s">
        <v>4264</v>
      </c>
      <c r="B65" s="203" t="s">
        <v>2404</v>
      </c>
      <c r="C65" s="199" t="s">
        <v>4283</v>
      </c>
      <c r="D65" s="199">
        <v>45516</v>
      </c>
    </row>
    <row r="66" spans="1:4" x14ac:dyDescent="0.25">
      <c r="A66" s="202" t="s">
        <v>4264</v>
      </c>
      <c r="B66" s="203" t="s">
        <v>2409</v>
      </c>
      <c r="C66" s="199" t="s">
        <v>4283</v>
      </c>
      <c r="D66" s="199">
        <v>45516</v>
      </c>
    </row>
    <row r="67" spans="1:4" x14ac:dyDescent="0.25">
      <c r="A67" s="202" t="s">
        <v>4264</v>
      </c>
      <c r="B67" s="203" t="s">
        <v>2413</v>
      </c>
      <c r="C67" s="199" t="s">
        <v>4283</v>
      </c>
      <c r="D67" s="199">
        <v>45516</v>
      </c>
    </row>
    <row r="68" spans="1:4" x14ac:dyDescent="0.25">
      <c r="A68" s="202" t="s">
        <v>4264</v>
      </c>
      <c r="B68" s="203" t="s">
        <v>2417</v>
      </c>
      <c r="C68" s="199" t="s">
        <v>4283</v>
      </c>
      <c r="D68" s="199">
        <v>45516</v>
      </c>
    </row>
    <row r="69" spans="1:4" x14ac:dyDescent="0.25">
      <c r="A69" s="202" t="s">
        <v>4264</v>
      </c>
      <c r="B69" s="203" t="s">
        <v>2425</v>
      </c>
      <c r="C69" s="199" t="s">
        <v>4283</v>
      </c>
      <c r="D69" s="199">
        <v>45516</v>
      </c>
    </row>
    <row r="70" spans="1:4" x14ac:dyDescent="0.25">
      <c r="A70" s="202" t="s">
        <v>4264</v>
      </c>
      <c r="B70" s="203" t="s">
        <v>2431</v>
      </c>
      <c r="C70" s="199" t="s">
        <v>4283</v>
      </c>
      <c r="D70" s="199">
        <v>45516</v>
      </c>
    </row>
    <row r="71" spans="1:4" x14ac:dyDescent="0.25">
      <c r="A71" s="202" t="s">
        <v>4264</v>
      </c>
      <c r="B71" s="203" t="s">
        <v>2439</v>
      </c>
      <c r="C71" s="199" t="s">
        <v>4283</v>
      </c>
      <c r="D71" s="199">
        <v>45516</v>
      </c>
    </row>
    <row r="72" spans="1:4" x14ac:dyDescent="0.25">
      <c r="A72" s="202" t="s">
        <v>4264</v>
      </c>
      <c r="B72" s="203" t="s">
        <v>2447</v>
      </c>
      <c r="C72" s="199" t="s">
        <v>4283</v>
      </c>
      <c r="D72" s="199">
        <v>45516</v>
      </c>
    </row>
    <row r="73" spans="1:4" x14ac:dyDescent="0.25">
      <c r="A73" s="202" t="s">
        <v>4264</v>
      </c>
      <c r="B73" s="203" t="s">
        <v>2454</v>
      </c>
      <c r="C73" s="199" t="s">
        <v>4283</v>
      </c>
      <c r="D73" s="199">
        <v>45516</v>
      </c>
    </row>
    <row r="74" spans="1:4" x14ac:dyDescent="0.25">
      <c r="A74" s="202" t="s">
        <v>4264</v>
      </c>
      <c r="B74" s="203" t="s">
        <v>2462</v>
      </c>
      <c r="C74" s="199" t="s">
        <v>4283</v>
      </c>
      <c r="D74" s="199">
        <v>45516</v>
      </c>
    </row>
    <row r="75" spans="1:4" x14ac:dyDescent="0.25">
      <c r="A75" s="202" t="s">
        <v>4264</v>
      </c>
      <c r="B75" s="203" t="s">
        <v>2469</v>
      </c>
      <c r="C75" s="199" t="s">
        <v>4283</v>
      </c>
      <c r="D75" s="199">
        <v>45516</v>
      </c>
    </row>
    <row r="76" spans="1:4" x14ac:dyDescent="0.25">
      <c r="A76" s="202" t="s">
        <v>4264</v>
      </c>
      <c r="B76" s="203" t="s">
        <v>2477</v>
      </c>
      <c r="C76" s="199" t="s">
        <v>4283</v>
      </c>
      <c r="D76" s="199">
        <v>45516</v>
      </c>
    </row>
    <row r="77" spans="1:4" x14ac:dyDescent="0.25">
      <c r="A77" s="202" t="s">
        <v>4264</v>
      </c>
      <c r="B77" s="203" t="s">
        <v>2482</v>
      </c>
      <c r="C77" s="199" t="s">
        <v>4283</v>
      </c>
      <c r="D77" s="199">
        <v>45516</v>
      </c>
    </row>
    <row r="78" spans="1:4" x14ac:dyDescent="0.25">
      <c r="A78" s="202" t="s">
        <v>4264</v>
      </c>
      <c r="B78" s="203" t="s">
        <v>2489</v>
      </c>
      <c r="C78" s="199" t="s">
        <v>4283</v>
      </c>
      <c r="D78" s="199">
        <v>45516</v>
      </c>
    </row>
    <row r="79" spans="1:4" x14ac:dyDescent="0.25">
      <c r="A79" s="202" t="s">
        <v>4264</v>
      </c>
      <c r="B79" s="203" t="s">
        <v>2495</v>
      </c>
      <c r="C79" s="199" t="s">
        <v>4283</v>
      </c>
      <c r="D79" s="199">
        <v>45516</v>
      </c>
    </row>
    <row r="80" spans="1:4" x14ac:dyDescent="0.25">
      <c r="A80" s="202" t="s">
        <v>4264</v>
      </c>
      <c r="B80" s="203" t="s">
        <v>2500</v>
      </c>
      <c r="C80" s="199" t="s">
        <v>4283</v>
      </c>
      <c r="D80" s="199">
        <v>45516</v>
      </c>
    </row>
    <row r="81" spans="1:4" x14ac:dyDescent="0.25">
      <c r="A81" s="202" t="s">
        <v>4264</v>
      </c>
      <c r="B81" s="203" t="s">
        <v>2505</v>
      </c>
      <c r="C81" s="199" t="s">
        <v>4283</v>
      </c>
      <c r="D81" s="199">
        <v>45516</v>
      </c>
    </row>
    <row r="82" spans="1:4" x14ac:dyDescent="0.25">
      <c r="A82" s="202" t="s">
        <v>4264</v>
      </c>
      <c r="B82" s="203" t="s">
        <v>2508</v>
      </c>
      <c r="C82" s="199" t="s">
        <v>4283</v>
      </c>
      <c r="D82" s="199">
        <v>45516</v>
      </c>
    </row>
    <row r="83" spans="1:4" x14ac:dyDescent="0.25">
      <c r="A83" s="202" t="s">
        <v>4264</v>
      </c>
      <c r="B83" s="203" t="s">
        <v>2511</v>
      </c>
      <c r="C83" s="199" t="s">
        <v>4283</v>
      </c>
      <c r="D83" s="199">
        <v>45516</v>
      </c>
    </row>
    <row r="84" spans="1:4" x14ac:dyDescent="0.25">
      <c r="A84" s="202" t="s">
        <v>4264</v>
      </c>
      <c r="B84" s="203" t="s">
        <v>2518</v>
      </c>
      <c r="C84" s="199" t="s">
        <v>4283</v>
      </c>
      <c r="D84" s="199">
        <v>45516</v>
      </c>
    </row>
    <row r="85" spans="1:4" x14ac:dyDescent="0.25">
      <c r="A85" s="202" t="s">
        <v>4264</v>
      </c>
      <c r="B85" s="203" t="s">
        <v>2525</v>
      </c>
      <c r="C85" s="199" t="s">
        <v>4283</v>
      </c>
      <c r="D85" s="199">
        <v>45516</v>
      </c>
    </row>
    <row r="86" spans="1:4" x14ac:dyDescent="0.25">
      <c r="A86" s="202" t="s">
        <v>4264</v>
      </c>
      <c r="B86" s="203" t="s">
        <v>2532</v>
      </c>
      <c r="C86" s="199" t="s">
        <v>4283</v>
      </c>
      <c r="D86" s="199">
        <v>45516</v>
      </c>
    </row>
    <row r="87" spans="1:4" x14ac:dyDescent="0.25">
      <c r="A87" s="202" t="s">
        <v>4264</v>
      </c>
      <c r="B87" s="203" t="s">
        <v>2539</v>
      </c>
      <c r="C87" s="199" t="s">
        <v>4283</v>
      </c>
      <c r="D87" s="199">
        <v>45516</v>
      </c>
    </row>
    <row r="88" spans="1:4" x14ac:dyDescent="0.25">
      <c r="A88" s="202" t="s">
        <v>4264</v>
      </c>
      <c r="B88" s="203" t="s">
        <v>2545</v>
      </c>
      <c r="C88" s="199" t="s">
        <v>4283</v>
      </c>
      <c r="D88" s="199">
        <v>45516</v>
      </c>
    </row>
    <row r="89" spans="1:4" x14ac:dyDescent="0.25">
      <c r="A89" s="202" t="s">
        <v>4264</v>
      </c>
      <c r="B89" s="203" t="s">
        <v>2552</v>
      </c>
      <c r="C89" s="199" t="s">
        <v>4283</v>
      </c>
      <c r="D89" s="199">
        <v>45516</v>
      </c>
    </row>
    <row r="90" spans="1:4" x14ac:dyDescent="0.25">
      <c r="A90" s="202" t="s">
        <v>4264</v>
      </c>
      <c r="B90" s="203" t="s">
        <v>2559</v>
      </c>
      <c r="C90" s="199" t="s">
        <v>4283</v>
      </c>
      <c r="D90" s="199">
        <v>45516</v>
      </c>
    </row>
    <row r="91" spans="1:4" x14ac:dyDescent="0.25">
      <c r="A91" s="202" t="s">
        <v>4264</v>
      </c>
      <c r="B91" s="203" t="s">
        <v>2566</v>
      </c>
      <c r="C91" s="199" t="s">
        <v>4283</v>
      </c>
      <c r="D91" s="199">
        <v>45516</v>
      </c>
    </row>
    <row r="92" spans="1:4" x14ac:dyDescent="0.25">
      <c r="A92" s="202" t="s">
        <v>4264</v>
      </c>
      <c r="B92" s="203" t="s">
        <v>2573</v>
      </c>
      <c r="C92" s="199" t="s">
        <v>4283</v>
      </c>
      <c r="D92" s="199">
        <v>45516</v>
      </c>
    </row>
    <row r="93" spans="1:4" x14ac:dyDescent="0.25">
      <c r="A93" s="202" t="s">
        <v>4264</v>
      </c>
      <c r="B93" s="203" t="s">
        <v>2580</v>
      </c>
      <c r="C93" s="199" t="s">
        <v>4283</v>
      </c>
      <c r="D93" s="199">
        <v>45516</v>
      </c>
    </row>
    <row r="94" spans="1:4" x14ac:dyDescent="0.25">
      <c r="A94" s="202" t="s">
        <v>4264</v>
      </c>
      <c r="B94" s="203" t="s">
        <v>2588</v>
      </c>
      <c r="C94" s="199" t="s">
        <v>4283</v>
      </c>
      <c r="D94" s="199">
        <v>45516</v>
      </c>
    </row>
    <row r="95" spans="1:4" x14ac:dyDescent="0.25">
      <c r="A95" s="202" t="s">
        <v>4264</v>
      </c>
      <c r="B95" s="203" t="s">
        <v>2595</v>
      </c>
      <c r="C95" s="199" t="s">
        <v>4283</v>
      </c>
      <c r="D95" s="199">
        <v>45516</v>
      </c>
    </row>
    <row r="96" spans="1:4" x14ac:dyDescent="0.25">
      <c r="A96" s="202" t="s">
        <v>4264</v>
      </c>
      <c r="B96" s="203" t="s">
        <v>2602</v>
      </c>
      <c r="C96" s="199" t="s">
        <v>4283</v>
      </c>
      <c r="D96" s="199">
        <v>45516</v>
      </c>
    </row>
    <row r="97" spans="1:4" x14ac:dyDescent="0.25">
      <c r="A97" s="202" t="s">
        <v>4264</v>
      </c>
      <c r="B97" s="203" t="s">
        <v>2609</v>
      </c>
      <c r="C97" s="199" t="s">
        <v>4283</v>
      </c>
      <c r="D97" s="199">
        <v>45516</v>
      </c>
    </row>
    <row r="98" spans="1:4" x14ac:dyDescent="0.25">
      <c r="A98" s="202" t="s">
        <v>4264</v>
      </c>
      <c r="B98" s="203" t="s">
        <v>2614</v>
      </c>
      <c r="C98" s="199" t="s">
        <v>4283</v>
      </c>
      <c r="D98" s="199">
        <v>45516</v>
      </c>
    </row>
    <row r="99" spans="1:4" x14ac:dyDescent="0.25">
      <c r="A99" s="202" t="s">
        <v>4264</v>
      </c>
      <c r="B99" s="203" t="s">
        <v>2620</v>
      </c>
      <c r="C99" s="199" t="s">
        <v>4283</v>
      </c>
      <c r="D99" s="199">
        <v>45516</v>
      </c>
    </row>
    <row r="100" spans="1:4" x14ac:dyDescent="0.25">
      <c r="A100" s="202" t="s">
        <v>4264</v>
      </c>
      <c r="B100" s="203" t="s">
        <v>2628</v>
      </c>
      <c r="C100" s="199" t="s">
        <v>4283</v>
      </c>
      <c r="D100" s="199">
        <v>45516</v>
      </c>
    </row>
    <row r="101" spans="1:4" x14ac:dyDescent="0.25">
      <c r="A101" s="202" t="s">
        <v>4264</v>
      </c>
      <c r="B101" s="203" t="s">
        <v>2635</v>
      </c>
      <c r="C101" s="199" t="s">
        <v>4283</v>
      </c>
      <c r="D101" s="199">
        <v>45516</v>
      </c>
    </row>
    <row r="102" spans="1:4" x14ac:dyDescent="0.25">
      <c r="A102" s="202" t="s">
        <v>4264</v>
      </c>
      <c r="B102" s="203" t="s">
        <v>2640</v>
      </c>
      <c r="C102" s="199" t="s">
        <v>4283</v>
      </c>
      <c r="D102" s="199">
        <v>45516</v>
      </c>
    </row>
    <row r="103" spans="1:4" x14ac:dyDescent="0.25">
      <c r="A103" s="202" t="s">
        <v>4264</v>
      </c>
      <c r="B103" s="203" t="s">
        <v>2646</v>
      </c>
      <c r="C103" s="199" t="s">
        <v>4283</v>
      </c>
      <c r="D103" s="199">
        <v>45516</v>
      </c>
    </row>
    <row r="104" spans="1:4" x14ac:dyDescent="0.25">
      <c r="A104" s="202" t="s">
        <v>4264</v>
      </c>
      <c r="B104" s="203" t="s">
        <v>2653</v>
      </c>
      <c r="C104" s="199" t="s">
        <v>4283</v>
      </c>
      <c r="D104" s="199">
        <v>45516</v>
      </c>
    </row>
    <row r="105" spans="1:4" x14ac:dyDescent="0.25">
      <c r="A105" s="202" t="s">
        <v>4264</v>
      </c>
      <c r="B105" s="203" t="s">
        <v>2660</v>
      </c>
      <c r="C105" s="199" t="s">
        <v>4283</v>
      </c>
      <c r="D105" s="199">
        <v>45516</v>
      </c>
    </row>
    <row r="106" spans="1:4" x14ac:dyDescent="0.25">
      <c r="A106" s="202" t="s">
        <v>4264</v>
      </c>
      <c r="B106" s="203" t="s">
        <v>2666</v>
      </c>
      <c r="C106" s="199" t="s">
        <v>4283</v>
      </c>
      <c r="D106" s="199">
        <v>45516</v>
      </c>
    </row>
    <row r="107" spans="1:4" x14ac:dyDescent="0.25">
      <c r="A107" s="202" t="s">
        <v>4264</v>
      </c>
      <c r="B107" s="203" t="s">
        <v>2673</v>
      </c>
      <c r="C107" s="199" t="s">
        <v>4283</v>
      </c>
      <c r="D107" s="199">
        <v>45516</v>
      </c>
    </row>
    <row r="108" spans="1:4" x14ac:dyDescent="0.25">
      <c r="A108" s="202" t="s">
        <v>4264</v>
      </c>
      <c r="B108" s="203" t="s">
        <v>2680</v>
      </c>
      <c r="C108" s="199" t="s">
        <v>4283</v>
      </c>
      <c r="D108" s="199">
        <v>45516</v>
      </c>
    </row>
    <row r="109" spans="1:4" x14ac:dyDescent="0.25">
      <c r="A109" s="202" t="s">
        <v>4264</v>
      </c>
      <c r="B109" s="203" t="s">
        <v>2687</v>
      </c>
      <c r="C109" s="199" t="s">
        <v>4283</v>
      </c>
      <c r="D109" s="199">
        <v>45516</v>
      </c>
    </row>
    <row r="110" spans="1:4" x14ac:dyDescent="0.25">
      <c r="A110" s="202" t="s">
        <v>4264</v>
      </c>
      <c r="B110" s="203" t="s">
        <v>2694</v>
      </c>
      <c r="C110" s="199" t="s">
        <v>4283</v>
      </c>
      <c r="D110" s="199">
        <v>45516</v>
      </c>
    </row>
    <row r="111" spans="1:4" x14ac:dyDescent="0.25">
      <c r="A111" s="202" t="s">
        <v>4264</v>
      </c>
      <c r="B111" s="203" t="s">
        <v>2701</v>
      </c>
      <c r="C111" s="199" t="s">
        <v>4283</v>
      </c>
      <c r="D111" s="199">
        <v>45516</v>
      </c>
    </row>
    <row r="112" spans="1:4" x14ac:dyDescent="0.25">
      <c r="A112" s="202" t="s">
        <v>4264</v>
      </c>
      <c r="B112" s="203" t="s">
        <v>2707</v>
      </c>
      <c r="C112" s="199" t="s">
        <v>4283</v>
      </c>
      <c r="D112" s="199">
        <v>45516</v>
      </c>
    </row>
    <row r="113" spans="1:4" x14ac:dyDescent="0.25">
      <c r="A113" s="202" t="s">
        <v>4264</v>
      </c>
      <c r="B113" s="203" t="s">
        <v>2721</v>
      </c>
      <c r="C113" s="199" t="s">
        <v>4283</v>
      </c>
      <c r="D113" s="199">
        <v>45516</v>
      </c>
    </row>
    <row r="114" spans="1:4" x14ac:dyDescent="0.25">
      <c r="A114" s="202" t="s">
        <v>4264</v>
      </c>
      <c r="B114" s="203" t="s">
        <v>2730</v>
      </c>
      <c r="C114" s="199" t="s">
        <v>4283</v>
      </c>
      <c r="D114" s="199">
        <v>45516</v>
      </c>
    </row>
    <row r="115" spans="1:4" x14ac:dyDescent="0.25">
      <c r="A115" s="202" t="s">
        <v>4264</v>
      </c>
      <c r="B115" s="203" t="s">
        <v>2737</v>
      </c>
      <c r="C115" s="199" t="s">
        <v>4283</v>
      </c>
      <c r="D115" s="199">
        <v>45516</v>
      </c>
    </row>
    <row r="116" spans="1:4" x14ac:dyDescent="0.25">
      <c r="A116" s="202" t="s">
        <v>4264</v>
      </c>
      <c r="B116" s="203" t="s">
        <v>2746</v>
      </c>
      <c r="C116" s="199" t="s">
        <v>4283</v>
      </c>
      <c r="D116" s="199">
        <v>45516</v>
      </c>
    </row>
    <row r="117" spans="1:4" x14ac:dyDescent="0.25">
      <c r="A117" s="202" t="s">
        <v>4264</v>
      </c>
      <c r="B117" s="203" t="s">
        <v>2754</v>
      </c>
      <c r="C117" s="199" t="s">
        <v>4283</v>
      </c>
      <c r="D117" s="199">
        <v>45516</v>
      </c>
    </row>
    <row r="118" spans="1:4" x14ac:dyDescent="0.25">
      <c r="A118" s="202" t="s">
        <v>4264</v>
      </c>
      <c r="B118" s="203" t="s">
        <v>2761</v>
      </c>
      <c r="C118" s="199" t="s">
        <v>4283</v>
      </c>
      <c r="D118" s="199">
        <v>45516</v>
      </c>
    </row>
    <row r="119" spans="1:4" x14ac:dyDescent="0.25">
      <c r="A119" s="202" t="s">
        <v>4264</v>
      </c>
      <c r="B119" s="203" t="s">
        <v>2768</v>
      </c>
      <c r="C119" s="199" t="s">
        <v>4283</v>
      </c>
      <c r="D119" s="199">
        <v>45516</v>
      </c>
    </row>
    <row r="120" spans="1:4" x14ac:dyDescent="0.25">
      <c r="A120" s="202" t="s">
        <v>4264</v>
      </c>
      <c r="B120" s="203" t="s">
        <v>2775</v>
      </c>
      <c r="C120" s="199" t="s">
        <v>4283</v>
      </c>
      <c r="D120" s="199">
        <v>45516</v>
      </c>
    </row>
    <row r="121" spans="1:4" x14ac:dyDescent="0.25">
      <c r="A121" s="202" t="s">
        <v>4264</v>
      </c>
      <c r="B121" s="203" t="s">
        <v>2781</v>
      </c>
      <c r="C121" s="199" t="s">
        <v>4283</v>
      </c>
      <c r="D121" s="199">
        <v>45516</v>
      </c>
    </row>
    <row r="122" spans="1:4" x14ac:dyDescent="0.25">
      <c r="A122" s="202" t="s">
        <v>4264</v>
      </c>
      <c r="B122" s="203" t="s">
        <v>2787</v>
      </c>
      <c r="C122" s="199" t="s">
        <v>4283</v>
      </c>
      <c r="D122" s="199">
        <v>45516</v>
      </c>
    </row>
    <row r="123" spans="1:4" x14ac:dyDescent="0.25">
      <c r="A123" s="202" t="s">
        <v>4264</v>
      </c>
      <c r="B123" s="203" t="s">
        <v>2794</v>
      </c>
      <c r="C123" s="199" t="s">
        <v>4283</v>
      </c>
      <c r="D123" s="199">
        <v>45516</v>
      </c>
    </row>
    <row r="124" spans="1:4" x14ac:dyDescent="0.25">
      <c r="A124" s="202" t="s">
        <v>4264</v>
      </c>
      <c r="B124" s="203" t="s">
        <v>2797</v>
      </c>
      <c r="C124" s="199" t="s">
        <v>4283</v>
      </c>
      <c r="D124" s="199">
        <v>45516</v>
      </c>
    </row>
    <row r="125" spans="1:4" x14ac:dyDescent="0.25">
      <c r="A125" s="202" t="s">
        <v>4264</v>
      </c>
      <c r="B125" s="203" t="s">
        <v>2800</v>
      </c>
      <c r="C125" s="199" t="s">
        <v>4283</v>
      </c>
      <c r="D125" s="199">
        <v>45516</v>
      </c>
    </row>
    <row r="126" spans="1:4" x14ac:dyDescent="0.25">
      <c r="A126" s="202" t="s">
        <v>4264</v>
      </c>
      <c r="B126" s="203" t="s">
        <v>2807</v>
      </c>
      <c r="C126" s="199" t="s">
        <v>4283</v>
      </c>
      <c r="D126" s="199">
        <v>45516</v>
      </c>
    </row>
    <row r="127" spans="1:4" x14ac:dyDescent="0.25">
      <c r="A127" s="202" t="s">
        <v>4264</v>
      </c>
      <c r="B127" s="203" t="s">
        <v>2814</v>
      </c>
      <c r="C127" s="199" t="s">
        <v>4283</v>
      </c>
      <c r="D127" s="199">
        <v>45516</v>
      </c>
    </row>
    <row r="128" spans="1:4" x14ac:dyDescent="0.25">
      <c r="A128" s="202" t="s">
        <v>4264</v>
      </c>
      <c r="B128" s="203" t="s">
        <v>2822</v>
      </c>
      <c r="C128" s="199" t="s">
        <v>4283</v>
      </c>
      <c r="D128" s="199">
        <v>45516</v>
      </c>
    </row>
    <row r="129" spans="1:4" x14ac:dyDescent="0.25">
      <c r="A129" s="202" t="s">
        <v>4264</v>
      </c>
      <c r="B129" s="203" t="s">
        <v>2831</v>
      </c>
      <c r="C129" s="199" t="s">
        <v>4283</v>
      </c>
      <c r="D129" s="199">
        <v>45516</v>
      </c>
    </row>
    <row r="130" spans="1:4" x14ac:dyDescent="0.25">
      <c r="A130" s="202" t="s">
        <v>4264</v>
      </c>
      <c r="B130" s="203" t="s">
        <v>2837</v>
      </c>
      <c r="C130" s="199" t="s">
        <v>4283</v>
      </c>
      <c r="D130" s="199">
        <v>45516</v>
      </c>
    </row>
    <row r="131" spans="1:4" x14ac:dyDescent="0.25">
      <c r="A131" s="202" t="s">
        <v>4264</v>
      </c>
      <c r="B131" s="203" t="s">
        <v>2844</v>
      </c>
      <c r="C131" s="199" t="s">
        <v>4283</v>
      </c>
      <c r="D131" s="199">
        <v>45516</v>
      </c>
    </row>
    <row r="132" spans="1:4" x14ac:dyDescent="0.25">
      <c r="A132" s="202" t="s">
        <v>4264</v>
      </c>
      <c r="B132" s="203" t="s">
        <v>2850</v>
      </c>
      <c r="C132" s="199" t="s">
        <v>4283</v>
      </c>
      <c r="D132" s="199">
        <v>45516</v>
      </c>
    </row>
    <row r="133" spans="1:4" x14ac:dyDescent="0.25">
      <c r="A133" s="202" t="s">
        <v>4264</v>
      </c>
      <c r="B133" s="203" t="s">
        <v>2854</v>
      </c>
      <c r="C133" s="199" t="s">
        <v>4283</v>
      </c>
      <c r="D133" s="199">
        <v>45516</v>
      </c>
    </row>
    <row r="134" spans="1:4" x14ac:dyDescent="0.25">
      <c r="A134" s="202" t="s">
        <v>4264</v>
      </c>
      <c r="B134" s="203" t="s">
        <v>2860</v>
      </c>
      <c r="C134" s="199" t="s">
        <v>4283</v>
      </c>
      <c r="D134" s="199">
        <v>45516</v>
      </c>
    </row>
    <row r="135" spans="1:4" x14ac:dyDescent="0.25">
      <c r="A135" s="202" t="s">
        <v>4264</v>
      </c>
      <c r="B135" s="203" t="s">
        <v>2867</v>
      </c>
      <c r="C135" s="199" t="s">
        <v>4283</v>
      </c>
      <c r="D135" s="199">
        <v>45516</v>
      </c>
    </row>
    <row r="136" spans="1:4" x14ac:dyDescent="0.25">
      <c r="A136" s="202" t="s">
        <v>4264</v>
      </c>
      <c r="B136" s="203" t="s">
        <v>2873</v>
      </c>
      <c r="C136" s="199" t="s">
        <v>4283</v>
      </c>
      <c r="D136" s="199">
        <v>45516</v>
      </c>
    </row>
    <row r="137" spans="1:4" x14ac:dyDescent="0.25">
      <c r="A137" s="202" t="s">
        <v>4264</v>
      </c>
      <c r="B137" s="203" t="s">
        <v>2882</v>
      </c>
      <c r="C137" s="199" t="s">
        <v>4283</v>
      </c>
      <c r="D137" s="199">
        <v>45516</v>
      </c>
    </row>
    <row r="138" spans="1:4" x14ac:dyDescent="0.25">
      <c r="A138" s="202" t="s">
        <v>4264</v>
      </c>
      <c r="B138" s="203" t="s">
        <v>2888</v>
      </c>
      <c r="C138" s="199" t="s">
        <v>4283</v>
      </c>
      <c r="D138" s="199">
        <v>45516</v>
      </c>
    </row>
    <row r="139" spans="1:4" x14ac:dyDescent="0.25">
      <c r="A139" s="202" t="s">
        <v>4264</v>
      </c>
      <c r="B139" s="203" t="s">
        <v>2895</v>
      </c>
      <c r="C139" s="199" t="s">
        <v>4283</v>
      </c>
      <c r="D139" s="199">
        <v>45516</v>
      </c>
    </row>
    <row r="140" spans="1:4" x14ac:dyDescent="0.25">
      <c r="A140" s="202" t="s">
        <v>4264</v>
      </c>
      <c r="B140" s="203" t="s">
        <v>2902</v>
      </c>
      <c r="C140" s="199" t="s">
        <v>4283</v>
      </c>
      <c r="D140" s="199">
        <v>45516</v>
      </c>
    </row>
    <row r="141" spans="1:4" x14ac:dyDescent="0.25">
      <c r="A141" s="202" t="s">
        <v>4264</v>
      </c>
      <c r="B141" s="203" t="s">
        <v>2908</v>
      </c>
      <c r="C141" s="199" t="s">
        <v>4283</v>
      </c>
      <c r="D141" s="199">
        <v>45516</v>
      </c>
    </row>
    <row r="142" spans="1:4" x14ac:dyDescent="0.25">
      <c r="A142" s="202" t="s">
        <v>4264</v>
      </c>
      <c r="B142" s="203" t="s">
        <v>2915</v>
      </c>
      <c r="C142" s="199" t="s">
        <v>4283</v>
      </c>
      <c r="D142" s="199">
        <v>45516</v>
      </c>
    </row>
    <row r="143" spans="1:4" x14ac:dyDescent="0.25">
      <c r="A143" s="202" t="s">
        <v>4264</v>
      </c>
      <c r="B143" s="203" t="s">
        <v>2922</v>
      </c>
      <c r="C143" s="199" t="s">
        <v>4283</v>
      </c>
      <c r="D143" s="199">
        <v>45516</v>
      </c>
    </row>
    <row r="144" spans="1:4" x14ac:dyDescent="0.25">
      <c r="A144" s="202" t="s">
        <v>4264</v>
      </c>
      <c r="B144" s="203" t="s">
        <v>4215</v>
      </c>
      <c r="C144" s="199" t="s">
        <v>4284</v>
      </c>
      <c r="D144" s="199">
        <v>45516</v>
      </c>
    </row>
    <row r="145" spans="1:4" x14ac:dyDescent="0.25">
      <c r="A145" s="202" t="s">
        <v>4264</v>
      </c>
      <c r="B145" s="203" t="s">
        <v>4215</v>
      </c>
      <c r="C145" s="202" t="s">
        <v>5410</v>
      </c>
      <c r="D145" s="199">
        <v>45516</v>
      </c>
    </row>
    <row r="146" spans="1:4" x14ac:dyDescent="0.25">
      <c r="A146" s="202" t="s">
        <v>4264</v>
      </c>
      <c r="B146" s="203" t="s">
        <v>4217</v>
      </c>
      <c r="C146" s="199" t="s">
        <v>4285</v>
      </c>
      <c r="D146" s="199">
        <v>45516</v>
      </c>
    </row>
    <row r="147" spans="1:4" x14ac:dyDescent="0.25">
      <c r="A147" s="202" t="s">
        <v>4264</v>
      </c>
      <c r="B147" s="203" t="s">
        <v>4218</v>
      </c>
      <c r="C147" s="199" t="s">
        <v>4285</v>
      </c>
      <c r="D147" s="199">
        <v>45516</v>
      </c>
    </row>
    <row r="148" spans="1:4" x14ac:dyDescent="0.25">
      <c r="A148" s="202" t="s">
        <v>4264</v>
      </c>
      <c r="B148" s="203" t="s">
        <v>4219</v>
      </c>
      <c r="C148" s="199" t="s">
        <v>4285</v>
      </c>
      <c r="D148" s="199">
        <v>45516</v>
      </c>
    </row>
    <row r="149" spans="1:4" x14ac:dyDescent="0.25">
      <c r="A149" s="202" t="s">
        <v>4264</v>
      </c>
      <c r="B149" s="203" t="s">
        <v>4220</v>
      </c>
      <c r="C149" s="199" t="s">
        <v>4285</v>
      </c>
      <c r="D149" s="199">
        <v>45516</v>
      </c>
    </row>
    <row r="150" spans="1:4" x14ac:dyDescent="0.25">
      <c r="A150" s="202" t="s">
        <v>4264</v>
      </c>
      <c r="B150" s="203" t="s">
        <v>4221</v>
      </c>
      <c r="C150" s="199" t="s">
        <v>4285</v>
      </c>
      <c r="D150" s="199">
        <v>45516</v>
      </c>
    </row>
    <row r="151" spans="1:4" x14ac:dyDescent="0.25">
      <c r="A151" s="202" t="s">
        <v>4264</v>
      </c>
      <c r="B151" s="203" t="s">
        <v>4222</v>
      </c>
      <c r="C151" s="199" t="s">
        <v>4285</v>
      </c>
      <c r="D151" s="199">
        <v>45516</v>
      </c>
    </row>
    <row r="152" spans="1:4" x14ac:dyDescent="0.25">
      <c r="A152" s="202" t="s">
        <v>4264</v>
      </c>
      <c r="B152" s="203" t="s">
        <v>4223</v>
      </c>
      <c r="C152" s="199" t="s">
        <v>4285</v>
      </c>
      <c r="D152" s="199">
        <v>45516</v>
      </c>
    </row>
    <row r="153" spans="1:4" x14ac:dyDescent="0.25">
      <c r="A153" s="202" t="s">
        <v>4264</v>
      </c>
      <c r="B153" s="203" t="s">
        <v>4225</v>
      </c>
      <c r="C153" s="199" t="s">
        <v>4285</v>
      </c>
      <c r="D153" s="199">
        <v>45516</v>
      </c>
    </row>
    <row r="154" spans="1:4" x14ac:dyDescent="0.25">
      <c r="A154" s="202" t="s">
        <v>4264</v>
      </c>
      <c r="B154" s="203" t="s">
        <v>4227</v>
      </c>
      <c r="C154" s="199" t="s">
        <v>4285</v>
      </c>
      <c r="D154" s="199">
        <v>45516</v>
      </c>
    </row>
    <row r="155" spans="1:4" x14ac:dyDescent="0.25">
      <c r="A155" s="202" t="s">
        <v>4264</v>
      </c>
      <c r="B155" s="203" t="s">
        <v>4228</v>
      </c>
      <c r="C155" s="199" t="s">
        <v>4285</v>
      </c>
      <c r="D155" s="199">
        <v>45516</v>
      </c>
    </row>
    <row r="156" spans="1:4" x14ac:dyDescent="0.25">
      <c r="A156" s="202" t="s">
        <v>4264</v>
      </c>
      <c r="B156" s="203" t="s">
        <v>4229</v>
      </c>
      <c r="C156" s="199" t="s">
        <v>4285</v>
      </c>
      <c r="D156" s="199">
        <v>45516</v>
      </c>
    </row>
    <row r="157" spans="1:4" x14ac:dyDescent="0.25">
      <c r="A157" s="202" t="s">
        <v>4264</v>
      </c>
      <c r="B157" s="203" t="s">
        <v>4230</v>
      </c>
      <c r="C157" s="199" t="s">
        <v>4285</v>
      </c>
      <c r="D157" s="199">
        <v>45516</v>
      </c>
    </row>
    <row r="158" spans="1:4" x14ac:dyDescent="0.25">
      <c r="A158" s="202" t="s">
        <v>4264</v>
      </c>
      <c r="B158" s="203" t="s">
        <v>4231</v>
      </c>
      <c r="C158" s="199" t="s">
        <v>4285</v>
      </c>
      <c r="D158" s="199">
        <v>45516</v>
      </c>
    </row>
    <row r="159" spans="1:4" x14ac:dyDescent="0.25">
      <c r="A159" s="202" t="s">
        <v>4264</v>
      </c>
      <c r="B159" s="203" t="s">
        <v>4232</v>
      </c>
      <c r="C159" s="199" t="s">
        <v>4285</v>
      </c>
      <c r="D159" s="199">
        <v>45516</v>
      </c>
    </row>
    <row r="160" spans="1:4" x14ac:dyDescent="0.25">
      <c r="A160" s="202" t="s">
        <v>4264</v>
      </c>
      <c r="B160" s="203" t="s">
        <v>4233</v>
      </c>
      <c r="C160" s="199" t="s">
        <v>4285</v>
      </c>
      <c r="D160" s="199">
        <v>45516</v>
      </c>
    </row>
    <row r="161" spans="1:4" x14ac:dyDescent="0.25">
      <c r="A161" s="202" t="s">
        <v>4264</v>
      </c>
      <c r="B161" s="203" t="s">
        <v>4234</v>
      </c>
      <c r="C161" s="199" t="s">
        <v>4285</v>
      </c>
      <c r="D161" s="199">
        <v>45516</v>
      </c>
    </row>
    <row r="162" spans="1:4" x14ac:dyDescent="0.25">
      <c r="A162" s="202" t="s">
        <v>4264</v>
      </c>
      <c r="B162" s="203" t="s">
        <v>4235</v>
      </c>
      <c r="C162" s="199" t="s">
        <v>4285</v>
      </c>
      <c r="D162" s="199">
        <v>45516</v>
      </c>
    </row>
    <row r="163" spans="1:4" x14ac:dyDescent="0.25">
      <c r="A163" s="202" t="s">
        <v>4264</v>
      </c>
      <c r="B163" s="203" t="s">
        <v>4236</v>
      </c>
      <c r="C163" s="199" t="s">
        <v>4285</v>
      </c>
      <c r="D163" s="199">
        <v>45516</v>
      </c>
    </row>
    <row r="164" spans="1:4" x14ac:dyDescent="0.25">
      <c r="A164" s="202" t="s">
        <v>4264</v>
      </c>
      <c r="B164" s="203" t="s">
        <v>4237</v>
      </c>
      <c r="C164" s="199" t="s">
        <v>4285</v>
      </c>
      <c r="D164" s="199">
        <v>45516</v>
      </c>
    </row>
    <row r="165" spans="1:4" x14ac:dyDescent="0.25">
      <c r="A165" s="202" t="s">
        <v>4264</v>
      </c>
      <c r="B165" s="203" t="s">
        <v>4238</v>
      </c>
      <c r="C165" s="199" t="s">
        <v>4285</v>
      </c>
      <c r="D165" s="199">
        <v>45516</v>
      </c>
    </row>
    <row r="166" spans="1:4" x14ac:dyDescent="0.25">
      <c r="A166" s="202" t="s">
        <v>4264</v>
      </c>
      <c r="B166" s="203" t="s">
        <v>4239</v>
      </c>
      <c r="C166" s="199" t="s">
        <v>4285</v>
      </c>
      <c r="D166" s="199">
        <v>45516</v>
      </c>
    </row>
    <row r="167" spans="1:4" x14ac:dyDescent="0.25">
      <c r="A167" s="202" t="s">
        <v>4264</v>
      </c>
      <c r="B167" s="203" t="s">
        <v>4240</v>
      </c>
      <c r="C167" s="199" t="s">
        <v>4285</v>
      </c>
      <c r="D167" s="199">
        <v>45516</v>
      </c>
    </row>
    <row r="168" spans="1:4" x14ac:dyDescent="0.25">
      <c r="A168" s="202" t="s">
        <v>4264</v>
      </c>
      <c r="B168" s="199" t="s">
        <v>270</v>
      </c>
      <c r="C168" s="199" t="s">
        <v>4317</v>
      </c>
      <c r="D168" s="199">
        <v>45516</v>
      </c>
    </row>
    <row r="169" spans="1:4" x14ac:dyDescent="0.25">
      <c r="A169" s="202" t="s">
        <v>4264</v>
      </c>
      <c r="B169" s="221" t="s">
        <v>179</v>
      </c>
      <c r="C169" s="199" t="s">
        <v>4317</v>
      </c>
      <c r="D169" s="199">
        <v>45516</v>
      </c>
    </row>
    <row r="170" spans="1:4" x14ac:dyDescent="0.25">
      <c r="A170" s="202" t="s">
        <v>4264</v>
      </c>
      <c r="B170" s="218" t="s">
        <v>195</v>
      </c>
      <c r="C170" s="199" t="s">
        <v>4317</v>
      </c>
      <c r="D170" s="199">
        <v>45516</v>
      </c>
    </row>
    <row r="171" spans="1:4" x14ac:dyDescent="0.25">
      <c r="A171" s="202" t="s">
        <v>4264</v>
      </c>
      <c r="B171" s="221" t="s">
        <v>203</v>
      </c>
      <c r="C171" s="199" t="s">
        <v>4317</v>
      </c>
      <c r="D171" s="199">
        <v>45516</v>
      </c>
    </row>
    <row r="172" spans="1:4" x14ac:dyDescent="0.25">
      <c r="A172" s="202" t="s">
        <v>4264</v>
      </c>
      <c r="B172" s="218" t="s">
        <v>220</v>
      </c>
      <c r="C172" s="199" t="s">
        <v>4317</v>
      </c>
      <c r="D172" s="199">
        <v>45516</v>
      </c>
    </row>
    <row r="173" spans="1:4" x14ac:dyDescent="0.25">
      <c r="A173" s="202" t="s">
        <v>4264</v>
      </c>
      <c r="B173" s="221" t="s">
        <v>211</v>
      </c>
      <c r="C173" s="199" t="s">
        <v>4317</v>
      </c>
      <c r="D173" s="199">
        <v>45516</v>
      </c>
    </row>
    <row r="174" spans="1:4" x14ac:dyDescent="0.25">
      <c r="A174" s="202" t="s">
        <v>4264</v>
      </c>
      <c r="B174" s="218" t="s">
        <v>230</v>
      </c>
      <c r="C174" s="199" t="s">
        <v>4317</v>
      </c>
      <c r="D174" s="199">
        <v>45516</v>
      </c>
    </row>
    <row r="175" spans="1:4" x14ac:dyDescent="0.25">
      <c r="A175" s="202" t="s">
        <v>4264</v>
      </c>
      <c r="B175" s="221" t="s">
        <v>241</v>
      </c>
      <c r="C175" s="199" t="s">
        <v>4317</v>
      </c>
      <c r="D175" s="199">
        <v>45516</v>
      </c>
    </row>
    <row r="176" spans="1:4" x14ac:dyDescent="0.25">
      <c r="A176" s="202" t="s">
        <v>4264</v>
      </c>
      <c r="B176" s="221" t="s">
        <v>308</v>
      </c>
      <c r="C176" s="199" t="s">
        <v>4317</v>
      </c>
      <c r="D176" s="199">
        <v>45516</v>
      </c>
    </row>
    <row r="177" spans="1:4" x14ac:dyDescent="0.25">
      <c r="A177" s="202" t="s">
        <v>4264</v>
      </c>
      <c r="B177" s="221" t="s">
        <v>496</v>
      </c>
      <c r="C177" s="199" t="s">
        <v>4317</v>
      </c>
      <c r="D177" s="199">
        <v>45516</v>
      </c>
    </row>
    <row r="178" spans="1:4" x14ac:dyDescent="0.25">
      <c r="A178" s="202" t="s">
        <v>4264</v>
      </c>
      <c r="B178" s="221" t="s">
        <v>526</v>
      </c>
      <c r="C178" s="199" t="s">
        <v>4317</v>
      </c>
      <c r="D178" s="199">
        <v>45516</v>
      </c>
    </row>
    <row r="179" spans="1:4" x14ac:dyDescent="0.25">
      <c r="A179" s="202" t="s">
        <v>4264</v>
      </c>
      <c r="B179" s="218" t="s">
        <v>533</v>
      </c>
      <c r="C179" s="199" t="s">
        <v>4317</v>
      </c>
      <c r="D179" s="199">
        <v>45516</v>
      </c>
    </row>
    <row r="180" spans="1:4" x14ac:dyDescent="0.25">
      <c r="A180" s="202" t="s">
        <v>4264</v>
      </c>
      <c r="B180" s="221" t="s">
        <v>577</v>
      </c>
      <c r="C180" s="199" t="s">
        <v>4317</v>
      </c>
      <c r="D180" s="199">
        <v>45516</v>
      </c>
    </row>
    <row r="181" spans="1:4" x14ac:dyDescent="0.25">
      <c r="A181" s="202" t="s">
        <v>4264</v>
      </c>
      <c r="B181" s="218" t="s">
        <v>585</v>
      </c>
      <c r="C181" s="199" t="s">
        <v>4317</v>
      </c>
      <c r="D181" s="199">
        <v>45516</v>
      </c>
    </row>
    <row r="182" spans="1:4" x14ac:dyDescent="0.25">
      <c r="A182" s="202" t="s">
        <v>4264</v>
      </c>
      <c r="B182" s="221" t="s">
        <v>594</v>
      </c>
      <c r="C182" s="199" t="s">
        <v>4317</v>
      </c>
      <c r="D182" s="199">
        <v>45516</v>
      </c>
    </row>
    <row r="183" spans="1:4" x14ac:dyDescent="0.25">
      <c r="A183" s="202" t="s">
        <v>4264</v>
      </c>
      <c r="B183" s="218" t="s">
        <v>604</v>
      </c>
      <c r="C183" s="199" t="s">
        <v>4317</v>
      </c>
      <c r="D183" s="199">
        <v>45516</v>
      </c>
    </row>
    <row r="184" spans="1:4" x14ac:dyDescent="0.25">
      <c r="A184" s="202" t="s">
        <v>4264</v>
      </c>
      <c r="B184" s="218" t="s">
        <v>662</v>
      </c>
      <c r="C184" s="199" t="s">
        <v>4317</v>
      </c>
      <c r="D184" s="199">
        <v>45516</v>
      </c>
    </row>
    <row r="185" spans="1:4" x14ac:dyDescent="0.25">
      <c r="A185" s="202" t="s">
        <v>4264</v>
      </c>
      <c r="B185" s="221" t="s">
        <v>669</v>
      </c>
      <c r="C185" s="199" t="s">
        <v>4317</v>
      </c>
      <c r="D185" s="199">
        <v>45516</v>
      </c>
    </row>
    <row r="186" spans="1:4" x14ac:dyDescent="0.25">
      <c r="A186" s="202" t="s">
        <v>4264</v>
      </c>
      <c r="B186" s="218" t="s">
        <v>676</v>
      </c>
      <c r="C186" s="199" t="s">
        <v>4317</v>
      </c>
      <c r="D186" s="199">
        <v>45516</v>
      </c>
    </row>
    <row r="187" spans="1:4" x14ac:dyDescent="0.25">
      <c r="A187" s="202" t="s">
        <v>4264</v>
      </c>
      <c r="B187" s="218" t="s">
        <v>734</v>
      </c>
      <c r="C187" s="199" t="s">
        <v>4317</v>
      </c>
      <c r="D187" s="199">
        <v>45516</v>
      </c>
    </row>
    <row r="188" spans="1:4" x14ac:dyDescent="0.25">
      <c r="A188" s="202" t="s">
        <v>4264</v>
      </c>
      <c r="B188" s="218" t="s">
        <v>787</v>
      </c>
      <c r="C188" s="199" t="s">
        <v>4317</v>
      </c>
      <c r="D188" s="199">
        <v>45516</v>
      </c>
    </row>
    <row r="189" spans="1:4" x14ac:dyDescent="0.25">
      <c r="A189" s="202" t="s">
        <v>4264</v>
      </c>
      <c r="B189" s="221" t="s">
        <v>794</v>
      </c>
      <c r="C189" s="199" t="s">
        <v>4317</v>
      </c>
      <c r="D189" s="199">
        <v>45516</v>
      </c>
    </row>
    <row r="190" spans="1:4" x14ac:dyDescent="0.25">
      <c r="A190" s="202" t="s">
        <v>4264</v>
      </c>
      <c r="B190" s="221" t="s">
        <v>809</v>
      </c>
      <c r="C190" s="199" t="s">
        <v>4317</v>
      </c>
      <c r="D190" s="199">
        <v>45516</v>
      </c>
    </row>
    <row r="191" spans="1:4" x14ac:dyDescent="0.25">
      <c r="A191" s="202" t="s">
        <v>4264</v>
      </c>
      <c r="B191" s="218" t="s">
        <v>866</v>
      </c>
      <c r="C191" s="199" t="s">
        <v>4317</v>
      </c>
      <c r="D191" s="199">
        <v>45516</v>
      </c>
    </row>
    <row r="192" spans="1:4" x14ac:dyDescent="0.25">
      <c r="A192" s="202" t="s">
        <v>4264</v>
      </c>
      <c r="B192" s="221" t="s">
        <v>874</v>
      </c>
      <c r="C192" s="199" t="s">
        <v>4317</v>
      </c>
      <c r="D192" s="199">
        <v>45516</v>
      </c>
    </row>
    <row r="193" spans="1:4" x14ac:dyDescent="0.25">
      <c r="A193" s="202" t="s">
        <v>4264</v>
      </c>
      <c r="B193" s="218" t="s">
        <v>881</v>
      </c>
      <c r="C193" s="199" t="s">
        <v>4317</v>
      </c>
      <c r="D193" s="199">
        <v>45516</v>
      </c>
    </row>
    <row r="194" spans="1:4" x14ac:dyDescent="0.25">
      <c r="A194" s="202" t="s">
        <v>4264</v>
      </c>
      <c r="B194" s="218" t="s">
        <v>896</v>
      </c>
      <c r="C194" s="199" t="s">
        <v>4317</v>
      </c>
      <c r="D194" s="199">
        <v>45516</v>
      </c>
    </row>
    <row r="195" spans="1:4" x14ac:dyDescent="0.25">
      <c r="A195" s="202" t="s">
        <v>4264</v>
      </c>
      <c r="B195" s="221" t="s">
        <v>903</v>
      </c>
      <c r="C195" s="199" t="s">
        <v>4317</v>
      </c>
      <c r="D195" s="199">
        <v>45516</v>
      </c>
    </row>
    <row r="196" spans="1:4" x14ac:dyDescent="0.25">
      <c r="A196" s="202" t="s">
        <v>4264</v>
      </c>
      <c r="B196" s="218" t="s">
        <v>911</v>
      </c>
      <c r="C196" s="199" t="s">
        <v>4317</v>
      </c>
      <c r="D196" s="199">
        <v>45516</v>
      </c>
    </row>
    <row r="197" spans="1:4" x14ac:dyDescent="0.25">
      <c r="A197" s="202" t="s">
        <v>4264</v>
      </c>
      <c r="B197" s="221" t="s">
        <v>922</v>
      </c>
      <c r="C197" s="199" t="s">
        <v>4317</v>
      </c>
      <c r="D197" s="199">
        <v>45516</v>
      </c>
    </row>
    <row r="198" spans="1:4" x14ac:dyDescent="0.25">
      <c r="A198" s="202" t="s">
        <v>4264</v>
      </c>
      <c r="B198" s="218" t="s">
        <v>930</v>
      </c>
      <c r="C198" s="199" t="s">
        <v>4317</v>
      </c>
      <c r="D198" s="199">
        <v>45516</v>
      </c>
    </row>
    <row r="199" spans="1:4" x14ac:dyDescent="0.25">
      <c r="A199" s="202" t="s">
        <v>4264</v>
      </c>
      <c r="B199" s="221" t="s">
        <v>936</v>
      </c>
      <c r="C199" s="199" t="s">
        <v>4317</v>
      </c>
      <c r="D199" s="199">
        <v>45516</v>
      </c>
    </row>
    <row r="200" spans="1:4" x14ac:dyDescent="0.25">
      <c r="A200" s="202" t="s">
        <v>4264</v>
      </c>
      <c r="B200" s="218" t="s">
        <v>944</v>
      </c>
      <c r="C200" s="199" t="s">
        <v>4317</v>
      </c>
      <c r="D200" s="199">
        <v>45516</v>
      </c>
    </row>
    <row r="201" spans="1:4" x14ac:dyDescent="0.25">
      <c r="A201" s="202" t="s">
        <v>4264</v>
      </c>
      <c r="B201" s="221" t="s">
        <v>958</v>
      </c>
      <c r="C201" s="199" t="s">
        <v>4317</v>
      </c>
      <c r="D201" s="199">
        <v>45516</v>
      </c>
    </row>
    <row r="202" spans="1:4" x14ac:dyDescent="0.25">
      <c r="A202" s="202" t="s">
        <v>4264</v>
      </c>
      <c r="B202" s="218" t="s">
        <v>966</v>
      </c>
      <c r="C202" s="199" t="s">
        <v>4317</v>
      </c>
      <c r="D202" s="199">
        <v>45516</v>
      </c>
    </row>
    <row r="203" spans="1:4" x14ac:dyDescent="0.25">
      <c r="A203" s="202" t="s">
        <v>4264</v>
      </c>
      <c r="B203" s="221" t="s">
        <v>4217</v>
      </c>
      <c r="C203" s="199" t="s">
        <v>4317</v>
      </c>
      <c r="D203" s="199">
        <v>45516</v>
      </c>
    </row>
    <row r="204" spans="1:4" x14ac:dyDescent="0.25">
      <c r="A204" s="202" t="s">
        <v>4264</v>
      </c>
      <c r="B204" s="218" t="s">
        <v>997</v>
      </c>
      <c r="C204" s="199" t="s">
        <v>4317</v>
      </c>
      <c r="D204" s="199">
        <v>45516</v>
      </c>
    </row>
    <row r="205" spans="1:4" x14ac:dyDescent="0.25">
      <c r="A205" s="202" t="s">
        <v>4264</v>
      </c>
      <c r="B205" s="218" t="s">
        <v>1061</v>
      </c>
      <c r="C205" s="199" t="s">
        <v>4317</v>
      </c>
      <c r="D205" s="199">
        <v>45516</v>
      </c>
    </row>
    <row r="206" spans="1:4" x14ac:dyDescent="0.25">
      <c r="A206" s="202" t="s">
        <v>4264</v>
      </c>
      <c r="B206" s="221" t="s">
        <v>1213</v>
      </c>
      <c r="C206" s="199" t="s">
        <v>4317</v>
      </c>
      <c r="D206" s="199">
        <v>45516</v>
      </c>
    </row>
    <row r="207" spans="1:4" x14ac:dyDescent="0.25">
      <c r="A207" s="202" t="s">
        <v>4264</v>
      </c>
      <c r="B207" s="221" t="s">
        <v>1235</v>
      </c>
      <c r="C207" s="199" t="s">
        <v>4317</v>
      </c>
      <c r="D207" s="199">
        <v>45516</v>
      </c>
    </row>
    <row r="208" spans="1:4" x14ac:dyDescent="0.25">
      <c r="A208" s="202" t="s">
        <v>4264</v>
      </c>
      <c r="B208" s="218" t="s">
        <v>1245</v>
      </c>
      <c r="C208" s="199" t="s">
        <v>4317</v>
      </c>
      <c r="D208" s="199">
        <v>45516</v>
      </c>
    </row>
    <row r="209" spans="1:4" x14ac:dyDescent="0.25">
      <c r="A209" s="202" t="s">
        <v>4264</v>
      </c>
      <c r="B209" s="218" t="s">
        <v>1265</v>
      </c>
      <c r="C209" s="199" t="s">
        <v>4317</v>
      </c>
      <c r="D209" s="199">
        <v>45516</v>
      </c>
    </row>
    <row r="210" spans="1:4" x14ac:dyDescent="0.25">
      <c r="A210" s="202" t="s">
        <v>4264</v>
      </c>
      <c r="B210" s="221" t="s">
        <v>1272</v>
      </c>
      <c r="C210" s="199" t="s">
        <v>4317</v>
      </c>
      <c r="D210" s="199">
        <v>45516</v>
      </c>
    </row>
    <row r="211" spans="1:4" x14ac:dyDescent="0.25">
      <c r="A211" s="202" t="s">
        <v>4264</v>
      </c>
      <c r="B211" s="218" t="s">
        <v>1280</v>
      </c>
      <c r="C211" s="199" t="s">
        <v>4317</v>
      </c>
      <c r="D211" s="199">
        <v>45516</v>
      </c>
    </row>
    <row r="212" spans="1:4" x14ac:dyDescent="0.25">
      <c r="A212" s="202" t="s">
        <v>4264</v>
      </c>
      <c r="B212" s="221" t="s">
        <v>1286</v>
      </c>
      <c r="C212" s="199" t="s">
        <v>4317</v>
      </c>
      <c r="D212" s="199">
        <v>45516</v>
      </c>
    </row>
    <row r="213" spans="1:4" x14ac:dyDescent="0.25">
      <c r="A213" s="202" t="s">
        <v>4264</v>
      </c>
      <c r="B213" s="218" t="s">
        <v>1292</v>
      </c>
      <c r="C213" s="199" t="s">
        <v>4317</v>
      </c>
      <c r="D213" s="199">
        <v>45516</v>
      </c>
    </row>
    <row r="214" spans="1:4" x14ac:dyDescent="0.25">
      <c r="A214" s="202" t="s">
        <v>4264</v>
      </c>
      <c r="B214" s="221" t="s">
        <v>1297</v>
      </c>
      <c r="C214" s="199" t="s">
        <v>4317</v>
      </c>
      <c r="D214" s="199">
        <v>45516</v>
      </c>
    </row>
    <row r="215" spans="1:4" x14ac:dyDescent="0.25">
      <c r="A215" s="202" t="s">
        <v>4264</v>
      </c>
      <c r="B215" s="218" t="s">
        <v>1305</v>
      </c>
      <c r="C215" s="199" t="s">
        <v>4317</v>
      </c>
      <c r="D215" s="199">
        <v>45516</v>
      </c>
    </row>
    <row r="216" spans="1:4" x14ac:dyDescent="0.25">
      <c r="A216" s="202" t="s">
        <v>4264</v>
      </c>
      <c r="B216" s="221" t="s">
        <v>1310</v>
      </c>
      <c r="C216" s="199" t="s">
        <v>4317</v>
      </c>
      <c r="D216" s="199">
        <v>45516</v>
      </c>
    </row>
    <row r="217" spans="1:4" x14ac:dyDescent="0.25">
      <c r="A217" s="202" t="s">
        <v>4264</v>
      </c>
      <c r="B217" s="218" t="s">
        <v>1315</v>
      </c>
      <c r="C217" s="199" t="s">
        <v>4317</v>
      </c>
      <c r="D217" s="199">
        <v>45516</v>
      </c>
    </row>
    <row r="218" spans="1:4" x14ac:dyDescent="0.25">
      <c r="A218" s="202" t="s">
        <v>4264</v>
      </c>
      <c r="B218" s="221" t="s">
        <v>1319</v>
      </c>
      <c r="C218" s="199" t="s">
        <v>4317</v>
      </c>
      <c r="D218" s="199">
        <v>45516</v>
      </c>
    </row>
    <row r="219" spans="1:4" x14ac:dyDescent="0.25">
      <c r="A219" s="202" t="s">
        <v>4264</v>
      </c>
      <c r="B219" s="218" t="s">
        <v>1325</v>
      </c>
      <c r="C219" s="199" t="s">
        <v>4317</v>
      </c>
      <c r="D219" s="199">
        <v>45516</v>
      </c>
    </row>
    <row r="220" spans="1:4" x14ac:dyDescent="0.25">
      <c r="A220" s="202" t="s">
        <v>4264</v>
      </c>
      <c r="B220" s="221" t="s">
        <v>1331</v>
      </c>
      <c r="C220" s="199" t="s">
        <v>4317</v>
      </c>
      <c r="D220" s="199">
        <v>45516</v>
      </c>
    </row>
    <row r="221" spans="1:4" x14ac:dyDescent="0.25">
      <c r="A221" s="202" t="s">
        <v>4264</v>
      </c>
      <c r="B221" s="221" t="s">
        <v>1347</v>
      </c>
      <c r="C221" s="199" t="s">
        <v>4317</v>
      </c>
      <c r="D221" s="199">
        <v>45516</v>
      </c>
    </row>
    <row r="222" spans="1:4" x14ac:dyDescent="0.25">
      <c r="A222" s="202" t="s">
        <v>4264</v>
      </c>
      <c r="B222" s="218" t="s">
        <v>1355</v>
      </c>
      <c r="C222" s="199" t="s">
        <v>4317</v>
      </c>
      <c r="D222" s="199">
        <v>45516</v>
      </c>
    </row>
    <row r="223" spans="1:4" x14ac:dyDescent="0.25">
      <c r="A223" s="202" t="s">
        <v>4264</v>
      </c>
      <c r="B223" s="221" t="s">
        <v>1361</v>
      </c>
      <c r="C223" s="199" t="s">
        <v>4317</v>
      </c>
      <c r="D223" s="199">
        <v>45516</v>
      </c>
    </row>
    <row r="224" spans="1:4" x14ac:dyDescent="0.25">
      <c r="A224" s="202" t="s">
        <v>4264</v>
      </c>
      <c r="B224" s="218" t="s">
        <v>1366</v>
      </c>
      <c r="C224" s="199" t="s">
        <v>4317</v>
      </c>
      <c r="D224" s="199">
        <v>45516</v>
      </c>
    </row>
    <row r="225" spans="1:4" x14ac:dyDescent="0.25">
      <c r="A225" s="202" t="s">
        <v>4264</v>
      </c>
      <c r="B225" s="221" t="s">
        <v>1371</v>
      </c>
      <c r="C225" s="199" t="s">
        <v>4317</v>
      </c>
      <c r="D225" s="199">
        <v>45516</v>
      </c>
    </row>
    <row r="226" spans="1:4" x14ac:dyDescent="0.25">
      <c r="A226" s="202" t="s">
        <v>4264</v>
      </c>
      <c r="B226" s="218" t="s">
        <v>1375</v>
      </c>
      <c r="C226" s="199" t="s">
        <v>4317</v>
      </c>
      <c r="D226" s="199">
        <v>45516</v>
      </c>
    </row>
    <row r="227" spans="1:4" x14ac:dyDescent="0.25">
      <c r="A227" s="202" t="s">
        <v>4264</v>
      </c>
      <c r="B227" s="221" t="s">
        <v>1384</v>
      </c>
      <c r="C227" s="199" t="s">
        <v>4317</v>
      </c>
      <c r="D227" s="199">
        <v>45516</v>
      </c>
    </row>
    <row r="228" spans="1:4" x14ac:dyDescent="0.25">
      <c r="A228" s="202" t="s">
        <v>4264</v>
      </c>
      <c r="B228" s="218" t="s">
        <v>1406</v>
      </c>
      <c r="C228" s="199" t="s">
        <v>4317</v>
      </c>
      <c r="D228" s="199">
        <v>45516</v>
      </c>
    </row>
    <row r="229" spans="1:4" x14ac:dyDescent="0.25">
      <c r="A229" s="202" t="s">
        <v>4264</v>
      </c>
      <c r="B229" s="221" t="s">
        <v>1414</v>
      </c>
      <c r="C229" s="199" t="s">
        <v>4317</v>
      </c>
      <c r="D229" s="199">
        <v>45516</v>
      </c>
    </row>
    <row r="230" spans="1:4" x14ac:dyDescent="0.25">
      <c r="A230" s="202" t="s">
        <v>4264</v>
      </c>
      <c r="B230" s="218" t="s">
        <v>1420</v>
      </c>
      <c r="C230" s="199" t="s">
        <v>4317</v>
      </c>
      <c r="D230" s="199">
        <v>45516</v>
      </c>
    </row>
    <row r="231" spans="1:4" x14ac:dyDescent="0.25">
      <c r="A231" s="202" t="s">
        <v>4264</v>
      </c>
      <c r="B231" s="221" t="s">
        <v>1427</v>
      </c>
      <c r="C231" s="199" t="s">
        <v>4317</v>
      </c>
      <c r="D231" s="199">
        <v>45516</v>
      </c>
    </row>
    <row r="232" spans="1:4" x14ac:dyDescent="0.25">
      <c r="A232" s="202" t="s">
        <v>4264</v>
      </c>
      <c r="B232" s="218" t="s">
        <v>1433</v>
      </c>
      <c r="C232" s="199" t="s">
        <v>4317</v>
      </c>
      <c r="D232" s="199">
        <v>45516</v>
      </c>
    </row>
    <row r="233" spans="1:4" x14ac:dyDescent="0.25">
      <c r="A233" s="202" t="s">
        <v>4264</v>
      </c>
      <c r="B233" s="221" t="s">
        <v>1439</v>
      </c>
      <c r="C233" s="199" t="s">
        <v>4317</v>
      </c>
      <c r="D233" s="199">
        <v>45516</v>
      </c>
    </row>
    <row r="234" spans="1:4" x14ac:dyDescent="0.25">
      <c r="A234" s="202" t="s">
        <v>4264</v>
      </c>
      <c r="B234" s="218" t="s">
        <v>1445</v>
      </c>
      <c r="C234" s="199" t="s">
        <v>4317</v>
      </c>
      <c r="D234" s="199">
        <v>45516</v>
      </c>
    </row>
    <row r="235" spans="1:4" x14ac:dyDescent="0.25">
      <c r="A235" s="202" t="s">
        <v>4264</v>
      </c>
      <c r="B235" s="221" t="s">
        <v>1451</v>
      </c>
      <c r="C235" s="199" t="s">
        <v>4317</v>
      </c>
      <c r="D235" s="199">
        <v>45516</v>
      </c>
    </row>
    <row r="236" spans="1:4" x14ac:dyDescent="0.25">
      <c r="A236" s="202" t="s">
        <v>4264</v>
      </c>
      <c r="B236" s="221" t="s">
        <v>1481</v>
      </c>
      <c r="C236" s="199" t="s">
        <v>4317</v>
      </c>
      <c r="D236" s="199">
        <v>45516</v>
      </c>
    </row>
    <row r="237" spans="1:4" x14ac:dyDescent="0.25">
      <c r="A237" s="202" t="s">
        <v>4264</v>
      </c>
      <c r="B237" s="218" t="s">
        <v>1488</v>
      </c>
      <c r="C237" s="199" t="s">
        <v>4317</v>
      </c>
      <c r="D237" s="199">
        <v>45516</v>
      </c>
    </row>
    <row r="238" spans="1:4" x14ac:dyDescent="0.25">
      <c r="A238" s="202" t="s">
        <v>4264</v>
      </c>
      <c r="B238" s="221" t="s">
        <v>1494</v>
      </c>
      <c r="C238" s="199" t="s">
        <v>4317</v>
      </c>
      <c r="D238" s="199">
        <v>45516</v>
      </c>
    </row>
    <row r="239" spans="1:4" x14ac:dyDescent="0.25">
      <c r="A239" s="202" t="s">
        <v>4264</v>
      </c>
      <c r="B239" s="221" t="s">
        <v>1520</v>
      </c>
      <c r="C239" s="199" t="s">
        <v>4317</v>
      </c>
      <c r="D239" s="199">
        <v>45516</v>
      </c>
    </row>
    <row r="240" spans="1:4" x14ac:dyDescent="0.25">
      <c r="A240" s="202" t="s">
        <v>4264</v>
      </c>
      <c r="B240" s="218" t="s">
        <v>1527</v>
      </c>
      <c r="C240" s="199" t="s">
        <v>4317</v>
      </c>
      <c r="D240" s="199">
        <v>45516</v>
      </c>
    </row>
    <row r="241" spans="1:4" x14ac:dyDescent="0.25">
      <c r="A241" s="202" t="s">
        <v>4264</v>
      </c>
      <c r="B241" s="221" t="s">
        <v>1534</v>
      </c>
      <c r="C241" s="199" t="s">
        <v>4317</v>
      </c>
      <c r="D241" s="199">
        <v>45516</v>
      </c>
    </row>
    <row r="242" spans="1:4" x14ac:dyDescent="0.25">
      <c r="A242" s="202" t="s">
        <v>4264</v>
      </c>
      <c r="B242" s="218" t="s">
        <v>1541</v>
      </c>
      <c r="C242" s="199" t="s">
        <v>4317</v>
      </c>
      <c r="D242" s="199">
        <v>45516</v>
      </c>
    </row>
    <row r="243" spans="1:4" x14ac:dyDescent="0.25">
      <c r="A243" s="202" t="s">
        <v>4264</v>
      </c>
      <c r="B243" s="221" t="s">
        <v>1547</v>
      </c>
      <c r="C243" s="199" t="s">
        <v>4317</v>
      </c>
      <c r="D243" s="199">
        <v>45516</v>
      </c>
    </row>
    <row r="244" spans="1:4" x14ac:dyDescent="0.25">
      <c r="A244" s="202" t="s">
        <v>4264</v>
      </c>
      <c r="B244" s="218" t="s">
        <v>1553</v>
      </c>
      <c r="C244" s="199" t="s">
        <v>4317</v>
      </c>
      <c r="D244" s="199">
        <v>45516</v>
      </c>
    </row>
    <row r="245" spans="1:4" x14ac:dyDescent="0.25">
      <c r="A245" s="202" t="s">
        <v>4264</v>
      </c>
      <c r="B245" s="218" t="s">
        <v>1605</v>
      </c>
      <c r="C245" s="199" t="s">
        <v>4317</v>
      </c>
      <c r="D245" s="199">
        <v>45516</v>
      </c>
    </row>
    <row r="246" spans="1:4" x14ac:dyDescent="0.25">
      <c r="A246" s="202" t="s">
        <v>4264</v>
      </c>
      <c r="B246" s="218" t="s">
        <v>4219</v>
      </c>
      <c r="C246" s="199" t="s">
        <v>4317</v>
      </c>
      <c r="D246" s="199">
        <v>45516</v>
      </c>
    </row>
    <row r="247" spans="1:4" x14ac:dyDescent="0.25">
      <c r="A247" s="202" t="s">
        <v>4264</v>
      </c>
      <c r="B247" s="221" t="s">
        <v>1638</v>
      </c>
      <c r="C247" s="199" t="s">
        <v>4317</v>
      </c>
      <c r="D247" s="199">
        <v>45516</v>
      </c>
    </row>
    <row r="248" spans="1:4" x14ac:dyDescent="0.25">
      <c r="A248" s="202" t="s">
        <v>4264</v>
      </c>
      <c r="B248" s="218" t="s">
        <v>1648</v>
      </c>
      <c r="C248" s="199" t="s">
        <v>4317</v>
      </c>
      <c r="D248" s="199">
        <v>45516</v>
      </c>
    </row>
    <row r="249" spans="1:4" x14ac:dyDescent="0.25">
      <c r="A249" s="202" t="s">
        <v>4264</v>
      </c>
      <c r="B249" s="221" t="s">
        <v>1688</v>
      </c>
      <c r="C249" s="199" t="s">
        <v>4317</v>
      </c>
      <c r="D249" s="199">
        <v>45516</v>
      </c>
    </row>
    <row r="250" spans="1:4" x14ac:dyDescent="0.25">
      <c r="A250" s="202" t="s">
        <v>4264</v>
      </c>
      <c r="B250" s="218" t="s">
        <v>1714</v>
      </c>
      <c r="C250" s="199" t="s">
        <v>4317</v>
      </c>
      <c r="D250" s="199">
        <v>45516</v>
      </c>
    </row>
    <row r="251" spans="1:4" x14ac:dyDescent="0.25">
      <c r="A251" s="202" t="s">
        <v>4264</v>
      </c>
      <c r="B251" s="221" t="s">
        <v>1723</v>
      </c>
      <c r="C251" s="199" t="s">
        <v>4317</v>
      </c>
      <c r="D251" s="199">
        <v>45516</v>
      </c>
    </row>
    <row r="252" spans="1:4" x14ac:dyDescent="0.25">
      <c r="A252" s="202" t="s">
        <v>4264</v>
      </c>
      <c r="B252" s="221" t="s">
        <v>1756</v>
      </c>
      <c r="C252" s="199" t="s">
        <v>4317</v>
      </c>
      <c r="D252" s="199">
        <v>45516</v>
      </c>
    </row>
    <row r="253" spans="1:4" x14ac:dyDescent="0.25">
      <c r="A253" s="202" t="s">
        <v>4264</v>
      </c>
      <c r="B253" s="218" t="s">
        <v>1764</v>
      </c>
      <c r="C253" s="199" t="s">
        <v>4317</v>
      </c>
      <c r="D253" s="199">
        <v>45516</v>
      </c>
    </row>
    <row r="254" spans="1:4" x14ac:dyDescent="0.25">
      <c r="A254" s="202" t="s">
        <v>4264</v>
      </c>
      <c r="B254" s="221" t="s">
        <v>1772</v>
      </c>
      <c r="C254" s="199" t="s">
        <v>4317</v>
      </c>
      <c r="D254" s="199">
        <v>45516</v>
      </c>
    </row>
    <row r="255" spans="1:4" x14ac:dyDescent="0.25">
      <c r="A255" s="202" t="s">
        <v>4264</v>
      </c>
      <c r="B255" s="218" t="s">
        <v>1780</v>
      </c>
      <c r="C255" s="199" t="s">
        <v>4317</v>
      </c>
      <c r="D255" s="199">
        <v>45516</v>
      </c>
    </row>
    <row r="256" spans="1:4" x14ac:dyDescent="0.25">
      <c r="A256" s="202" t="s">
        <v>4264</v>
      </c>
      <c r="B256" s="221" t="s">
        <v>1810</v>
      </c>
      <c r="C256" s="199" t="s">
        <v>4317</v>
      </c>
      <c r="D256" s="199">
        <v>45516</v>
      </c>
    </row>
    <row r="257" spans="1:4" x14ac:dyDescent="0.25">
      <c r="A257" s="202" t="s">
        <v>4264</v>
      </c>
      <c r="B257" s="218" t="s">
        <v>1863</v>
      </c>
      <c r="C257" s="199" t="s">
        <v>4317</v>
      </c>
      <c r="D257" s="199">
        <v>45516</v>
      </c>
    </row>
    <row r="258" spans="1:4" x14ac:dyDescent="0.25">
      <c r="A258" s="202" t="s">
        <v>4264</v>
      </c>
      <c r="B258" s="218" t="s">
        <v>1877</v>
      </c>
      <c r="C258" s="199" t="s">
        <v>4317</v>
      </c>
      <c r="D258" s="199">
        <v>45516</v>
      </c>
    </row>
    <row r="259" spans="1:4" x14ac:dyDescent="0.25">
      <c r="A259" s="202" t="s">
        <v>4264</v>
      </c>
      <c r="B259" s="218" t="s">
        <v>2018</v>
      </c>
      <c r="C259" s="199" t="s">
        <v>4317</v>
      </c>
      <c r="D259" s="199">
        <v>45516</v>
      </c>
    </row>
    <row r="260" spans="1:4" x14ac:dyDescent="0.25">
      <c r="A260" s="202" t="s">
        <v>4264</v>
      </c>
      <c r="B260" s="221" t="s">
        <v>2025</v>
      </c>
      <c r="C260" s="199" t="s">
        <v>4317</v>
      </c>
      <c r="D260" s="199">
        <v>45516</v>
      </c>
    </row>
    <row r="261" spans="1:4" x14ac:dyDescent="0.25">
      <c r="A261" s="202" t="s">
        <v>4264</v>
      </c>
      <c r="B261" s="221" t="s">
        <v>4221</v>
      </c>
      <c r="C261" s="199" t="s">
        <v>4317</v>
      </c>
      <c r="D261" s="199">
        <v>45516</v>
      </c>
    </row>
    <row r="262" spans="1:4" x14ac:dyDescent="0.25">
      <c r="A262" s="202" t="s">
        <v>4264</v>
      </c>
      <c r="B262" s="218" t="s">
        <v>4225</v>
      </c>
      <c r="C262" s="199" t="s">
        <v>4317</v>
      </c>
      <c r="D262" s="199">
        <v>45516</v>
      </c>
    </row>
    <row r="263" spans="1:4" x14ac:dyDescent="0.25">
      <c r="A263" s="202" t="s">
        <v>4264</v>
      </c>
      <c r="B263" s="218" t="s">
        <v>2049</v>
      </c>
      <c r="C263" s="199" t="s">
        <v>4317</v>
      </c>
      <c r="D263" s="199">
        <v>45516</v>
      </c>
    </row>
    <row r="264" spans="1:4" x14ac:dyDescent="0.25">
      <c r="A264" s="202" t="s">
        <v>4264</v>
      </c>
      <c r="B264" s="218" t="s">
        <v>2090</v>
      </c>
      <c r="C264" s="199" t="s">
        <v>4317</v>
      </c>
      <c r="D264" s="199">
        <v>45516</v>
      </c>
    </row>
    <row r="265" spans="1:4" x14ac:dyDescent="0.25">
      <c r="A265" s="202" t="s">
        <v>4264</v>
      </c>
      <c r="B265" s="218" t="s">
        <v>2104</v>
      </c>
      <c r="C265" s="199" t="s">
        <v>4317</v>
      </c>
      <c r="D265" s="199">
        <v>45516</v>
      </c>
    </row>
    <row r="266" spans="1:4" x14ac:dyDescent="0.25">
      <c r="A266" s="202" t="s">
        <v>4264</v>
      </c>
      <c r="B266" s="221" t="s">
        <v>2134</v>
      </c>
      <c r="C266" s="199" t="s">
        <v>4317</v>
      </c>
      <c r="D266" s="199">
        <v>45516</v>
      </c>
    </row>
    <row r="267" spans="1:4" x14ac:dyDescent="0.25">
      <c r="A267" s="202" t="s">
        <v>4264</v>
      </c>
      <c r="B267" s="218" t="s">
        <v>2142</v>
      </c>
      <c r="C267" s="199" t="s">
        <v>4317</v>
      </c>
      <c r="D267" s="199">
        <v>45516</v>
      </c>
    </row>
    <row r="268" spans="1:4" x14ac:dyDescent="0.25">
      <c r="A268" s="202" t="s">
        <v>4264</v>
      </c>
      <c r="B268" s="221" t="s">
        <v>4232</v>
      </c>
      <c r="C268" s="199" t="s">
        <v>4317</v>
      </c>
      <c r="D268" s="199">
        <v>45516</v>
      </c>
    </row>
    <row r="269" spans="1:4" x14ac:dyDescent="0.25">
      <c r="A269" s="202" t="s">
        <v>4264</v>
      </c>
      <c r="B269" s="218" t="s">
        <v>4233</v>
      </c>
      <c r="C269" s="199" t="s">
        <v>4317</v>
      </c>
      <c r="D269" s="199">
        <v>45516</v>
      </c>
    </row>
    <row r="270" spans="1:4" x14ac:dyDescent="0.25">
      <c r="A270" s="202" t="s">
        <v>4264</v>
      </c>
      <c r="B270" s="221" t="s">
        <v>2183</v>
      </c>
      <c r="C270" s="199" t="s">
        <v>4317</v>
      </c>
      <c r="D270" s="199">
        <v>45516</v>
      </c>
    </row>
    <row r="271" spans="1:4" x14ac:dyDescent="0.25">
      <c r="A271" s="202" t="s">
        <v>4264</v>
      </c>
      <c r="B271" s="218" t="s">
        <v>2244</v>
      </c>
      <c r="C271" s="199" t="s">
        <v>4317</v>
      </c>
      <c r="D271" s="199">
        <v>45516</v>
      </c>
    </row>
    <row r="272" spans="1:4" x14ac:dyDescent="0.25">
      <c r="A272" s="202" t="s">
        <v>4264</v>
      </c>
      <c r="B272" s="218" t="s">
        <v>2313</v>
      </c>
      <c r="C272" s="199" t="s">
        <v>4317</v>
      </c>
      <c r="D272" s="199">
        <v>45516</v>
      </c>
    </row>
    <row r="273" spans="1:4" x14ac:dyDescent="0.25">
      <c r="A273" s="202" t="s">
        <v>4264</v>
      </c>
      <c r="B273" s="218" t="s">
        <v>2328</v>
      </c>
      <c r="C273" s="199" t="s">
        <v>4317</v>
      </c>
      <c r="D273" s="199">
        <v>45516</v>
      </c>
    </row>
    <row r="274" spans="1:4" x14ac:dyDescent="0.25">
      <c r="A274" s="202" t="s">
        <v>4264</v>
      </c>
      <c r="B274" s="218" t="s">
        <v>2345</v>
      </c>
      <c r="C274" s="199" t="s">
        <v>4317</v>
      </c>
      <c r="D274" s="199">
        <v>45516</v>
      </c>
    </row>
    <row r="275" spans="1:4" x14ac:dyDescent="0.25">
      <c r="A275" s="202" t="s">
        <v>4264</v>
      </c>
      <c r="B275" s="221" t="s">
        <v>2354</v>
      </c>
      <c r="C275" s="199" t="s">
        <v>4317</v>
      </c>
      <c r="D275" s="199">
        <v>45516</v>
      </c>
    </row>
    <row r="276" spans="1:4" x14ac:dyDescent="0.25">
      <c r="A276" s="202" t="s">
        <v>4264</v>
      </c>
      <c r="B276" s="218" t="s">
        <v>2362</v>
      </c>
      <c r="C276" s="199" t="s">
        <v>4317</v>
      </c>
      <c r="D276" s="199">
        <v>45516</v>
      </c>
    </row>
    <row r="277" spans="1:4" x14ac:dyDescent="0.25">
      <c r="A277" s="202" t="s">
        <v>4264</v>
      </c>
      <c r="B277" s="221" t="s">
        <v>2370</v>
      </c>
      <c r="C277" s="199" t="s">
        <v>4317</v>
      </c>
      <c r="D277" s="199">
        <v>45516</v>
      </c>
    </row>
    <row r="278" spans="1:4" x14ac:dyDescent="0.25">
      <c r="A278" s="202" t="s">
        <v>4264</v>
      </c>
      <c r="B278" s="218" t="s">
        <v>2378</v>
      </c>
      <c r="C278" s="199" t="s">
        <v>4317</v>
      </c>
      <c r="D278" s="199">
        <v>45516</v>
      </c>
    </row>
    <row r="279" spans="1:4" x14ac:dyDescent="0.25">
      <c r="A279" s="202" t="s">
        <v>4264</v>
      </c>
      <c r="B279" s="221" t="s">
        <v>2384</v>
      </c>
      <c r="C279" s="199" t="s">
        <v>4317</v>
      </c>
      <c r="D279" s="199">
        <v>45516</v>
      </c>
    </row>
    <row r="280" spans="1:4" x14ac:dyDescent="0.25">
      <c r="A280" s="202" t="s">
        <v>4264</v>
      </c>
      <c r="B280" s="218" t="s">
        <v>2390</v>
      </c>
      <c r="C280" s="199" t="s">
        <v>4317</v>
      </c>
      <c r="D280" s="199">
        <v>45516</v>
      </c>
    </row>
    <row r="281" spans="1:4" x14ac:dyDescent="0.25">
      <c r="A281" s="202" t="s">
        <v>4264</v>
      </c>
      <c r="B281" s="221" t="s">
        <v>2395</v>
      </c>
      <c r="C281" s="199" t="s">
        <v>4317</v>
      </c>
      <c r="D281" s="199">
        <v>45516</v>
      </c>
    </row>
    <row r="282" spans="1:4" x14ac:dyDescent="0.25">
      <c r="A282" s="202" t="s">
        <v>4264</v>
      </c>
      <c r="B282" s="218" t="s">
        <v>2400</v>
      </c>
      <c r="C282" s="199" t="s">
        <v>4317</v>
      </c>
      <c r="D282" s="199">
        <v>45516</v>
      </c>
    </row>
    <row r="283" spans="1:4" x14ac:dyDescent="0.25">
      <c r="A283" s="202" t="s">
        <v>4264</v>
      </c>
      <c r="B283" s="221" t="s">
        <v>2404</v>
      </c>
      <c r="C283" s="199" t="s">
        <v>4317</v>
      </c>
      <c r="D283" s="199">
        <v>45516</v>
      </c>
    </row>
    <row r="284" spans="1:4" x14ac:dyDescent="0.25">
      <c r="A284" s="202" t="s">
        <v>4264</v>
      </c>
      <c r="B284" s="221" t="s">
        <v>2413</v>
      </c>
      <c r="C284" s="199" t="s">
        <v>4317</v>
      </c>
      <c r="D284" s="199">
        <v>45516</v>
      </c>
    </row>
    <row r="285" spans="1:4" x14ac:dyDescent="0.25">
      <c r="A285" s="202" t="s">
        <v>4264</v>
      </c>
      <c r="B285" s="218" t="s">
        <v>2417</v>
      </c>
      <c r="C285" s="199" t="s">
        <v>4317</v>
      </c>
      <c r="D285" s="199">
        <v>45516</v>
      </c>
    </row>
    <row r="286" spans="1:4" x14ac:dyDescent="0.25">
      <c r="A286" s="202" t="s">
        <v>4264</v>
      </c>
      <c r="B286" s="221" t="s">
        <v>2425</v>
      </c>
      <c r="C286" s="199" t="s">
        <v>4317</v>
      </c>
      <c r="D286" s="199">
        <v>45516</v>
      </c>
    </row>
    <row r="287" spans="1:4" x14ac:dyDescent="0.25">
      <c r="A287" s="202" t="s">
        <v>4264</v>
      </c>
      <c r="B287" s="221" t="s">
        <v>2439</v>
      </c>
      <c r="C287" s="199" t="s">
        <v>4317</v>
      </c>
      <c r="D287" s="199">
        <v>45516</v>
      </c>
    </row>
    <row r="288" spans="1:4" x14ac:dyDescent="0.25">
      <c r="A288" s="202" t="s">
        <v>4264</v>
      </c>
      <c r="B288" s="218" t="s">
        <v>4234</v>
      </c>
      <c r="C288" s="199" t="s">
        <v>4317</v>
      </c>
      <c r="D288" s="199">
        <v>45516</v>
      </c>
    </row>
    <row r="289" spans="1:4" x14ac:dyDescent="0.25">
      <c r="A289" s="202" t="s">
        <v>4264</v>
      </c>
      <c r="B289" s="221" t="s">
        <v>2447</v>
      </c>
      <c r="C289" s="199" t="s">
        <v>4317</v>
      </c>
      <c r="D289" s="199">
        <v>45516</v>
      </c>
    </row>
    <row r="290" spans="1:4" x14ac:dyDescent="0.25">
      <c r="A290" s="202" t="s">
        <v>4264</v>
      </c>
      <c r="B290" s="221" t="s">
        <v>2462</v>
      </c>
      <c r="C290" s="199" t="s">
        <v>4317</v>
      </c>
      <c r="D290" s="199">
        <v>45516</v>
      </c>
    </row>
    <row r="291" spans="1:4" x14ac:dyDescent="0.25">
      <c r="A291" s="202" t="s">
        <v>4264</v>
      </c>
      <c r="B291" s="218" t="s">
        <v>2559</v>
      </c>
      <c r="C291" s="199" t="s">
        <v>4317</v>
      </c>
      <c r="D291" s="199">
        <v>45516</v>
      </c>
    </row>
    <row r="292" spans="1:4" x14ac:dyDescent="0.25">
      <c r="A292" s="202" t="s">
        <v>4264</v>
      </c>
      <c r="B292" s="218" t="s">
        <v>2573</v>
      </c>
      <c r="C292" s="199" t="s">
        <v>4317</v>
      </c>
      <c r="D292" s="199">
        <v>45516</v>
      </c>
    </row>
    <row r="293" spans="1:4" x14ac:dyDescent="0.25">
      <c r="A293" s="202" t="s">
        <v>4264</v>
      </c>
      <c r="B293" s="221" t="s">
        <v>2580</v>
      </c>
      <c r="C293" s="199" t="s">
        <v>4317</v>
      </c>
      <c r="D293" s="199">
        <v>45516</v>
      </c>
    </row>
    <row r="294" spans="1:4" x14ac:dyDescent="0.25">
      <c r="A294" s="202" t="s">
        <v>4264</v>
      </c>
      <c r="B294" s="218" t="s">
        <v>2588</v>
      </c>
      <c r="C294" s="199" t="s">
        <v>4317</v>
      </c>
      <c r="D294" s="199">
        <v>45516</v>
      </c>
    </row>
    <row r="295" spans="1:4" x14ac:dyDescent="0.25">
      <c r="A295" s="202" t="s">
        <v>4264</v>
      </c>
      <c r="B295" s="221" t="s">
        <v>2595</v>
      </c>
      <c r="C295" s="199" t="s">
        <v>4317</v>
      </c>
      <c r="D295" s="199">
        <v>45516</v>
      </c>
    </row>
    <row r="296" spans="1:4" x14ac:dyDescent="0.25">
      <c r="A296" s="202" t="s">
        <v>4264</v>
      </c>
      <c r="B296" s="218" t="s">
        <v>2602</v>
      </c>
      <c r="C296" s="199" t="s">
        <v>4317</v>
      </c>
      <c r="D296" s="199">
        <v>45516</v>
      </c>
    </row>
    <row r="297" spans="1:4" x14ac:dyDescent="0.25">
      <c r="A297" s="202" t="s">
        <v>4264</v>
      </c>
      <c r="B297" s="221" t="s">
        <v>2609</v>
      </c>
      <c r="C297" s="199" t="s">
        <v>4317</v>
      </c>
      <c r="D297" s="199">
        <v>45516</v>
      </c>
    </row>
    <row r="298" spans="1:4" x14ac:dyDescent="0.25">
      <c r="A298" s="202" t="s">
        <v>4264</v>
      </c>
      <c r="B298" s="218" t="s">
        <v>2614</v>
      </c>
      <c r="C298" s="199" t="s">
        <v>4317</v>
      </c>
      <c r="D298" s="199">
        <v>45516</v>
      </c>
    </row>
    <row r="299" spans="1:4" x14ac:dyDescent="0.25">
      <c r="A299" s="202" t="s">
        <v>4264</v>
      </c>
      <c r="B299" s="221" t="s">
        <v>2620</v>
      </c>
      <c r="C299" s="199" t="s">
        <v>4317</v>
      </c>
      <c r="D299" s="199">
        <v>45516</v>
      </c>
    </row>
    <row r="300" spans="1:4" x14ac:dyDescent="0.25">
      <c r="A300" s="202" t="s">
        <v>4264</v>
      </c>
      <c r="B300" s="218" t="s">
        <v>2628</v>
      </c>
      <c r="C300" s="199" t="s">
        <v>4317</v>
      </c>
      <c r="D300" s="199">
        <v>45516</v>
      </c>
    </row>
    <row r="301" spans="1:4" x14ac:dyDescent="0.25">
      <c r="A301" s="202" t="s">
        <v>4264</v>
      </c>
      <c r="B301" s="221" t="s">
        <v>2707</v>
      </c>
      <c r="C301" s="199" t="s">
        <v>4317</v>
      </c>
      <c r="D301" s="199">
        <v>45516</v>
      </c>
    </row>
    <row r="302" spans="1:4" x14ac:dyDescent="0.25">
      <c r="A302" s="202" t="s">
        <v>4264</v>
      </c>
      <c r="B302" s="218" t="s">
        <v>2737</v>
      </c>
      <c r="C302" s="199" t="s">
        <v>4317</v>
      </c>
      <c r="D302" s="199">
        <v>45516</v>
      </c>
    </row>
    <row r="303" spans="1:4" x14ac:dyDescent="0.25">
      <c r="A303" s="202" t="s">
        <v>4264</v>
      </c>
      <c r="B303" s="221" t="s">
        <v>2746</v>
      </c>
      <c r="C303" s="199" t="s">
        <v>4317</v>
      </c>
      <c r="D303" s="199">
        <v>45516</v>
      </c>
    </row>
    <row r="304" spans="1:4" x14ac:dyDescent="0.25">
      <c r="A304" s="202" t="s">
        <v>4264</v>
      </c>
      <c r="B304" s="218" t="s">
        <v>2754</v>
      </c>
      <c r="C304" s="199" t="s">
        <v>4317</v>
      </c>
      <c r="D304" s="199">
        <v>45516</v>
      </c>
    </row>
    <row r="305" spans="1:4" x14ac:dyDescent="0.25">
      <c r="A305" s="202" t="s">
        <v>4264</v>
      </c>
      <c r="B305" s="218" t="s">
        <v>2768</v>
      </c>
      <c r="C305" s="199" t="s">
        <v>4317</v>
      </c>
      <c r="D305" s="199">
        <v>45516</v>
      </c>
    </row>
    <row r="306" spans="1:4" x14ac:dyDescent="0.25">
      <c r="A306" s="202" t="s">
        <v>4264</v>
      </c>
      <c r="B306" s="221" t="s">
        <v>2775</v>
      </c>
      <c r="C306" s="199" t="s">
        <v>4317</v>
      </c>
      <c r="D306" s="199">
        <v>45516</v>
      </c>
    </row>
    <row r="307" spans="1:4" x14ac:dyDescent="0.25">
      <c r="A307" s="202" t="s">
        <v>4264</v>
      </c>
      <c r="B307" s="218" t="s">
        <v>2781</v>
      </c>
      <c r="C307" s="199" t="s">
        <v>4317</v>
      </c>
      <c r="D307" s="199">
        <v>45516</v>
      </c>
    </row>
    <row r="308" spans="1:4" x14ac:dyDescent="0.25">
      <c r="A308" s="202" t="s">
        <v>4264</v>
      </c>
      <c r="B308" s="221" t="s">
        <v>2787</v>
      </c>
      <c r="C308" s="199" t="s">
        <v>4317</v>
      </c>
      <c r="D308" s="199">
        <v>45516</v>
      </c>
    </row>
    <row r="309" spans="1:4" x14ac:dyDescent="0.25">
      <c r="A309" s="202" t="s">
        <v>4264</v>
      </c>
      <c r="B309" s="218" t="s">
        <v>2794</v>
      </c>
      <c r="C309" s="199" t="s">
        <v>4317</v>
      </c>
      <c r="D309" s="199">
        <v>45516</v>
      </c>
    </row>
    <row r="310" spans="1:4" x14ac:dyDescent="0.25">
      <c r="A310" s="202" t="s">
        <v>4264</v>
      </c>
      <c r="B310" s="221" t="s">
        <v>2797</v>
      </c>
      <c r="C310" s="199" t="s">
        <v>4317</v>
      </c>
      <c r="D310" s="199">
        <v>45516</v>
      </c>
    </row>
    <row r="311" spans="1:4" x14ac:dyDescent="0.25">
      <c r="A311" s="202" t="s">
        <v>4264</v>
      </c>
      <c r="B311" s="221" t="s">
        <v>2822</v>
      </c>
      <c r="C311" s="199" t="s">
        <v>4317</v>
      </c>
      <c r="D311" s="199">
        <v>45516</v>
      </c>
    </row>
    <row r="312" spans="1:4" x14ac:dyDescent="0.25">
      <c r="A312" s="202" t="s">
        <v>4264</v>
      </c>
      <c r="B312" s="218" t="s">
        <v>2844</v>
      </c>
      <c r="C312" s="199" t="s">
        <v>4317</v>
      </c>
      <c r="D312" s="199">
        <v>45516</v>
      </c>
    </row>
    <row r="313" spans="1:4" x14ac:dyDescent="0.25">
      <c r="A313" s="202" t="s">
        <v>4264</v>
      </c>
      <c r="B313" s="221" t="s">
        <v>2854</v>
      </c>
      <c r="C313" s="199" t="s">
        <v>4317</v>
      </c>
      <c r="D313" s="199">
        <v>45516</v>
      </c>
    </row>
    <row r="314" spans="1:4" x14ac:dyDescent="0.25">
      <c r="A314" s="202" t="s">
        <v>4264</v>
      </c>
      <c r="B314" s="218" t="s">
        <v>2860</v>
      </c>
      <c r="C314" s="199" t="s">
        <v>4317</v>
      </c>
      <c r="D314" s="199">
        <v>45516</v>
      </c>
    </row>
    <row r="315" spans="1:4" x14ac:dyDescent="0.25">
      <c r="A315" s="202" t="s">
        <v>4264</v>
      </c>
      <c r="B315" s="221" t="s">
        <v>2867</v>
      </c>
      <c r="C315" s="199" t="s">
        <v>4317</v>
      </c>
      <c r="D315" s="199">
        <v>45516</v>
      </c>
    </row>
    <row r="316" spans="1:4" x14ac:dyDescent="0.25">
      <c r="A316" s="202" t="s">
        <v>4264</v>
      </c>
      <c r="B316" s="221" t="s">
        <v>2888</v>
      </c>
      <c r="C316" s="199" t="s">
        <v>4317</v>
      </c>
      <c r="D316" s="199">
        <v>45516</v>
      </c>
    </row>
    <row r="317" spans="1:4" x14ac:dyDescent="0.25">
      <c r="A317" s="202" t="s">
        <v>4264</v>
      </c>
      <c r="B317" s="221" t="s">
        <v>2915</v>
      </c>
      <c r="C317" s="199" t="s">
        <v>4317</v>
      </c>
      <c r="D317" s="199">
        <v>45516</v>
      </c>
    </row>
    <row r="318" spans="1:4" x14ac:dyDescent="0.25">
      <c r="A318" s="202" t="s">
        <v>4264</v>
      </c>
      <c r="B318" s="222" t="s">
        <v>2922</v>
      </c>
      <c r="C318" s="199" t="s">
        <v>4317</v>
      </c>
      <c r="D318" s="199">
        <v>45516</v>
      </c>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WVL567"/>
  <sheetViews>
    <sheetView zoomScale="190" zoomScaleNormal="190" workbookViewId="0">
      <pane xSplit="1" ySplit="1" topLeftCell="B2" activePane="bottomRight" state="frozen"/>
      <selection pane="topRight" activeCell="B1" sqref="B1"/>
      <selection pane="bottomLeft" activeCell="A2" sqref="A2"/>
      <selection pane="bottomRight" activeCell="B2" sqref="B2"/>
    </sheetView>
  </sheetViews>
  <sheetFormatPr defaultColWidth="0" defaultRowHeight="12.75" customHeight="1" x14ac:dyDescent="0.35"/>
  <cols>
    <col min="1" max="1" width="10.54296875" style="65" customWidth="1"/>
    <col min="2" max="2" width="69.54296875" style="65" customWidth="1"/>
    <col min="3" max="3" width="9.26953125" style="65" customWidth="1"/>
    <col min="4" max="4" width="12.7265625" style="65" customWidth="1"/>
    <col min="5" max="21" width="9.1796875" style="101" hidden="1"/>
    <col min="22" max="256" width="9.1796875" style="69" hidden="1"/>
    <col min="257" max="257" width="12.453125" style="69" hidden="1"/>
    <col min="258" max="258" width="94.81640625" style="69" hidden="1"/>
    <col min="259" max="259" width="12.54296875" style="69" hidden="1"/>
    <col min="260" max="260" width="9.7265625" style="69" hidden="1"/>
    <col min="261" max="512" width="9.1796875" style="69" hidden="1"/>
    <col min="513" max="513" width="12.453125" style="69" hidden="1"/>
    <col min="514" max="514" width="94.81640625" style="69" hidden="1"/>
    <col min="515" max="515" width="12.54296875" style="69" hidden="1"/>
    <col min="516" max="516" width="9.7265625" style="69" hidden="1"/>
    <col min="517" max="768" width="9.1796875" style="69" hidden="1"/>
    <col min="769" max="769" width="12.453125" style="69" hidden="1"/>
    <col min="770" max="770" width="94.81640625" style="69" hidden="1"/>
    <col min="771" max="771" width="12.54296875" style="69" hidden="1"/>
    <col min="772" max="772" width="9.7265625" style="69" hidden="1"/>
    <col min="773" max="1024" width="9.1796875" style="69" hidden="1"/>
    <col min="1025" max="1025" width="12.453125" style="69" hidden="1"/>
    <col min="1026" max="1026" width="94.81640625" style="69" hidden="1"/>
    <col min="1027" max="1027" width="12.54296875" style="69" hidden="1"/>
    <col min="1028" max="1028" width="9.7265625" style="69" hidden="1"/>
    <col min="1029" max="1280" width="9.1796875" style="69" hidden="1"/>
    <col min="1281" max="1281" width="12.453125" style="69" hidden="1"/>
    <col min="1282" max="1282" width="94.81640625" style="69" hidden="1"/>
    <col min="1283" max="1283" width="12.54296875" style="69" hidden="1"/>
    <col min="1284" max="1284" width="9.7265625" style="69" hidden="1"/>
    <col min="1285" max="1536" width="9.1796875" style="69" hidden="1"/>
    <col min="1537" max="1537" width="12.453125" style="69" hidden="1"/>
    <col min="1538" max="1538" width="94.81640625" style="69" hidden="1"/>
    <col min="1539" max="1539" width="12.54296875" style="69" hidden="1"/>
    <col min="1540" max="1540" width="9.7265625" style="69" hidden="1"/>
    <col min="1541" max="1792" width="9.1796875" style="69" hidden="1"/>
    <col min="1793" max="1793" width="12.453125" style="69" hidden="1"/>
    <col min="1794" max="1794" width="94.81640625" style="69" hidden="1"/>
    <col min="1795" max="1795" width="12.54296875" style="69" hidden="1"/>
    <col min="1796" max="1796" width="9.7265625" style="69" hidden="1"/>
    <col min="1797" max="2048" width="9.1796875" style="69" hidden="1"/>
    <col min="2049" max="2049" width="12.453125" style="69" hidden="1"/>
    <col min="2050" max="2050" width="94.81640625" style="69" hidden="1"/>
    <col min="2051" max="2051" width="12.54296875" style="69" hidden="1"/>
    <col min="2052" max="2052" width="9.7265625" style="69" hidden="1"/>
    <col min="2053" max="2304" width="9.1796875" style="69" hidden="1"/>
    <col min="2305" max="2305" width="12.453125" style="69" hidden="1"/>
    <col min="2306" max="2306" width="94.81640625" style="69" hidden="1"/>
    <col min="2307" max="2307" width="12.54296875" style="69" hidden="1"/>
    <col min="2308" max="2308" width="9.7265625" style="69" hidden="1"/>
    <col min="2309" max="2560" width="9.1796875" style="69" hidden="1"/>
    <col min="2561" max="2561" width="12.453125" style="69" hidden="1"/>
    <col min="2562" max="2562" width="94.81640625" style="69" hidden="1"/>
    <col min="2563" max="2563" width="12.54296875" style="69" hidden="1"/>
    <col min="2564" max="2564" width="9.7265625" style="69" hidden="1"/>
    <col min="2565" max="2816" width="9.1796875" style="69" hidden="1"/>
    <col min="2817" max="2817" width="12.453125" style="69" hidden="1"/>
    <col min="2818" max="2818" width="94.81640625" style="69" hidden="1"/>
    <col min="2819" max="2819" width="12.54296875" style="69" hidden="1"/>
    <col min="2820" max="2820" width="9.7265625" style="69" hidden="1"/>
    <col min="2821" max="3072" width="9.1796875" style="69" hidden="1"/>
    <col min="3073" max="3073" width="12.453125" style="69" hidden="1"/>
    <col min="3074" max="3074" width="94.81640625" style="69" hidden="1"/>
    <col min="3075" max="3075" width="12.54296875" style="69" hidden="1"/>
    <col min="3076" max="3076" width="9.7265625" style="69" hidden="1"/>
    <col min="3077" max="3328" width="9.1796875" style="69" hidden="1"/>
    <col min="3329" max="3329" width="12.453125" style="69" hidden="1"/>
    <col min="3330" max="3330" width="94.81640625" style="69" hidden="1"/>
    <col min="3331" max="3331" width="12.54296875" style="69" hidden="1"/>
    <col min="3332" max="3332" width="9.7265625" style="69" hidden="1"/>
    <col min="3333" max="3584" width="9.1796875" style="69" hidden="1"/>
    <col min="3585" max="3585" width="12.453125" style="69" hidden="1"/>
    <col min="3586" max="3586" width="94.81640625" style="69" hidden="1"/>
    <col min="3587" max="3587" width="12.54296875" style="69" hidden="1"/>
    <col min="3588" max="3588" width="9.7265625" style="69" hidden="1"/>
    <col min="3589" max="3840" width="9.1796875" style="69" hidden="1"/>
    <col min="3841" max="3841" width="12.453125" style="69" hidden="1"/>
    <col min="3842" max="3842" width="94.81640625" style="69" hidden="1"/>
    <col min="3843" max="3843" width="12.54296875" style="69" hidden="1"/>
    <col min="3844" max="3844" width="9.7265625" style="69" hidden="1"/>
    <col min="3845" max="4096" width="9.1796875" style="69" hidden="1"/>
    <col min="4097" max="4097" width="12.453125" style="69" hidden="1"/>
    <col min="4098" max="4098" width="94.81640625" style="69" hidden="1"/>
    <col min="4099" max="4099" width="12.54296875" style="69" hidden="1"/>
    <col min="4100" max="4100" width="9.7265625" style="69" hidden="1"/>
    <col min="4101" max="4352" width="9.1796875" style="69" hidden="1"/>
    <col min="4353" max="4353" width="12.453125" style="69" hidden="1"/>
    <col min="4354" max="4354" width="94.81640625" style="69" hidden="1"/>
    <col min="4355" max="4355" width="12.54296875" style="69" hidden="1"/>
    <col min="4356" max="4356" width="9.7265625" style="69" hidden="1"/>
    <col min="4357" max="4608" width="9.1796875" style="69" hidden="1"/>
    <col min="4609" max="4609" width="12.453125" style="69" hidden="1"/>
    <col min="4610" max="4610" width="94.81640625" style="69" hidden="1"/>
    <col min="4611" max="4611" width="12.54296875" style="69" hidden="1"/>
    <col min="4612" max="4612" width="9.7265625" style="69" hidden="1"/>
    <col min="4613" max="4864" width="9.1796875" style="69" hidden="1"/>
    <col min="4865" max="4865" width="12.453125" style="69" hidden="1"/>
    <col min="4866" max="4866" width="94.81640625" style="69" hidden="1"/>
    <col min="4867" max="4867" width="12.54296875" style="69" hidden="1"/>
    <col min="4868" max="4868" width="9.7265625" style="69" hidden="1"/>
    <col min="4869" max="5120" width="9.1796875" style="69" hidden="1"/>
    <col min="5121" max="5121" width="12.453125" style="69" hidden="1"/>
    <col min="5122" max="5122" width="94.81640625" style="69" hidden="1"/>
    <col min="5123" max="5123" width="12.54296875" style="69" hidden="1"/>
    <col min="5124" max="5124" width="9.7265625" style="69" hidden="1"/>
    <col min="5125" max="5376" width="9.1796875" style="69" hidden="1"/>
    <col min="5377" max="5377" width="12.453125" style="69" hidden="1"/>
    <col min="5378" max="5378" width="94.81640625" style="69" hidden="1"/>
    <col min="5379" max="5379" width="12.54296875" style="69" hidden="1"/>
    <col min="5380" max="5380" width="9.7265625" style="69" hidden="1"/>
    <col min="5381" max="5632" width="9.1796875" style="69" hidden="1"/>
    <col min="5633" max="5633" width="12.453125" style="69" hidden="1"/>
    <col min="5634" max="5634" width="94.81640625" style="69" hidden="1"/>
    <col min="5635" max="5635" width="12.54296875" style="69" hidden="1"/>
    <col min="5636" max="5636" width="9.7265625" style="69" hidden="1"/>
    <col min="5637" max="5888" width="9.1796875" style="69" hidden="1"/>
    <col min="5889" max="5889" width="12.453125" style="69" hidden="1"/>
    <col min="5890" max="5890" width="94.81640625" style="69" hidden="1"/>
    <col min="5891" max="5891" width="12.54296875" style="69" hidden="1"/>
    <col min="5892" max="5892" width="9.7265625" style="69" hidden="1"/>
    <col min="5893" max="6144" width="9.1796875" style="69" hidden="1"/>
    <col min="6145" max="6145" width="12.453125" style="69" hidden="1"/>
    <col min="6146" max="6146" width="94.81640625" style="69" hidden="1"/>
    <col min="6147" max="6147" width="12.54296875" style="69" hidden="1"/>
    <col min="6148" max="6148" width="9.7265625" style="69" hidden="1"/>
    <col min="6149" max="6400" width="9.1796875" style="69" hidden="1"/>
    <col min="6401" max="6401" width="12.453125" style="69" hidden="1"/>
    <col min="6402" max="6402" width="94.81640625" style="69" hidden="1"/>
    <col min="6403" max="6403" width="12.54296875" style="69" hidden="1"/>
    <col min="6404" max="6404" width="9.7265625" style="69" hidden="1"/>
    <col min="6405" max="6656" width="9.1796875" style="69" hidden="1"/>
    <col min="6657" max="6657" width="12.453125" style="69" hidden="1"/>
    <col min="6658" max="6658" width="94.81640625" style="69" hidden="1"/>
    <col min="6659" max="6659" width="12.54296875" style="69" hidden="1"/>
    <col min="6660" max="6660" width="9.7265625" style="69" hidden="1"/>
    <col min="6661" max="6912" width="9.1796875" style="69" hidden="1"/>
    <col min="6913" max="6913" width="12.453125" style="69" hidden="1"/>
    <col min="6914" max="6914" width="94.81640625" style="69" hidden="1"/>
    <col min="6915" max="6915" width="12.54296875" style="69" hidden="1"/>
    <col min="6916" max="6916" width="9.7265625" style="69" hidden="1"/>
    <col min="6917" max="7168" width="9.1796875" style="69" hidden="1"/>
    <col min="7169" max="7169" width="12.453125" style="69" hidden="1"/>
    <col min="7170" max="7170" width="94.81640625" style="69" hidden="1"/>
    <col min="7171" max="7171" width="12.54296875" style="69" hidden="1"/>
    <col min="7172" max="7172" width="9.7265625" style="69" hidden="1"/>
    <col min="7173" max="7424" width="9.1796875" style="69" hidden="1"/>
    <col min="7425" max="7425" width="12.453125" style="69" hidden="1"/>
    <col min="7426" max="7426" width="94.81640625" style="69" hidden="1"/>
    <col min="7427" max="7427" width="12.54296875" style="69" hidden="1"/>
    <col min="7428" max="7428" width="9.7265625" style="69" hidden="1"/>
    <col min="7429" max="7680" width="9.1796875" style="69" hidden="1"/>
    <col min="7681" max="7681" width="12.453125" style="69" hidden="1"/>
    <col min="7682" max="7682" width="94.81640625" style="69" hidden="1"/>
    <col min="7683" max="7683" width="12.54296875" style="69" hidden="1"/>
    <col min="7684" max="7684" width="9.7265625" style="69" hidden="1"/>
    <col min="7685" max="7936" width="9.1796875" style="69" hidden="1"/>
    <col min="7937" max="7937" width="12.453125" style="69" hidden="1"/>
    <col min="7938" max="7938" width="94.81640625" style="69" hidden="1"/>
    <col min="7939" max="7939" width="12.54296875" style="69" hidden="1"/>
    <col min="7940" max="7940" width="9.7265625" style="69" hidden="1"/>
    <col min="7941" max="8192" width="9.1796875" style="69" hidden="1"/>
    <col min="8193" max="8193" width="12.453125" style="69" hidden="1"/>
    <col min="8194" max="8194" width="94.81640625" style="69" hidden="1"/>
    <col min="8195" max="8195" width="12.54296875" style="69" hidden="1"/>
    <col min="8196" max="8196" width="9.7265625" style="69" hidden="1"/>
    <col min="8197" max="8448" width="9.1796875" style="69" hidden="1"/>
    <col min="8449" max="8449" width="12.453125" style="69" hidden="1"/>
    <col min="8450" max="8450" width="94.81640625" style="69" hidden="1"/>
    <col min="8451" max="8451" width="12.54296875" style="69" hidden="1"/>
    <col min="8452" max="8452" width="9.7265625" style="69" hidden="1"/>
    <col min="8453" max="8704" width="9.1796875" style="69" hidden="1"/>
    <col min="8705" max="8705" width="12.453125" style="69" hidden="1"/>
    <col min="8706" max="8706" width="94.81640625" style="69" hidden="1"/>
    <col min="8707" max="8707" width="12.54296875" style="69" hidden="1"/>
    <col min="8708" max="8708" width="9.7265625" style="69" hidden="1"/>
    <col min="8709" max="8960" width="9.1796875" style="69" hidden="1"/>
    <col min="8961" max="8961" width="12.453125" style="69" hidden="1"/>
    <col min="8962" max="8962" width="94.81640625" style="69" hidden="1"/>
    <col min="8963" max="8963" width="12.54296875" style="69" hidden="1"/>
    <col min="8964" max="8964" width="9.7265625" style="69" hidden="1"/>
    <col min="8965" max="9216" width="9.1796875" style="69" hidden="1"/>
    <col min="9217" max="9217" width="12.453125" style="69" hidden="1"/>
    <col min="9218" max="9218" width="94.81640625" style="69" hidden="1"/>
    <col min="9219" max="9219" width="12.54296875" style="69" hidden="1"/>
    <col min="9220" max="9220" width="9.7265625" style="69" hidden="1"/>
    <col min="9221" max="9472" width="9.1796875" style="69" hidden="1"/>
    <col min="9473" max="9473" width="12.453125" style="69" hidden="1"/>
    <col min="9474" max="9474" width="94.81640625" style="69" hidden="1"/>
    <col min="9475" max="9475" width="12.54296875" style="69" hidden="1"/>
    <col min="9476" max="9476" width="9.7265625" style="69" hidden="1"/>
    <col min="9477" max="9728" width="9.1796875" style="69" hidden="1"/>
    <col min="9729" max="9729" width="12.453125" style="69" hidden="1"/>
    <col min="9730" max="9730" width="94.81640625" style="69" hidden="1"/>
    <col min="9731" max="9731" width="12.54296875" style="69" hidden="1"/>
    <col min="9732" max="9732" width="9.7265625" style="69" hidden="1"/>
    <col min="9733" max="9984" width="9.1796875" style="69" hidden="1"/>
    <col min="9985" max="9985" width="12.453125" style="69" hidden="1"/>
    <col min="9986" max="9986" width="94.81640625" style="69" hidden="1"/>
    <col min="9987" max="9987" width="12.54296875" style="69" hidden="1"/>
    <col min="9988" max="9988" width="9.7265625" style="69" hidden="1"/>
    <col min="9989" max="10240" width="9.1796875" style="69" hidden="1"/>
    <col min="10241" max="10241" width="12.453125" style="69" hidden="1"/>
    <col min="10242" max="10242" width="94.81640625" style="69" hidden="1"/>
    <col min="10243" max="10243" width="12.54296875" style="69" hidden="1"/>
    <col min="10244" max="10244" width="9.7265625" style="69" hidden="1"/>
    <col min="10245" max="10496" width="9.1796875" style="69" hidden="1"/>
    <col min="10497" max="10497" width="12.453125" style="69" hidden="1"/>
    <col min="10498" max="10498" width="94.81640625" style="69" hidden="1"/>
    <col min="10499" max="10499" width="12.54296875" style="69" hidden="1"/>
    <col min="10500" max="10500" width="9.7265625" style="69" hidden="1"/>
    <col min="10501" max="10752" width="9.1796875" style="69" hidden="1"/>
    <col min="10753" max="10753" width="12.453125" style="69" hidden="1"/>
    <col min="10754" max="10754" width="94.81640625" style="69" hidden="1"/>
    <col min="10755" max="10755" width="12.54296875" style="69" hidden="1"/>
    <col min="10756" max="10756" width="9.7265625" style="69" hidden="1"/>
    <col min="10757" max="11008" width="9.1796875" style="69" hidden="1"/>
    <col min="11009" max="11009" width="12.453125" style="69" hidden="1"/>
    <col min="11010" max="11010" width="94.81640625" style="69" hidden="1"/>
    <col min="11011" max="11011" width="12.54296875" style="69" hidden="1"/>
    <col min="11012" max="11012" width="9.7265625" style="69" hidden="1"/>
    <col min="11013" max="11264" width="9.1796875" style="69" hidden="1"/>
    <col min="11265" max="11265" width="12.453125" style="69" hidden="1"/>
    <col min="11266" max="11266" width="94.81640625" style="69" hidden="1"/>
    <col min="11267" max="11267" width="12.54296875" style="69" hidden="1"/>
    <col min="11268" max="11268" width="9.7265625" style="69" hidden="1"/>
    <col min="11269" max="11520" width="9.1796875" style="69" hidden="1"/>
    <col min="11521" max="11521" width="12.453125" style="69" hidden="1"/>
    <col min="11522" max="11522" width="94.81640625" style="69" hidden="1"/>
    <col min="11523" max="11523" width="12.54296875" style="69" hidden="1"/>
    <col min="11524" max="11524" width="9.7265625" style="69" hidden="1"/>
    <col min="11525" max="11776" width="9.1796875" style="69" hidden="1"/>
    <col min="11777" max="11777" width="12.453125" style="69" hidden="1"/>
    <col min="11778" max="11778" width="94.81640625" style="69" hidden="1"/>
    <col min="11779" max="11779" width="12.54296875" style="69" hidden="1"/>
    <col min="11780" max="11780" width="9.7265625" style="69" hidden="1"/>
    <col min="11781" max="12032" width="9.1796875" style="69" hidden="1"/>
    <col min="12033" max="12033" width="12.453125" style="69" hidden="1"/>
    <col min="12034" max="12034" width="94.81640625" style="69" hidden="1"/>
    <col min="12035" max="12035" width="12.54296875" style="69" hidden="1"/>
    <col min="12036" max="12036" width="9.7265625" style="69" hidden="1"/>
    <col min="12037" max="12288" width="9.1796875" style="69" hidden="1"/>
    <col min="12289" max="12289" width="12.453125" style="69" hidden="1"/>
    <col min="12290" max="12290" width="94.81640625" style="69" hidden="1"/>
    <col min="12291" max="12291" width="12.54296875" style="69" hidden="1"/>
    <col min="12292" max="12292" width="9.7265625" style="69" hidden="1"/>
    <col min="12293" max="12544" width="9.1796875" style="69" hidden="1"/>
    <col min="12545" max="12545" width="12.453125" style="69" hidden="1"/>
    <col min="12546" max="12546" width="94.81640625" style="69" hidden="1"/>
    <col min="12547" max="12547" width="12.54296875" style="69" hidden="1"/>
    <col min="12548" max="12548" width="9.7265625" style="69" hidden="1"/>
    <col min="12549" max="12800" width="9.1796875" style="69" hidden="1"/>
    <col min="12801" max="12801" width="12.453125" style="69" hidden="1"/>
    <col min="12802" max="12802" width="94.81640625" style="69" hidden="1"/>
    <col min="12803" max="12803" width="12.54296875" style="69" hidden="1"/>
    <col min="12804" max="12804" width="9.7265625" style="69" hidden="1"/>
    <col min="12805" max="13056" width="9.1796875" style="69" hidden="1"/>
    <col min="13057" max="13057" width="12.453125" style="69" hidden="1"/>
    <col min="13058" max="13058" width="94.81640625" style="69" hidden="1"/>
    <col min="13059" max="13059" width="12.54296875" style="69" hidden="1"/>
    <col min="13060" max="13060" width="9.7265625" style="69" hidden="1"/>
    <col min="13061" max="13312" width="9.1796875" style="69" hidden="1"/>
    <col min="13313" max="13313" width="12.453125" style="69" hidden="1"/>
    <col min="13314" max="13314" width="94.81640625" style="69" hidden="1"/>
    <col min="13315" max="13315" width="12.54296875" style="69" hidden="1"/>
    <col min="13316" max="13316" width="9.7265625" style="69" hidden="1"/>
    <col min="13317" max="13568" width="9.1796875" style="69" hidden="1"/>
    <col min="13569" max="13569" width="12.453125" style="69" hidden="1"/>
    <col min="13570" max="13570" width="94.81640625" style="69" hidden="1"/>
    <col min="13571" max="13571" width="12.54296875" style="69" hidden="1"/>
    <col min="13572" max="13572" width="9.7265625" style="69" hidden="1"/>
    <col min="13573" max="13824" width="9.1796875" style="69" hidden="1"/>
    <col min="13825" max="13825" width="12.453125" style="69" hidden="1"/>
    <col min="13826" max="13826" width="94.81640625" style="69" hidden="1"/>
    <col min="13827" max="13827" width="12.54296875" style="69" hidden="1"/>
    <col min="13828" max="13828" width="9.7265625" style="69" hidden="1"/>
    <col min="13829" max="14080" width="9.1796875" style="69" hidden="1"/>
    <col min="14081" max="14081" width="12.453125" style="69" hidden="1"/>
    <col min="14082" max="14082" width="94.81640625" style="69" hidden="1"/>
    <col min="14083" max="14083" width="12.54296875" style="69" hidden="1"/>
    <col min="14084" max="14084" width="9.7265625" style="69" hidden="1"/>
    <col min="14085" max="14336" width="9.1796875" style="69" hidden="1"/>
    <col min="14337" max="14337" width="12.453125" style="69" hidden="1"/>
    <col min="14338" max="14338" width="94.81640625" style="69" hidden="1"/>
    <col min="14339" max="14339" width="12.54296875" style="69" hidden="1"/>
    <col min="14340" max="14340" width="9.7265625" style="69" hidden="1"/>
    <col min="14341" max="14592" width="9.1796875" style="69" hidden="1"/>
    <col min="14593" max="14593" width="12.453125" style="69" hidden="1"/>
    <col min="14594" max="14594" width="94.81640625" style="69" hidden="1"/>
    <col min="14595" max="14595" width="12.54296875" style="69" hidden="1"/>
    <col min="14596" max="14596" width="9.7265625" style="69" hidden="1"/>
    <col min="14597" max="14848" width="9.1796875" style="69" hidden="1"/>
    <col min="14849" max="14849" width="12.453125" style="69" hidden="1"/>
    <col min="14850" max="14850" width="94.81640625" style="69" hidden="1"/>
    <col min="14851" max="14851" width="12.54296875" style="69" hidden="1"/>
    <col min="14852" max="14852" width="9.7265625" style="69" hidden="1"/>
    <col min="14853" max="15104" width="9.1796875" style="69" hidden="1"/>
    <col min="15105" max="15105" width="12.453125" style="69" hidden="1"/>
    <col min="15106" max="15106" width="94.81640625" style="69" hidden="1"/>
    <col min="15107" max="15107" width="12.54296875" style="69" hidden="1"/>
    <col min="15108" max="15108" width="9.7265625" style="69" hidden="1"/>
    <col min="15109" max="15360" width="9.1796875" style="69" hidden="1"/>
    <col min="15361" max="15361" width="12.453125" style="69" hidden="1"/>
    <col min="15362" max="15362" width="94.81640625" style="69" hidden="1"/>
    <col min="15363" max="15363" width="12.54296875" style="69" hidden="1"/>
    <col min="15364" max="15364" width="9.7265625" style="69" hidden="1"/>
    <col min="15365" max="15616" width="9.1796875" style="69" hidden="1"/>
    <col min="15617" max="15617" width="12.453125" style="69" hidden="1"/>
    <col min="15618" max="15618" width="94.81640625" style="69" hidden="1"/>
    <col min="15619" max="15619" width="12.54296875" style="69" hidden="1"/>
    <col min="15620" max="15620" width="9.7265625" style="69" hidden="1"/>
    <col min="15621" max="15872" width="9.1796875" style="69" hidden="1"/>
    <col min="15873" max="15873" width="12.453125" style="69" hidden="1"/>
    <col min="15874" max="15874" width="94.81640625" style="69" hidden="1"/>
    <col min="15875" max="15875" width="12.54296875" style="69" hidden="1"/>
    <col min="15876" max="15876" width="9.7265625" style="69" hidden="1"/>
    <col min="15877" max="16128" width="9.1796875" style="69" hidden="1"/>
    <col min="16129" max="16129" width="12.453125" style="69" hidden="1"/>
    <col min="16130" max="16130" width="94.81640625" style="69" hidden="1"/>
    <col min="16131" max="16131" width="12.54296875" style="69" hidden="1"/>
    <col min="16132" max="16132" width="9.7265625" style="69" hidden="1"/>
    <col min="16133" max="16384" width="9.1796875" style="69" hidden="1"/>
  </cols>
  <sheetData>
    <row r="1" spans="1:4" ht="14.5" x14ac:dyDescent="0.35">
      <c r="A1" s="276" t="s">
        <v>118</v>
      </c>
      <c r="B1" s="277" t="s">
        <v>110</v>
      </c>
      <c r="C1" s="277" t="s">
        <v>60</v>
      </c>
      <c r="D1" s="278">
        <v>45709</v>
      </c>
    </row>
    <row r="2" spans="1:4" ht="15.5" x14ac:dyDescent="0.35">
      <c r="A2" s="279" t="s">
        <v>2940</v>
      </c>
      <c r="B2" s="280" t="s">
        <v>2941</v>
      </c>
      <c r="C2" s="280">
        <v>6</v>
      </c>
    </row>
    <row r="3" spans="1:4" ht="15.5" x14ac:dyDescent="0.35">
      <c r="A3" s="279" t="s">
        <v>255</v>
      </c>
      <c r="B3" s="280" t="s">
        <v>2957</v>
      </c>
      <c r="C3" s="280">
        <v>5</v>
      </c>
    </row>
    <row r="4" spans="1:4" ht="15.5" x14ac:dyDescent="0.35">
      <c r="A4" s="279" t="s">
        <v>2958</v>
      </c>
      <c r="B4" s="280" t="s">
        <v>236</v>
      </c>
      <c r="C4" s="280">
        <v>2</v>
      </c>
    </row>
    <row r="5" spans="1:4" ht="15.5" x14ac:dyDescent="0.35">
      <c r="A5" s="279" t="s">
        <v>293</v>
      </c>
      <c r="B5" s="280" t="s">
        <v>2959</v>
      </c>
      <c r="C5" s="280">
        <v>5</v>
      </c>
    </row>
    <row r="6" spans="1:4" ht="15.5" x14ac:dyDescent="0.35">
      <c r="A6" s="279" t="s">
        <v>2960</v>
      </c>
      <c r="B6" s="280" t="s">
        <v>2961</v>
      </c>
      <c r="C6" s="280">
        <v>4</v>
      </c>
    </row>
    <row r="7" spans="1:4" ht="15.5" x14ac:dyDescent="0.35">
      <c r="A7" s="279" t="s">
        <v>264</v>
      </c>
      <c r="B7" s="280" t="s">
        <v>2962</v>
      </c>
      <c r="C7" s="280">
        <v>4</v>
      </c>
    </row>
    <row r="8" spans="1:4" ht="15.5" x14ac:dyDescent="0.35">
      <c r="A8" s="279" t="s">
        <v>720</v>
      </c>
      <c r="B8" s="280" t="s">
        <v>2963</v>
      </c>
      <c r="C8" s="280">
        <v>1</v>
      </c>
    </row>
    <row r="9" spans="1:4" ht="15.5" x14ac:dyDescent="0.35">
      <c r="A9" s="279" t="s">
        <v>2964</v>
      </c>
      <c r="B9" s="280" t="s">
        <v>2965</v>
      </c>
      <c r="C9" s="280">
        <v>5</v>
      </c>
    </row>
    <row r="10" spans="1:4" ht="15.5" x14ac:dyDescent="0.35">
      <c r="A10" s="279" t="s">
        <v>2966</v>
      </c>
      <c r="B10" s="280" t="s">
        <v>2967</v>
      </c>
      <c r="C10" s="280">
        <v>8</v>
      </c>
    </row>
    <row r="11" spans="1:4" ht="15.5" x14ac:dyDescent="0.35">
      <c r="A11" s="279" t="s">
        <v>2968</v>
      </c>
      <c r="B11" s="280" t="s">
        <v>2969</v>
      </c>
      <c r="C11" s="280">
        <v>1</v>
      </c>
    </row>
    <row r="12" spans="1:4" ht="15.5" x14ac:dyDescent="0.35">
      <c r="A12" s="279" t="s">
        <v>2970</v>
      </c>
      <c r="B12" s="280" t="s">
        <v>2971</v>
      </c>
      <c r="C12" s="280">
        <v>8</v>
      </c>
    </row>
    <row r="13" spans="1:4" ht="15.5" x14ac:dyDescent="0.35">
      <c r="A13" s="279" t="s">
        <v>2972</v>
      </c>
      <c r="B13" s="280" t="s">
        <v>2973</v>
      </c>
      <c r="C13" s="280">
        <v>6</v>
      </c>
    </row>
    <row r="14" spans="1:4" ht="15.5" x14ac:dyDescent="0.35">
      <c r="A14" s="279" t="s">
        <v>274</v>
      </c>
      <c r="B14" s="280" t="s">
        <v>2942</v>
      </c>
      <c r="C14" s="280">
        <v>4</v>
      </c>
    </row>
    <row r="15" spans="1:4" ht="15.5" x14ac:dyDescent="0.35">
      <c r="A15" s="279" t="s">
        <v>2974</v>
      </c>
      <c r="B15" s="280" t="s">
        <v>2975</v>
      </c>
      <c r="C15" s="280">
        <v>7</v>
      </c>
    </row>
    <row r="16" spans="1:4" ht="15.5" x14ac:dyDescent="0.35">
      <c r="A16" s="279" t="s">
        <v>2976</v>
      </c>
      <c r="B16" s="280" t="s">
        <v>2977</v>
      </c>
      <c r="C16" s="280">
        <v>7</v>
      </c>
    </row>
    <row r="17" spans="1:3" ht="15.5" x14ac:dyDescent="0.35">
      <c r="A17" s="279" t="s">
        <v>2978</v>
      </c>
      <c r="B17" s="280" t="s">
        <v>2979</v>
      </c>
      <c r="C17" s="280">
        <v>7</v>
      </c>
    </row>
    <row r="18" spans="1:3" ht="15.5" x14ac:dyDescent="0.35">
      <c r="A18" s="279" t="s">
        <v>2980</v>
      </c>
      <c r="B18" s="280" t="s">
        <v>2981</v>
      </c>
      <c r="C18" s="280">
        <v>5</v>
      </c>
    </row>
    <row r="19" spans="1:3" ht="15.5" x14ac:dyDescent="0.35">
      <c r="A19" s="279" t="s">
        <v>2982</v>
      </c>
      <c r="B19" s="280" t="s">
        <v>2983</v>
      </c>
      <c r="C19" s="280">
        <v>5</v>
      </c>
    </row>
    <row r="20" spans="1:3" ht="15.5" x14ac:dyDescent="0.35">
      <c r="A20" s="279" t="s">
        <v>2984</v>
      </c>
      <c r="B20" s="280" t="s">
        <v>2985</v>
      </c>
      <c r="C20" s="280">
        <v>5</v>
      </c>
    </row>
    <row r="21" spans="1:3" ht="15.5" x14ac:dyDescent="0.35">
      <c r="A21" s="279" t="s">
        <v>2986</v>
      </c>
      <c r="B21" s="280" t="s">
        <v>2987</v>
      </c>
      <c r="C21" s="280">
        <v>6</v>
      </c>
    </row>
    <row r="22" spans="1:3" ht="15.5" x14ac:dyDescent="0.35">
      <c r="A22" s="279" t="s">
        <v>598</v>
      </c>
      <c r="B22" s="280" t="s">
        <v>2988</v>
      </c>
      <c r="C22" s="280">
        <v>6</v>
      </c>
    </row>
    <row r="23" spans="1:3" ht="15.5" x14ac:dyDescent="0.35">
      <c r="A23" s="279" t="s">
        <v>2989</v>
      </c>
      <c r="B23" s="280" t="s">
        <v>2990</v>
      </c>
      <c r="C23" s="280">
        <v>4</v>
      </c>
    </row>
    <row r="24" spans="1:3" ht="15.5" x14ac:dyDescent="0.35">
      <c r="A24" s="279" t="s">
        <v>2991</v>
      </c>
      <c r="B24" s="280" t="s">
        <v>2992</v>
      </c>
      <c r="C24" s="280">
        <v>7</v>
      </c>
    </row>
    <row r="25" spans="1:3" ht="15.5" x14ac:dyDescent="0.35">
      <c r="A25" s="279" t="s">
        <v>2943</v>
      </c>
      <c r="B25" s="280" t="s">
        <v>2944</v>
      </c>
      <c r="C25" s="280">
        <v>1</v>
      </c>
    </row>
    <row r="26" spans="1:3" ht="15.5" x14ac:dyDescent="0.35">
      <c r="A26" s="279" t="s">
        <v>2993</v>
      </c>
      <c r="B26" s="280" t="s">
        <v>2994</v>
      </c>
      <c r="C26" s="280">
        <v>5</v>
      </c>
    </row>
    <row r="27" spans="1:3" ht="15.5" x14ac:dyDescent="0.35">
      <c r="A27" s="279" t="s">
        <v>2995</v>
      </c>
      <c r="B27" s="280" t="s">
        <v>2996</v>
      </c>
      <c r="C27" s="280">
        <v>5</v>
      </c>
    </row>
    <row r="28" spans="1:3" ht="15.5" x14ac:dyDescent="0.35">
      <c r="A28" s="279" t="s">
        <v>2997</v>
      </c>
      <c r="B28" s="280" t="s">
        <v>2998</v>
      </c>
      <c r="C28" s="280">
        <v>8</v>
      </c>
    </row>
    <row r="29" spans="1:3" ht="15.5" x14ac:dyDescent="0.35">
      <c r="A29" s="279" t="s">
        <v>2999</v>
      </c>
      <c r="B29" s="280" t="s">
        <v>3000</v>
      </c>
      <c r="C29" s="280">
        <v>1</v>
      </c>
    </row>
    <row r="30" spans="1:3" ht="15.5" x14ac:dyDescent="0.35">
      <c r="A30" s="279" t="s">
        <v>3001</v>
      </c>
      <c r="B30" s="280" t="s">
        <v>3002</v>
      </c>
      <c r="C30" s="280">
        <v>5</v>
      </c>
    </row>
    <row r="31" spans="1:3" ht="15.5" x14ac:dyDescent="0.35">
      <c r="A31" s="279" t="s">
        <v>3003</v>
      </c>
      <c r="B31" s="280" t="s">
        <v>3004</v>
      </c>
      <c r="C31" s="280">
        <v>8</v>
      </c>
    </row>
    <row r="32" spans="1:3" ht="15.5" x14ac:dyDescent="0.35">
      <c r="A32" s="279" t="s">
        <v>1803</v>
      </c>
      <c r="B32" s="280" t="s">
        <v>3005</v>
      </c>
      <c r="C32" s="280">
        <v>5</v>
      </c>
    </row>
    <row r="33" spans="1:3" ht="15.5" x14ac:dyDescent="0.35">
      <c r="A33" s="279" t="s">
        <v>3006</v>
      </c>
      <c r="B33" s="280" t="s">
        <v>3007</v>
      </c>
      <c r="C33" s="280">
        <v>5</v>
      </c>
    </row>
    <row r="34" spans="1:3" ht="15.5" x14ac:dyDescent="0.35">
      <c r="A34" s="279" t="s">
        <v>3008</v>
      </c>
      <c r="B34" s="280" t="s">
        <v>3009</v>
      </c>
      <c r="C34" s="280">
        <v>2</v>
      </c>
    </row>
    <row r="35" spans="1:3" ht="15.5" x14ac:dyDescent="0.35">
      <c r="A35" s="279" t="s">
        <v>3010</v>
      </c>
      <c r="B35" s="280" t="s">
        <v>3011</v>
      </c>
      <c r="C35" s="280">
        <v>4</v>
      </c>
    </row>
    <row r="36" spans="1:3" ht="15.5" x14ac:dyDescent="0.35">
      <c r="A36" s="279" t="s">
        <v>2945</v>
      </c>
      <c r="B36" s="280" t="s">
        <v>2946</v>
      </c>
      <c r="C36" s="280">
        <v>2</v>
      </c>
    </row>
    <row r="37" spans="1:3" ht="15.5" x14ac:dyDescent="0.35">
      <c r="A37" s="279" t="s">
        <v>3012</v>
      </c>
      <c r="B37" s="280" t="s">
        <v>3013</v>
      </c>
      <c r="C37" s="280">
        <v>5</v>
      </c>
    </row>
    <row r="38" spans="1:3" ht="15.5" x14ac:dyDescent="0.35">
      <c r="A38" s="279" t="s">
        <v>3014</v>
      </c>
      <c r="B38" s="280" t="s">
        <v>3015</v>
      </c>
      <c r="C38" s="280">
        <v>5</v>
      </c>
    </row>
    <row r="39" spans="1:3" ht="15.5" x14ac:dyDescent="0.35">
      <c r="A39" s="279" t="s">
        <v>3016</v>
      </c>
      <c r="B39" s="280" t="s">
        <v>3017</v>
      </c>
      <c r="C39" s="280">
        <v>6</v>
      </c>
    </row>
    <row r="40" spans="1:3" ht="15.5" x14ac:dyDescent="0.35">
      <c r="A40" s="279" t="s">
        <v>3018</v>
      </c>
      <c r="B40" s="280" t="s">
        <v>3019</v>
      </c>
      <c r="C40" s="280">
        <v>5</v>
      </c>
    </row>
    <row r="41" spans="1:3" ht="15.5" x14ac:dyDescent="0.35">
      <c r="A41" s="279" t="s">
        <v>3020</v>
      </c>
      <c r="B41" s="280" t="s">
        <v>3021</v>
      </c>
      <c r="C41" s="280">
        <v>4</v>
      </c>
    </row>
    <row r="42" spans="1:3" ht="15.5" x14ac:dyDescent="0.35">
      <c r="A42" s="279" t="s">
        <v>3022</v>
      </c>
      <c r="B42" s="280" t="s">
        <v>3023</v>
      </c>
      <c r="C42" s="280">
        <v>5</v>
      </c>
    </row>
    <row r="43" spans="1:3" ht="15.5" x14ac:dyDescent="0.35">
      <c r="A43" s="279" t="s">
        <v>3024</v>
      </c>
      <c r="B43" s="280" t="s">
        <v>3025</v>
      </c>
      <c r="C43" s="280">
        <v>6</v>
      </c>
    </row>
    <row r="44" spans="1:3" ht="15.5" x14ac:dyDescent="0.35">
      <c r="A44" s="279" t="s">
        <v>245</v>
      </c>
      <c r="B44" s="280" t="s">
        <v>3026</v>
      </c>
      <c r="C44" s="280">
        <v>7</v>
      </c>
    </row>
    <row r="45" spans="1:3" ht="15.5" x14ac:dyDescent="0.35">
      <c r="A45" s="279" t="s">
        <v>3027</v>
      </c>
      <c r="B45" s="280" t="s">
        <v>3028</v>
      </c>
      <c r="C45" s="280">
        <v>3</v>
      </c>
    </row>
    <row r="46" spans="1:3" ht="15.5" x14ac:dyDescent="0.35">
      <c r="A46" s="279" t="s">
        <v>3029</v>
      </c>
      <c r="B46" s="280" t="s">
        <v>3030</v>
      </c>
      <c r="C46" s="280">
        <v>6</v>
      </c>
    </row>
    <row r="47" spans="1:3" ht="15.5" x14ac:dyDescent="0.35">
      <c r="A47" s="279" t="s">
        <v>2947</v>
      </c>
      <c r="B47" s="280" t="s">
        <v>2948</v>
      </c>
      <c r="C47" s="280">
        <v>2</v>
      </c>
    </row>
    <row r="48" spans="1:3" ht="15.5" x14ac:dyDescent="0.35">
      <c r="A48" s="279" t="s">
        <v>1823</v>
      </c>
      <c r="B48" s="280" t="s">
        <v>3031</v>
      </c>
      <c r="C48" s="280">
        <v>4</v>
      </c>
    </row>
    <row r="49" spans="1:3" ht="15.5" x14ac:dyDescent="0.35">
      <c r="A49" s="279" t="s">
        <v>3032</v>
      </c>
      <c r="B49" s="280" t="s">
        <v>3033</v>
      </c>
      <c r="C49" s="280">
        <v>5</v>
      </c>
    </row>
    <row r="50" spans="1:3" ht="15.5" x14ac:dyDescent="0.35">
      <c r="A50" s="279" t="s">
        <v>3034</v>
      </c>
      <c r="B50" s="280" t="s">
        <v>3035</v>
      </c>
      <c r="C50" s="280">
        <v>2</v>
      </c>
    </row>
    <row r="51" spans="1:3" ht="15.5" x14ac:dyDescent="0.35">
      <c r="A51" s="279" t="s">
        <v>3036</v>
      </c>
      <c r="B51" s="280" t="s">
        <v>3037</v>
      </c>
      <c r="C51" s="280">
        <v>2</v>
      </c>
    </row>
    <row r="52" spans="1:3" ht="15.5" x14ac:dyDescent="0.35">
      <c r="A52" s="279" t="s">
        <v>3038</v>
      </c>
      <c r="B52" s="280" t="s">
        <v>3039</v>
      </c>
      <c r="C52" s="280">
        <v>5</v>
      </c>
    </row>
    <row r="53" spans="1:3" ht="15.5" x14ac:dyDescent="0.35">
      <c r="A53" s="279" t="s">
        <v>3040</v>
      </c>
      <c r="B53" s="280" t="s">
        <v>3041</v>
      </c>
      <c r="C53" s="280">
        <v>5</v>
      </c>
    </row>
    <row r="54" spans="1:3" ht="31" x14ac:dyDescent="0.35">
      <c r="A54" s="279" t="s">
        <v>3042</v>
      </c>
      <c r="B54" s="280" t="s">
        <v>3043</v>
      </c>
      <c r="C54" s="280">
        <v>5</v>
      </c>
    </row>
    <row r="55" spans="1:3" ht="15.5" x14ac:dyDescent="0.35">
      <c r="A55" s="279" t="s">
        <v>3044</v>
      </c>
      <c r="B55" s="280" t="s">
        <v>3045</v>
      </c>
      <c r="C55" s="280">
        <v>5</v>
      </c>
    </row>
    <row r="56" spans="1:3" ht="15.5" x14ac:dyDescent="0.35">
      <c r="A56" s="279" t="s">
        <v>3046</v>
      </c>
      <c r="B56" s="280" t="s">
        <v>3047</v>
      </c>
      <c r="C56" s="280">
        <v>3</v>
      </c>
    </row>
    <row r="57" spans="1:3" ht="15.5" x14ac:dyDescent="0.35">
      <c r="A57" s="279" t="s">
        <v>400</v>
      </c>
      <c r="B57" s="280" t="s">
        <v>3048</v>
      </c>
      <c r="C57" s="280">
        <v>6</v>
      </c>
    </row>
    <row r="58" spans="1:3" ht="15.5" x14ac:dyDescent="0.35">
      <c r="A58" s="279" t="s">
        <v>2949</v>
      </c>
      <c r="B58" s="280" t="s">
        <v>2950</v>
      </c>
      <c r="C58" s="280">
        <v>4</v>
      </c>
    </row>
    <row r="59" spans="1:3" ht="15.5" x14ac:dyDescent="0.35">
      <c r="A59" s="279" t="s">
        <v>3049</v>
      </c>
      <c r="B59" s="280" t="s">
        <v>3050</v>
      </c>
      <c r="C59" s="280">
        <v>3</v>
      </c>
    </row>
    <row r="60" spans="1:3" ht="15.5" x14ac:dyDescent="0.35">
      <c r="A60" s="279" t="s">
        <v>322</v>
      </c>
      <c r="B60" s="280" t="s">
        <v>3051</v>
      </c>
      <c r="C60" s="280">
        <v>4</v>
      </c>
    </row>
    <row r="61" spans="1:3" ht="31" x14ac:dyDescent="0.35">
      <c r="A61" s="279" t="s">
        <v>1219</v>
      </c>
      <c r="B61" s="280" t="s">
        <v>3052</v>
      </c>
      <c r="C61" s="280">
        <v>3</v>
      </c>
    </row>
    <row r="62" spans="1:3" ht="15.5" x14ac:dyDescent="0.35">
      <c r="A62" s="279" t="s">
        <v>3053</v>
      </c>
      <c r="B62" s="280" t="s">
        <v>3054</v>
      </c>
      <c r="C62" s="280">
        <v>3</v>
      </c>
    </row>
    <row r="63" spans="1:3" ht="31" x14ac:dyDescent="0.35">
      <c r="A63" s="279" t="s">
        <v>3055</v>
      </c>
      <c r="B63" s="280" t="s">
        <v>3056</v>
      </c>
      <c r="C63" s="280">
        <v>6</v>
      </c>
    </row>
    <row r="64" spans="1:3" ht="15.5" x14ac:dyDescent="0.35">
      <c r="A64" s="279" t="s">
        <v>3057</v>
      </c>
      <c r="B64" s="280" t="s">
        <v>3058</v>
      </c>
      <c r="C64" s="280">
        <v>6</v>
      </c>
    </row>
    <row r="65" spans="1:3" ht="31" x14ac:dyDescent="0.35">
      <c r="A65" s="279" t="s">
        <v>3059</v>
      </c>
      <c r="B65" s="280" t="s">
        <v>3060</v>
      </c>
      <c r="C65" s="280">
        <v>5</v>
      </c>
    </row>
    <row r="66" spans="1:3" ht="15.5" x14ac:dyDescent="0.35">
      <c r="A66" s="279" t="s">
        <v>5466</v>
      </c>
      <c r="B66" s="280" t="s">
        <v>5467</v>
      </c>
      <c r="C66" s="280">
        <v>4</v>
      </c>
    </row>
    <row r="67" spans="1:3" ht="15.5" x14ac:dyDescent="0.35">
      <c r="A67" s="279" t="s">
        <v>5468</v>
      </c>
      <c r="B67" s="280" t="s">
        <v>5469</v>
      </c>
      <c r="C67" s="280">
        <v>4</v>
      </c>
    </row>
    <row r="68" spans="1:3" ht="15.5" x14ac:dyDescent="0.35">
      <c r="A68" s="279" t="s">
        <v>5470</v>
      </c>
      <c r="B68" s="280" t="s">
        <v>5471</v>
      </c>
      <c r="C68" s="280">
        <v>5</v>
      </c>
    </row>
    <row r="69" spans="1:3" ht="15.5" x14ac:dyDescent="0.35">
      <c r="A69" s="279" t="s">
        <v>2951</v>
      </c>
      <c r="B69" s="280" t="s">
        <v>2952</v>
      </c>
      <c r="C69" s="280">
        <v>2</v>
      </c>
    </row>
    <row r="70" spans="1:3" ht="15.5" x14ac:dyDescent="0.35">
      <c r="A70" s="279" t="s">
        <v>2953</v>
      </c>
      <c r="B70" s="280" t="s">
        <v>2954</v>
      </c>
      <c r="C70" s="280">
        <v>5</v>
      </c>
    </row>
    <row r="71" spans="1:3" ht="15.5" x14ac:dyDescent="0.35">
      <c r="A71" s="279" t="s">
        <v>2955</v>
      </c>
      <c r="B71" s="280" t="s">
        <v>2956</v>
      </c>
      <c r="C71" s="280">
        <v>5</v>
      </c>
    </row>
    <row r="72" spans="1:3" ht="15.5" x14ac:dyDescent="0.35">
      <c r="A72" s="279" t="s">
        <v>3061</v>
      </c>
      <c r="B72" s="280" t="s">
        <v>3062</v>
      </c>
      <c r="C72" s="280">
        <v>3</v>
      </c>
    </row>
    <row r="73" spans="1:3" ht="15.5" x14ac:dyDescent="0.35">
      <c r="A73" s="279" t="s">
        <v>3063</v>
      </c>
      <c r="B73" s="280" t="s">
        <v>236</v>
      </c>
      <c r="C73" s="280">
        <v>2</v>
      </c>
    </row>
    <row r="74" spans="1:3" ht="15.5" x14ac:dyDescent="0.35">
      <c r="A74" s="279" t="s">
        <v>3064</v>
      </c>
      <c r="B74" s="280" t="s">
        <v>3065</v>
      </c>
      <c r="C74" s="280">
        <v>3</v>
      </c>
    </row>
    <row r="75" spans="1:3" ht="15.5" x14ac:dyDescent="0.35">
      <c r="A75" s="279" t="s">
        <v>3066</v>
      </c>
      <c r="B75" s="280" t="s">
        <v>3067</v>
      </c>
      <c r="C75" s="280">
        <v>3</v>
      </c>
    </row>
    <row r="76" spans="1:3" ht="15.5" x14ac:dyDescent="0.35">
      <c r="A76" s="279" t="s">
        <v>3068</v>
      </c>
      <c r="B76" s="280" t="s">
        <v>3069</v>
      </c>
      <c r="C76" s="280">
        <v>3</v>
      </c>
    </row>
    <row r="77" spans="1:3" ht="15.5" x14ac:dyDescent="0.35">
      <c r="A77" s="279" t="s">
        <v>3081</v>
      </c>
      <c r="B77" s="280" t="s">
        <v>3082</v>
      </c>
      <c r="C77" s="280">
        <v>7</v>
      </c>
    </row>
    <row r="78" spans="1:3" ht="15.5" x14ac:dyDescent="0.35">
      <c r="A78" s="279" t="s">
        <v>3098</v>
      </c>
      <c r="B78" s="280" t="s">
        <v>3099</v>
      </c>
      <c r="C78" s="280">
        <v>4</v>
      </c>
    </row>
    <row r="79" spans="1:3" ht="15.5" x14ac:dyDescent="0.35">
      <c r="A79" s="279" t="s">
        <v>3100</v>
      </c>
      <c r="B79" s="280" t="s">
        <v>236</v>
      </c>
      <c r="C79" s="280">
        <v>2</v>
      </c>
    </row>
    <row r="80" spans="1:3" ht="15.5" x14ac:dyDescent="0.35">
      <c r="A80" s="279" t="s">
        <v>3101</v>
      </c>
      <c r="B80" s="280" t="s">
        <v>3102</v>
      </c>
      <c r="C80" s="280">
        <v>3</v>
      </c>
    </row>
    <row r="81" spans="1:3" ht="15.5" x14ac:dyDescent="0.35">
      <c r="A81" s="279" t="s">
        <v>3103</v>
      </c>
      <c r="B81" s="280" t="s">
        <v>3104</v>
      </c>
      <c r="C81" s="280">
        <v>6</v>
      </c>
    </row>
    <row r="82" spans="1:3" ht="15.5" x14ac:dyDescent="0.35">
      <c r="A82" s="279" t="s">
        <v>3105</v>
      </c>
      <c r="B82" s="280" t="s">
        <v>3106</v>
      </c>
      <c r="C82" s="280">
        <v>3</v>
      </c>
    </row>
    <row r="83" spans="1:3" ht="15.5" x14ac:dyDescent="0.35">
      <c r="A83" s="279" t="s">
        <v>3107</v>
      </c>
      <c r="B83" s="280" t="s">
        <v>3108</v>
      </c>
      <c r="C83" s="280">
        <v>6</v>
      </c>
    </row>
    <row r="84" spans="1:3" ht="15.5" x14ac:dyDescent="0.35">
      <c r="A84" s="279" t="s">
        <v>3109</v>
      </c>
      <c r="B84" s="280" t="s">
        <v>3110</v>
      </c>
      <c r="C84" s="280">
        <v>5</v>
      </c>
    </row>
    <row r="85" spans="1:3" ht="15.5" x14ac:dyDescent="0.35">
      <c r="A85" s="279" t="s">
        <v>3111</v>
      </c>
      <c r="B85" s="280" t="s">
        <v>3112</v>
      </c>
      <c r="C85" s="280">
        <v>5</v>
      </c>
    </row>
    <row r="86" spans="1:3" ht="15.5" x14ac:dyDescent="0.35">
      <c r="A86" s="279" t="s">
        <v>618</v>
      </c>
      <c r="B86" s="280" t="s">
        <v>3113</v>
      </c>
      <c r="C86" s="280">
        <v>5</v>
      </c>
    </row>
    <row r="87" spans="1:3" ht="15.5" x14ac:dyDescent="0.35">
      <c r="A87" s="279" t="s">
        <v>3114</v>
      </c>
      <c r="B87" s="280" t="s">
        <v>3115</v>
      </c>
      <c r="C87" s="280">
        <v>3</v>
      </c>
    </row>
    <row r="88" spans="1:3" ht="15.5" x14ac:dyDescent="0.35">
      <c r="A88" s="279" t="s">
        <v>3116</v>
      </c>
      <c r="B88" s="280" t="s">
        <v>3117</v>
      </c>
      <c r="C88" s="280">
        <v>5</v>
      </c>
    </row>
    <row r="89" spans="1:3" ht="15.5" x14ac:dyDescent="0.35">
      <c r="A89" s="279" t="s">
        <v>3083</v>
      </c>
      <c r="B89" s="280" t="s">
        <v>3084</v>
      </c>
      <c r="C89" s="280">
        <v>6</v>
      </c>
    </row>
    <row r="90" spans="1:3" ht="15.5" x14ac:dyDescent="0.35">
      <c r="A90" s="279" t="s">
        <v>3118</v>
      </c>
      <c r="B90" s="280" t="s">
        <v>3119</v>
      </c>
      <c r="C90" s="280">
        <v>2</v>
      </c>
    </row>
    <row r="91" spans="1:3" ht="15.5" x14ac:dyDescent="0.35">
      <c r="A91" s="279" t="s">
        <v>1276</v>
      </c>
      <c r="B91" s="280" t="s">
        <v>3120</v>
      </c>
      <c r="C91" s="280">
        <v>5</v>
      </c>
    </row>
    <row r="92" spans="1:3" ht="15.5" x14ac:dyDescent="0.35">
      <c r="A92" s="279" t="s">
        <v>1895</v>
      </c>
      <c r="B92" s="280" t="s">
        <v>3121</v>
      </c>
      <c r="C92" s="280">
        <v>4</v>
      </c>
    </row>
    <row r="93" spans="1:3" ht="15.5" x14ac:dyDescent="0.35">
      <c r="A93" s="279" t="s">
        <v>1259</v>
      </c>
      <c r="B93" s="280" t="s">
        <v>3122</v>
      </c>
      <c r="C93" s="280">
        <v>2</v>
      </c>
    </row>
    <row r="94" spans="1:3" ht="15.5" x14ac:dyDescent="0.35">
      <c r="A94" s="279" t="s">
        <v>1708</v>
      </c>
      <c r="B94" s="280" t="s">
        <v>3123</v>
      </c>
      <c r="C94" s="280">
        <v>2</v>
      </c>
    </row>
    <row r="95" spans="1:3" ht="15.5" x14ac:dyDescent="0.35">
      <c r="A95" s="279" t="s">
        <v>630</v>
      </c>
      <c r="B95" s="280" t="s">
        <v>3124</v>
      </c>
      <c r="C95" s="280">
        <v>4</v>
      </c>
    </row>
    <row r="96" spans="1:3" ht="31" x14ac:dyDescent="0.35">
      <c r="A96" s="279" t="s">
        <v>3125</v>
      </c>
      <c r="B96" s="280" t="s">
        <v>3126</v>
      </c>
      <c r="C96" s="280">
        <v>5</v>
      </c>
    </row>
    <row r="97" spans="1:3" ht="15.5" x14ac:dyDescent="0.35">
      <c r="A97" s="279" t="s">
        <v>3127</v>
      </c>
      <c r="B97" s="280" t="s">
        <v>3128</v>
      </c>
      <c r="C97" s="280">
        <v>4</v>
      </c>
    </row>
    <row r="98" spans="1:3" ht="15.5" x14ac:dyDescent="0.35">
      <c r="A98" s="279" t="s">
        <v>3085</v>
      </c>
      <c r="B98" s="280" t="s">
        <v>3086</v>
      </c>
      <c r="C98" s="280">
        <v>5</v>
      </c>
    </row>
    <row r="99" spans="1:3" ht="15.5" x14ac:dyDescent="0.35">
      <c r="A99" s="279" t="s">
        <v>3087</v>
      </c>
      <c r="B99" s="280" t="s">
        <v>3088</v>
      </c>
      <c r="C99" s="280">
        <v>3</v>
      </c>
    </row>
    <row r="100" spans="1:3" ht="15.5" x14ac:dyDescent="0.35">
      <c r="A100" s="279" t="s">
        <v>3089</v>
      </c>
      <c r="B100" s="280" t="s">
        <v>3090</v>
      </c>
      <c r="C100" s="280">
        <v>5</v>
      </c>
    </row>
    <row r="101" spans="1:3" ht="15.5" x14ac:dyDescent="0.35">
      <c r="A101" s="279" t="s">
        <v>1388</v>
      </c>
      <c r="B101" s="280" t="s">
        <v>3091</v>
      </c>
      <c r="C101" s="280">
        <v>4</v>
      </c>
    </row>
    <row r="102" spans="1:3" ht="15.5" x14ac:dyDescent="0.35">
      <c r="A102" s="279" t="s">
        <v>3092</v>
      </c>
      <c r="B102" s="280" t="s">
        <v>3093</v>
      </c>
      <c r="C102" s="280">
        <v>2</v>
      </c>
    </row>
    <row r="103" spans="1:3" ht="15.5" x14ac:dyDescent="0.35">
      <c r="A103" s="279" t="s">
        <v>3094</v>
      </c>
      <c r="B103" s="280" t="s">
        <v>3095</v>
      </c>
      <c r="C103" s="280">
        <v>4</v>
      </c>
    </row>
    <row r="104" spans="1:3" ht="15.5" x14ac:dyDescent="0.35">
      <c r="A104" s="279" t="s">
        <v>3096</v>
      </c>
      <c r="B104" s="280" t="s">
        <v>3097</v>
      </c>
      <c r="C104" s="280">
        <v>4</v>
      </c>
    </row>
    <row r="105" spans="1:3" ht="15.5" x14ac:dyDescent="0.35">
      <c r="A105" s="279" t="s">
        <v>3129</v>
      </c>
      <c r="B105" s="280" t="s">
        <v>3130</v>
      </c>
      <c r="C105" s="280">
        <v>4</v>
      </c>
    </row>
    <row r="106" spans="1:3" ht="15.5" x14ac:dyDescent="0.35">
      <c r="A106" s="279" t="s">
        <v>3148</v>
      </c>
      <c r="B106" s="280" t="s">
        <v>3149</v>
      </c>
      <c r="C106" s="280">
        <v>2</v>
      </c>
    </row>
    <row r="107" spans="1:3" ht="15.5" x14ac:dyDescent="0.35">
      <c r="A107" s="279" t="s">
        <v>3131</v>
      </c>
      <c r="B107" s="280" t="s">
        <v>236</v>
      </c>
      <c r="C107" s="280">
        <v>2</v>
      </c>
    </row>
    <row r="108" spans="1:3" ht="15.5" x14ac:dyDescent="0.35">
      <c r="A108" s="279" t="s">
        <v>3150</v>
      </c>
      <c r="B108" s="280" t="s">
        <v>3151</v>
      </c>
      <c r="C108" s="280">
        <v>2</v>
      </c>
    </row>
    <row r="109" spans="1:3" ht="15.5" x14ac:dyDescent="0.35">
      <c r="A109" s="279" t="s">
        <v>3152</v>
      </c>
      <c r="B109" s="280" t="s">
        <v>3153</v>
      </c>
      <c r="C109" s="280">
        <v>3</v>
      </c>
    </row>
    <row r="110" spans="1:3" ht="15.5" x14ac:dyDescent="0.35">
      <c r="A110" s="279" t="s">
        <v>3154</v>
      </c>
      <c r="B110" s="280" t="s">
        <v>3155</v>
      </c>
      <c r="C110" s="280">
        <v>3</v>
      </c>
    </row>
    <row r="111" spans="1:3" ht="15.5" x14ac:dyDescent="0.35">
      <c r="A111" s="279" t="s">
        <v>3156</v>
      </c>
      <c r="B111" s="280" t="s">
        <v>3157</v>
      </c>
      <c r="C111" s="280">
        <v>5</v>
      </c>
    </row>
    <row r="112" spans="1:3" ht="15.5" x14ac:dyDescent="0.35">
      <c r="A112" s="279" t="s">
        <v>3158</v>
      </c>
      <c r="B112" s="280" t="s">
        <v>3159</v>
      </c>
      <c r="C112" s="280">
        <v>4</v>
      </c>
    </row>
    <row r="113" spans="1:3" ht="15.5" x14ac:dyDescent="0.35">
      <c r="A113" s="279" t="s">
        <v>3160</v>
      </c>
      <c r="B113" s="280" t="s">
        <v>3161</v>
      </c>
      <c r="C113" s="280">
        <v>6</v>
      </c>
    </row>
    <row r="114" spans="1:3" ht="15.5" x14ac:dyDescent="0.35">
      <c r="A114" s="279" t="s">
        <v>3162</v>
      </c>
      <c r="B114" s="280" t="s">
        <v>3163</v>
      </c>
      <c r="C114" s="280">
        <v>6</v>
      </c>
    </row>
    <row r="115" spans="1:3" ht="15.5" x14ac:dyDescent="0.35">
      <c r="A115" s="279" t="s">
        <v>3164</v>
      </c>
      <c r="B115" s="280" t="s">
        <v>3165</v>
      </c>
      <c r="C115" s="280">
        <v>6</v>
      </c>
    </row>
    <row r="116" spans="1:3" ht="31" x14ac:dyDescent="0.35">
      <c r="A116" s="279" t="s">
        <v>3166</v>
      </c>
      <c r="B116" s="280" t="s">
        <v>3167</v>
      </c>
      <c r="C116" s="280">
        <v>5</v>
      </c>
    </row>
    <row r="117" spans="1:3" ht="15.5" x14ac:dyDescent="0.35">
      <c r="A117" s="279" t="s">
        <v>3132</v>
      </c>
      <c r="B117" s="280" t="s">
        <v>3133</v>
      </c>
      <c r="C117" s="280">
        <v>4</v>
      </c>
    </row>
    <row r="118" spans="1:3" ht="15.5" x14ac:dyDescent="0.35">
      <c r="A118" s="279" t="s">
        <v>3168</v>
      </c>
      <c r="B118" s="280" t="s">
        <v>3169</v>
      </c>
      <c r="C118" s="280">
        <v>5</v>
      </c>
    </row>
    <row r="119" spans="1:3" ht="15.5" x14ac:dyDescent="0.35">
      <c r="A119" s="279" t="s">
        <v>3134</v>
      </c>
      <c r="B119" s="280" t="s">
        <v>3135</v>
      </c>
      <c r="C119" s="280">
        <v>5</v>
      </c>
    </row>
    <row r="120" spans="1:3" ht="15.5" x14ac:dyDescent="0.35">
      <c r="A120" s="279" t="s">
        <v>3136</v>
      </c>
      <c r="B120" s="280" t="s">
        <v>3137</v>
      </c>
      <c r="C120" s="280">
        <v>2</v>
      </c>
    </row>
    <row r="121" spans="1:3" ht="15.5" x14ac:dyDescent="0.35">
      <c r="A121" s="279" t="s">
        <v>3138</v>
      </c>
      <c r="B121" s="280" t="s">
        <v>3139</v>
      </c>
      <c r="C121" s="280">
        <v>5</v>
      </c>
    </row>
    <row r="122" spans="1:3" ht="15.5" x14ac:dyDescent="0.35">
      <c r="A122" s="279" t="s">
        <v>3140</v>
      </c>
      <c r="B122" s="280" t="s">
        <v>3141</v>
      </c>
      <c r="C122" s="280">
        <v>6</v>
      </c>
    </row>
    <row r="123" spans="1:3" ht="15.5" x14ac:dyDescent="0.35">
      <c r="A123" s="279" t="s">
        <v>3142</v>
      </c>
      <c r="B123" s="280" t="s">
        <v>3143</v>
      </c>
      <c r="C123" s="280">
        <v>4</v>
      </c>
    </row>
    <row r="124" spans="1:3" ht="15.5" x14ac:dyDescent="0.35">
      <c r="A124" s="279" t="s">
        <v>3144</v>
      </c>
      <c r="B124" s="280" t="s">
        <v>3145</v>
      </c>
      <c r="C124" s="280">
        <v>5</v>
      </c>
    </row>
    <row r="125" spans="1:3" ht="15.5" x14ac:dyDescent="0.35">
      <c r="A125" s="279" t="s">
        <v>3146</v>
      </c>
      <c r="B125" s="280" t="s">
        <v>3147</v>
      </c>
      <c r="C125" s="280">
        <v>4</v>
      </c>
    </row>
    <row r="126" spans="1:3" ht="15.5" x14ac:dyDescent="0.35">
      <c r="A126" s="279" t="s">
        <v>3170</v>
      </c>
      <c r="B126" s="280" t="s">
        <v>3171</v>
      </c>
      <c r="C126" s="280">
        <v>3</v>
      </c>
    </row>
    <row r="127" spans="1:3" ht="15.5" x14ac:dyDescent="0.35">
      <c r="A127" s="279" t="s">
        <v>1074</v>
      </c>
      <c r="B127" s="280" t="s">
        <v>3172</v>
      </c>
      <c r="C127" s="280">
        <v>5</v>
      </c>
    </row>
    <row r="128" spans="1:3" ht="15.5" x14ac:dyDescent="0.35">
      <c r="A128" s="279" t="s">
        <v>3173</v>
      </c>
      <c r="B128" s="280" t="s">
        <v>236</v>
      </c>
      <c r="C128" s="280">
        <v>2</v>
      </c>
    </row>
    <row r="129" spans="1:3" ht="15.5" x14ac:dyDescent="0.35">
      <c r="A129" s="279" t="s">
        <v>3174</v>
      </c>
      <c r="B129" s="280" t="s">
        <v>3175</v>
      </c>
      <c r="C129" s="280">
        <v>4</v>
      </c>
    </row>
    <row r="130" spans="1:3" ht="15.5" x14ac:dyDescent="0.35">
      <c r="A130" s="279" t="s">
        <v>3176</v>
      </c>
      <c r="B130" s="280" t="s">
        <v>3177</v>
      </c>
      <c r="C130" s="280">
        <v>1</v>
      </c>
    </row>
    <row r="131" spans="1:3" ht="15.5" x14ac:dyDescent="0.35">
      <c r="A131" s="279" t="s">
        <v>3178</v>
      </c>
      <c r="B131" s="280" t="s">
        <v>3179</v>
      </c>
      <c r="C131" s="280">
        <v>6</v>
      </c>
    </row>
    <row r="132" spans="1:3" ht="15.5" x14ac:dyDescent="0.35">
      <c r="A132" s="279" t="s">
        <v>3180</v>
      </c>
      <c r="B132" s="280" t="s">
        <v>3181</v>
      </c>
      <c r="C132" s="280">
        <v>5</v>
      </c>
    </row>
    <row r="133" spans="1:3" ht="15.5" x14ac:dyDescent="0.35">
      <c r="A133" s="279" t="s">
        <v>3182</v>
      </c>
      <c r="B133" s="280" t="s">
        <v>3183</v>
      </c>
      <c r="C133" s="280">
        <v>3</v>
      </c>
    </row>
    <row r="134" spans="1:3" ht="15.5" x14ac:dyDescent="0.35">
      <c r="A134" s="279" t="s">
        <v>3184</v>
      </c>
      <c r="B134" s="280" t="s">
        <v>3185</v>
      </c>
      <c r="C134" s="280">
        <v>3</v>
      </c>
    </row>
    <row r="135" spans="1:3" ht="15.5" x14ac:dyDescent="0.35">
      <c r="A135" s="279" t="s">
        <v>3186</v>
      </c>
      <c r="B135" s="280" t="s">
        <v>3187</v>
      </c>
      <c r="C135" s="280">
        <v>4</v>
      </c>
    </row>
    <row r="136" spans="1:3" ht="15.5" x14ac:dyDescent="0.35">
      <c r="A136" s="279" t="s">
        <v>3188</v>
      </c>
      <c r="B136" s="280" t="s">
        <v>3189</v>
      </c>
      <c r="C136" s="280">
        <v>4</v>
      </c>
    </row>
    <row r="137" spans="1:3" ht="15.5" x14ac:dyDescent="0.35">
      <c r="A137" s="279" t="s">
        <v>3190</v>
      </c>
      <c r="B137" s="280" t="s">
        <v>3191</v>
      </c>
      <c r="C137" s="280">
        <v>6</v>
      </c>
    </row>
    <row r="138" spans="1:3" ht="15.5" x14ac:dyDescent="0.35">
      <c r="A138" s="279" t="s">
        <v>3192</v>
      </c>
      <c r="B138" s="280" t="s">
        <v>3193</v>
      </c>
      <c r="C138" s="280">
        <v>3</v>
      </c>
    </row>
    <row r="139" spans="1:3" ht="15.5" x14ac:dyDescent="0.35">
      <c r="A139" s="279" t="s">
        <v>3194</v>
      </c>
      <c r="B139" s="280" t="s">
        <v>3195</v>
      </c>
      <c r="C139" s="280">
        <v>5</v>
      </c>
    </row>
    <row r="140" spans="1:3" ht="15.5" x14ac:dyDescent="0.35">
      <c r="A140" s="279" t="s">
        <v>3196</v>
      </c>
      <c r="B140" s="280" t="s">
        <v>3197</v>
      </c>
      <c r="C140" s="280">
        <v>6</v>
      </c>
    </row>
    <row r="141" spans="1:3" ht="15.5" x14ac:dyDescent="0.35">
      <c r="A141" s="279" t="s">
        <v>3198</v>
      </c>
      <c r="B141" s="280" t="s">
        <v>3199</v>
      </c>
      <c r="C141" s="280">
        <v>4</v>
      </c>
    </row>
    <row r="142" spans="1:3" ht="15.5" x14ac:dyDescent="0.35">
      <c r="A142" s="279" t="s">
        <v>3200</v>
      </c>
      <c r="B142" s="280" t="s">
        <v>3201</v>
      </c>
      <c r="C142" s="280">
        <v>5</v>
      </c>
    </row>
    <row r="143" spans="1:3" ht="15.5" x14ac:dyDescent="0.35">
      <c r="A143" s="279" t="s">
        <v>3202</v>
      </c>
      <c r="B143" s="280" t="s">
        <v>3203</v>
      </c>
      <c r="C143" s="280">
        <v>4</v>
      </c>
    </row>
    <row r="144" spans="1:3" ht="15.5" x14ac:dyDescent="0.35">
      <c r="A144" s="279" t="s">
        <v>3204</v>
      </c>
      <c r="B144" s="280" t="s">
        <v>3205</v>
      </c>
      <c r="C144" s="280">
        <v>4</v>
      </c>
    </row>
    <row r="145" spans="1:3" ht="15.5" x14ac:dyDescent="0.35">
      <c r="A145" s="279" t="s">
        <v>3206</v>
      </c>
      <c r="B145" s="280" t="s">
        <v>3207</v>
      </c>
      <c r="C145" s="280">
        <v>4</v>
      </c>
    </row>
    <row r="146" spans="1:3" ht="15.5" x14ac:dyDescent="0.35">
      <c r="A146" s="279" t="s">
        <v>3208</v>
      </c>
      <c r="B146" s="280" t="s">
        <v>3209</v>
      </c>
      <c r="C146" s="280">
        <v>5</v>
      </c>
    </row>
    <row r="147" spans="1:3" ht="15.5" x14ac:dyDescent="0.35">
      <c r="A147" s="279" t="s">
        <v>3210</v>
      </c>
      <c r="B147" s="280" t="s">
        <v>3211</v>
      </c>
      <c r="C147" s="280">
        <v>6</v>
      </c>
    </row>
    <row r="148" spans="1:3" ht="31" x14ac:dyDescent="0.35">
      <c r="A148" s="279" t="s">
        <v>3212</v>
      </c>
      <c r="B148" s="280" t="s">
        <v>3213</v>
      </c>
      <c r="C148" s="280">
        <v>5</v>
      </c>
    </row>
    <row r="149" spans="1:3" ht="15.5" x14ac:dyDescent="0.35">
      <c r="A149" s="279" t="s">
        <v>3214</v>
      </c>
      <c r="B149" s="280" t="s">
        <v>3215</v>
      </c>
      <c r="C149" s="280">
        <v>7</v>
      </c>
    </row>
    <row r="150" spans="1:3" ht="15.5" x14ac:dyDescent="0.35">
      <c r="A150" s="279" t="s">
        <v>3216</v>
      </c>
      <c r="B150" s="280" t="s">
        <v>3217</v>
      </c>
      <c r="C150" s="280">
        <v>6</v>
      </c>
    </row>
    <row r="151" spans="1:3" ht="15.5" x14ac:dyDescent="0.35">
      <c r="A151" s="279" t="s">
        <v>3218</v>
      </c>
      <c r="B151" s="280" t="s">
        <v>3219</v>
      </c>
      <c r="C151" s="280">
        <v>1</v>
      </c>
    </row>
    <row r="152" spans="1:3" ht="15.5" x14ac:dyDescent="0.35">
      <c r="A152" s="279" t="s">
        <v>3220</v>
      </c>
      <c r="B152" s="280" t="s">
        <v>3221</v>
      </c>
      <c r="C152" s="280">
        <v>6</v>
      </c>
    </row>
    <row r="153" spans="1:3" ht="31" x14ac:dyDescent="0.35">
      <c r="A153" s="279" t="s">
        <v>3222</v>
      </c>
      <c r="B153" s="280" t="s">
        <v>3223</v>
      </c>
      <c r="C153" s="280">
        <v>6</v>
      </c>
    </row>
    <row r="154" spans="1:3" ht="31" x14ac:dyDescent="0.35">
      <c r="A154" s="279" t="s">
        <v>3224</v>
      </c>
      <c r="B154" s="280" t="s">
        <v>3225</v>
      </c>
      <c r="C154" s="280">
        <v>6</v>
      </c>
    </row>
    <row r="155" spans="1:3" ht="15.5" x14ac:dyDescent="0.35">
      <c r="A155" s="279" t="s">
        <v>3226</v>
      </c>
      <c r="B155" s="280" t="s">
        <v>3227</v>
      </c>
      <c r="C155" s="280">
        <v>4</v>
      </c>
    </row>
    <row r="156" spans="1:3" ht="15.5" x14ac:dyDescent="0.35">
      <c r="A156" s="279" t="s">
        <v>3228</v>
      </c>
      <c r="B156" s="280" t="s">
        <v>3229</v>
      </c>
      <c r="C156" s="280">
        <v>6</v>
      </c>
    </row>
    <row r="157" spans="1:3" ht="15.5" x14ac:dyDescent="0.35">
      <c r="A157" s="279" t="s">
        <v>3230</v>
      </c>
      <c r="B157" s="280" t="s">
        <v>3231</v>
      </c>
      <c r="C157" s="280">
        <v>3</v>
      </c>
    </row>
    <row r="158" spans="1:3" ht="15.5" x14ac:dyDescent="0.35">
      <c r="A158" s="279" t="s">
        <v>3232</v>
      </c>
      <c r="B158" s="280" t="s">
        <v>3233</v>
      </c>
      <c r="C158" s="280">
        <v>4</v>
      </c>
    </row>
    <row r="159" spans="1:3" ht="15.5" x14ac:dyDescent="0.35">
      <c r="A159" s="279" t="s">
        <v>3234</v>
      </c>
      <c r="B159" s="280" t="s">
        <v>3235</v>
      </c>
      <c r="C159" s="280">
        <v>5</v>
      </c>
    </row>
    <row r="160" spans="1:3" ht="31" x14ac:dyDescent="0.35">
      <c r="A160" s="279" t="s">
        <v>3236</v>
      </c>
      <c r="B160" s="280" t="s">
        <v>3237</v>
      </c>
      <c r="C160" s="280">
        <v>3</v>
      </c>
    </row>
    <row r="161" spans="1:3" ht="15.5" x14ac:dyDescent="0.35">
      <c r="A161" s="279" t="s">
        <v>3238</v>
      </c>
      <c r="B161" s="280" t="s">
        <v>3239</v>
      </c>
      <c r="C161" s="280">
        <v>5</v>
      </c>
    </row>
    <row r="162" spans="1:3" ht="15.5" x14ac:dyDescent="0.35">
      <c r="A162" s="279" t="s">
        <v>3240</v>
      </c>
      <c r="B162" s="280" t="s">
        <v>3241</v>
      </c>
      <c r="C162" s="280">
        <v>5</v>
      </c>
    </row>
    <row r="163" spans="1:3" ht="15.5" x14ac:dyDescent="0.35">
      <c r="A163" s="279" t="s">
        <v>3242</v>
      </c>
      <c r="B163" s="280" t="s">
        <v>3243</v>
      </c>
      <c r="C163" s="280">
        <v>5</v>
      </c>
    </row>
    <row r="164" spans="1:3" ht="15.5" x14ac:dyDescent="0.35">
      <c r="A164" s="279" t="s">
        <v>3244</v>
      </c>
      <c r="B164" s="280" t="s">
        <v>3245</v>
      </c>
      <c r="C164" s="280">
        <v>5</v>
      </c>
    </row>
    <row r="165" spans="1:3" ht="15.5" x14ac:dyDescent="0.35">
      <c r="A165" s="279" t="s">
        <v>3246</v>
      </c>
      <c r="B165" s="280" t="s">
        <v>3247</v>
      </c>
      <c r="C165" s="280">
        <v>5</v>
      </c>
    </row>
    <row r="166" spans="1:3" ht="15.5" x14ac:dyDescent="0.35">
      <c r="A166" s="279" t="s">
        <v>589</v>
      </c>
      <c r="B166" s="280" t="s">
        <v>3248</v>
      </c>
      <c r="C166" s="280">
        <v>5</v>
      </c>
    </row>
    <row r="167" spans="1:3" ht="15.5" x14ac:dyDescent="0.35">
      <c r="A167" s="279" t="s">
        <v>3249</v>
      </c>
      <c r="B167" s="280" t="s">
        <v>3250</v>
      </c>
      <c r="C167" s="280">
        <v>6</v>
      </c>
    </row>
    <row r="168" spans="1:3" ht="15.5" x14ac:dyDescent="0.35">
      <c r="A168" s="279" t="s">
        <v>3251</v>
      </c>
      <c r="B168" s="280" t="s">
        <v>3252</v>
      </c>
      <c r="C168" s="280">
        <v>4</v>
      </c>
    </row>
    <row r="169" spans="1:3" ht="15.5" x14ac:dyDescent="0.35">
      <c r="A169" s="279" t="s">
        <v>1065</v>
      </c>
      <c r="B169" s="280" t="s">
        <v>3253</v>
      </c>
      <c r="C169" s="280">
        <v>3</v>
      </c>
    </row>
    <row r="170" spans="1:3" ht="15.5" x14ac:dyDescent="0.35">
      <c r="A170" s="279" t="s">
        <v>3254</v>
      </c>
      <c r="B170" s="280" t="s">
        <v>3255</v>
      </c>
      <c r="C170" s="280">
        <v>4</v>
      </c>
    </row>
    <row r="171" spans="1:3" ht="15.5" x14ac:dyDescent="0.35">
      <c r="A171" s="279" t="s">
        <v>3256</v>
      </c>
      <c r="B171" s="280" t="s">
        <v>3257</v>
      </c>
      <c r="C171" s="280">
        <v>6</v>
      </c>
    </row>
    <row r="172" spans="1:3" ht="15.5" x14ac:dyDescent="0.35">
      <c r="A172" s="279" t="s">
        <v>5472</v>
      </c>
      <c r="B172" s="280" t="s">
        <v>5473</v>
      </c>
      <c r="C172" s="280">
        <v>4</v>
      </c>
    </row>
    <row r="173" spans="1:3" ht="31" x14ac:dyDescent="0.35">
      <c r="A173" s="279" t="s">
        <v>3258</v>
      </c>
      <c r="B173" s="280" t="s">
        <v>3259</v>
      </c>
      <c r="C173" s="280">
        <v>5</v>
      </c>
    </row>
    <row r="174" spans="1:3" ht="15.5" x14ac:dyDescent="0.35">
      <c r="A174" s="279" t="s">
        <v>3260</v>
      </c>
      <c r="B174" s="280" t="s">
        <v>3261</v>
      </c>
      <c r="C174" s="280">
        <v>3</v>
      </c>
    </row>
    <row r="175" spans="1:3" ht="15.5" x14ac:dyDescent="0.35">
      <c r="A175" s="279" t="s">
        <v>3262</v>
      </c>
      <c r="B175" s="280" t="s">
        <v>3263</v>
      </c>
      <c r="C175" s="280">
        <v>5</v>
      </c>
    </row>
    <row r="176" spans="1:3" ht="15.5" x14ac:dyDescent="0.35">
      <c r="A176" s="279" t="s">
        <v>3264</v>
      </c>
      <c r="B176" s="280" t="s">
        <v>3265</v>
      </c>
      <c r="C176" s="280">
        <v>5</v>
      </c>
    </row>
    <row r="177" spans="1:3" ht="15.5" x14ac:dyDescent="0.35">
      <c r="A177" s="279" t="s">
        <v>3266</v>
      </c>
      <c r="B177" s="280" t="s">
        <v>3267</v>
      </c>
      <c r="C177" s="280">
        <v>4</v>
      </c>
    </row>
    <row r="178" spans="1:3" ht="15.5" x14ac:dyDescent="0.35">
      <c r="A178" s="279" t="s">
        <v>3285</v>
      </c>
      <c r="B178" s="280" t="s">
        <v>3286</v>
      </c>
      <c r="C178" s="280">
        <v>2</v>
      </c>
    </row>
    <row r="179" spans="1:3" ht="15.5" x14ac:dyDescent="0.35">
      <c r="A179" s="279" t="s">
        <v>3268</v>
      </c>
      <c r="B179" s="280" t="s">
        <v>236</v>
      </c>
      <c r="C179" s="280">
        <v>2</v>
      </c>
    </row>
    <row r="180" spans="1:3" ht="15.5" x14ac:dyDescent="0.35">
      <c r="A180" s="279" t="s">
        <v>5474</v>
      </c>
      <c r="B180" s="280" t="s">
        <v>5475</v>
      </c>
      <c r="C180" s="280">
        <v>3</v>
      </c>
    </row>
    <row r="181" spans="1:3" ht="15.5" x14ac:dyDescent="0.35">
      <c r="A181" s="279" t="s">
        <v>3269</v>
      </c>
      <c r="B181" s="280" t="s">
        <v>3270</v>
      </c>
      <c r="C181" s="280">
        <v>3</v>
      </c>
    </row>
    <row r="182" spans="1:3" ht="15.5" x14ac:dyDescent="0.35">
      <c r="A182" s="279" t="s">
        <v>3271</v>
      </c>
      <c r="B182" s="280" t="s">
        <v>3272</v>
      </c>
      <c r="C182" s="280">
        <v>3</v>
      </c>
    </row>
    <row r="183" spans="1:3" ht="15.5" x14ac:dyDescent="0.35">
      <c r="A183" s="279" t="s">
        <v>3273</v>
      </c>
      <c r="B183" s="280" t="s">
        <v>3274</v>
      </c>
      <c r="C183" s="280">
        <v>5</v>
      </c>
    </row>
    <row r="184" spans="1:3" ht="15.5" x14ac:dyDescent="0.35">
      <c r="A184" s="279" t="s">
        <v>3275</v>
      </c>
      <c r="B184" s="280" t="s">
        <v>3276</v>
      </c>
      <c r="C184" s="280">
        <v>5</v>
      </c>
    </row>
    <row r="185" spans="1:3" ht="15.5" x14ac:dyDescent="0.35">
      <c r="A185" s="279" t="s">
        <v>3277</v>
      </c>
      <c r="B185" s="280" t="s">
        <v>3278</v>
      </c>
      <c r="C185" s="280">
        <v>2</v>
      </c>
    </row>
    <row r="186" spans="1:3" ht="15.5" x14ac:dyDescent="0.35">
      <c r="A186" s="279" t="s">
        <v>3279</v>
      </c>
      <c r="B186" s="280" t="s">
        <v>3280</v>
      </c>
      <c r="C186" s="280">
        <v>3</v>
      </c>
    </row>
    <row r="187" spans="1:3" ht="15.5" x14ac:dyDescent="0.35">
      <c r="A187" s="279" t="s">
        <v>3281</v>
      </c>
      <c r="B187" s="280" t="s">
        <v>3282</v>
      </c>
      <c r="C187" s="280">
        <v>4</v>
      </c>
    </row>
    <row r="188" spans="1:3" ht="15.5" x14ac:dyDescent="0.35">
      <c r="A188" s="279" t="s">
        <v>3283</v>
      </c>
      <c r="B188" s="280" t="s">
        <v>3284</v>
      </c>
      <c r="C188" s="280">
        <v>2</v>
      </c>
    </row>
    <row r="189" spans="1:3" ht="15.5" x14ac:dyDescent="0.35">
      <c r="A189" s="279" t="s">
        <v>1683</v>
      </c>
      <c r="B189" s="280" t="s">
        <v>3070</v>
      </c>
      <c r="C189" s="280">
        <v>5</v>
      </c>
    </row>
    <row r="190" spans="1:3" ht="15.5" x14ac:dyDescent="0.35">
      <c r="A190" s="279" t="s">
        <v>1301</v>
      </c>
      <c r="B190" s="280" t="s">
        <v>3071</v>
      </c>
      <c r="C190" s="280">
        <v>3</v>
      </c>
    </row>
    <row r="191" spans="1:3" ht="15.5" x14ac:dyDescent="0.35">
      <c r="A191" s="279" t="s">
        <v>3072</v>
      </c>
      <c r="B191" s="280" t="s">
        <v>3073</v>
      </c>
      <c r="C191" s="280">
        <v>6</v>
      </c>
    </row>
    <row r="192" spans="1:3" ht="15.5" x14ac:dyDescent="0.35">
      <c r="A192" s="279" t="s">
        <v>3074</v>
      </c>
      <c r="B192" s="280" t="s">
        <v>3075</v>
      </c>
      <c r="C192" s="280">
        <v>5</v>
      </c>
    </row>
    <row r="193" spans="1:3" ht="15.5" x14ac:dyDescent="0.35">
      <c r="A193" s="279" t="s">
        <v>570</v>
      </c>
      <c r="B193" s="280" t="s">
        <v>3076</v>
      </c>
      <c r="C193" s="280">
        <v>4</v>
      </c>
    </row>
    <row r="194" spans="1:3" ht="15.5" x14ac:dyDescent="0.35">
      <c r="A194" s="279" t="s">
        <v>3077</v>
      </c>
      <c r="B194" s="280" t="s">
        <v>3078</v>
      </c>
      <c r="C194" s="280">
        <v>4</v>
      </c>
    </row>
    <row r="195" spans="1:3" ht="15.5" x14ac:dyDescent="0.35">
      <c r="A195" s="279" t="s">
        <v>3079</v>
      </c>
      <c r="B195" s="280" t="s">
        <v>3080</v>
      </c>
      <c r="C195" s="280">
        <v>4</v>
      </c>
    </row>
    <row r="196" spans="1:3" ht="15.5" x14ac:dyDescent="0.35">
      <c r="A196" s="279" t="s">
        <v>3287</v>
      </c>
      <c r="B196" s="280" t="s">
        <v>3288</v>
      </c>
      <c r="C196" s="280">
        <v>5</v>
      </c>
    </row>
    <row r="197" spans="1:3" ht="15.5" x14ac:dyDescent="0.35">
      <c r="A197" s="279" t="s">
        <v>3289</v>
      </c>
      <c r="B197" s="280" t="s">
        <v>236</v>
      </c>
      <c r="C197" s="280">
        <v>2</v>
      </c>
    </row>
    <row r="198" spans="1:3" ht="15.5" x14ac:dyDescent="0.35">
      <c r="A198" s="279" t="s">
        <v>3290</v>
      </c>
      <c r="B198" s="280" t="s">
        <v>3291</v>
      </c>
      <c r="C198" s="280">
        <v>3</v>
      </c>
    </row>
    <row r="199" spans="1:3" ht="31" x14ac:dyDescent="0.35">
      <c r="A199" s="279" t="s">
        <v>3292</v>
      </c>
      <c r="B199" s="280" t="s">
        <v>3293</v>
      </c>
      <c r="C199" s="280">
        <v>3</v>
      </c>
    </row>
    <row r="200" spans="1:3" ht="31" x14ac:dyDescent="0.35">
      <c r="A200" s="279" t="s">
        <v>3294</v>
      </c>
      <c r="B200" s="280" t="s">
        <v>3295</v>
      </c>
      <c r="C200" s="280">
        <v>3</v>
      </c>
    </row>
    <row r="201" spans="1:3" ht="15.5" x14ac:dyDescent="0.35">
      <c r="A201" s="279" t="s">
        <v>3296</v>
      </c>
      <c r="B201" s="280" t="s">
        <v>3297</v>
      </c>
      <c r="C201" s="280">
        <v>5</v>
      </c>
    </row>
    <row r="202" spans="1:3" ht="15.5" x14ac:dyDescent="0.35">
      <c r="A202" s="279" t="s">
        <v>3298</v>
      </c>
      <c r="B202" s="280" t="s">
        <v>3299</v>
      </c>
      <c r="C202" s="280">
        <v>4</v>
      </c>
    </row>
    <row r="203" spans="1:3" ht="15.5" x14ac:dyDescent="0.35">
      <c r="A203" s="279" t="s">
        <v>3300</v>
      </c>
      <c r="B203" s="280" t="s">
        <v>236</v>
      </c>
      <c r="C203" s="280">
        <v>2</v>
      </c>
    </row>
    <row r="204" spans="1:3" ht="15.5" x14ac:dyDescent="0.35">
      <c r="A204" s="279" t="s">
        <v>3301</v>
      </c>
      <c r="B204" s="280" t="s">
        <v>3302</v>
      </c>
      <c r="C204" s="280">
        <v>1</v>
      </c>
    </row>
    <row r="205" spans="1:3" ht="15.5" x14ac:dyDescent="0.35">
      <c r="A205" s="279" t="s">
        <v>3303</v>
      </c>
      <c r="B205" s="280" t="s">
        <v>3304</v>
      </c>
      <c r="C205" s="280">
        <v>4</v>
      </c>
    </row>
    <row r="206" spans="1:3" ht="15.5" x14ac:dyDescent="0.35">
      <c r="A206" s="279" t="s">
        <v>3305</v>
      </c>
      <c r="B206" s="280" t="s">
        <v>3306</v>
      </c>
      <c r="C206" s="280">
        <v>3</v>
      </c>
    </row>
    <row r="207" spans="1:3" ht="15.5" x14ac:dyDescent="0.35">
      <c r="A207" s="279" t="s">
        <v>3307</v>
      </c>
      <c r="B207" s="280" t="s">
        <v>3308</v>
      </c>
      <c r="C207" s="280">
        <v>4</v>
      </c>
    </row>
    <row r="208" spans="1:3" ht="15.5" x14ac:dyDescent="0.35">
      <c r="A208" s="279" t="s">
        <v>3645</v>
      </c>
      <c r="B208" s="280" t="s">
        <v>3646</v>
      </c>
      <c r="C208" s="280">
        <v>4</v>
      </c>
    </row>
    <row r="209" spans="1:3" ht="15.5" x14ac:dyDescent="0.35">
      <c r="A209" s="279" t="s">
        <v>3309</v>
      </c>
      <c r="B209" s="280" t="s">
        <v>3310</v>
      </c>
      <c r="C209" s="280">
        <v>4</v>
      </c>
    </row>
    <row r="210" spans="1:3" ht="15.5" x14ac:dyDescent="0.35">
      <c r="A210" s="279" t="s">
        <v>3327</v>
      </c>
      <c r="B210" s="280" t="s">
        <v>3328</v>
      </c>
      <c r="C210" s="280">
        <v>3</v>
      </c>
    </row>
    <row r="211" spans="1:3" ht="15.5" x14ac:dyDescent="0.35">
      <c r="A211" s="279" t="s">
        <v>3329</v>
      </c>
      <c r="B211" s="280" t="s">
        <v>236</v>
      </c>
      <c r="C211" s="280">
        <v>2</v>
      </c>
    </row>
    <row r="212" spans="1:3" ht="15.5" x14ac:dyDescent="0.35">
      <c r="A212" s="279" t="s">
        <v>3330</v>
      </c>
      <c r="B212" s="280" t="s">
        <v>3331</v>
      </c>
      <c r="C212" s="280">
        <v>1</v>
      </c>
    </row>
    <row r="213" spans="1:3" ht="15.5" x14ac:dyDescent="0.35">
      <c r="A213" s="279" t="s">
        <v>3332</v>
      </c>
      <c r="B213" s="280" t="s">
        <v>3333</v>
      </c>
      <c r="C213" s="280">
        <v>4</v>
      </c>
    </row>
    <row r="214" spans="1:3" ht="15.5" x14ac:dyDescent="0.35">
      <c r="A214" s="279" t="s">
        <v>3334</v>
      </c>
      <c r="B214" s="280" t="s">
        <v>3335</v>
      </c>
      <c r="C214" s="280">
        <v>4</v>
      </c>
    </row>
    <row r="215" spans="1:3" ht="15.5" x14ac:dyDescent="0.35">
      <c r="A215" s="279" t="s">
        <v>3336</v>
      </c>
      <c r="B215" s="280" t="s">
        <v>3337</v>
      </c>
      <c r="C215" s="280">
        <v>4</v>
      </c>
    </row>
    <row r="216" spans="1:3" ht="31" x14ac:dyDescent="0.35">
      <c r="A216" s="279" t="s">
        <v>3338</v>
      </c>
      <c r="B216" s="280" t="s">
        <v>3339</v>
      </c>
      <c r="C216" s="280">
        <v>4</v>
      </c>
    </row>
    <row r="217" spans="1:3" ht="15.5" x14ac:dyDescent="0.35">
      <c r="A217" s="279" t="s">
        <v>3340</v>
      </c>
      <c r="B217" s="280" t="s">
        <v>3341</v>
      </c>
      <c r="C217" s="280">
        <v>2</v>
      </c>
    </row>
    <row r="218" spans="1:3" ht="15.5" x14ac:dyDescent="0.35">
      <c r="A218" s="279" t="s">
        <v>3342</v>
      </c>
      <c r="B218" s="280" t="s">
        <v>3343</v>
      </c>
      <c r="C218" s="280">
        <v>1</v>
      </c>
    </row>
    <row r="219" spans="1:3" ht="15.5" x14ac:dyDescent="0.35">
      <c r="A219" s="279" t="s">
        <v>3344</v>
      </c>
      <c r="B219" s="280" t="s">
        <v>3345</v>
      </c>
      <c r="C219" s="280">
        <v>1</v>
      </c>
    </row>
    <row r="220" spans="1:3" ht="31" x14ac:dyDescent="0.35">
      <c r="A220" s="279" t="s">
        <v>3346</v>
      </c>
      <c r="B220" s="280" t="s">
        <v>3347</v>
      </c>
      <c r="C220" s="280">
        <v>4</v>
      </c>
    </row>
    <row r="221" spans="1:3" ht="15.5" x14ac:dyDescent="0.35">
      <c r="A221" s="279" t="s">
        <v>3311</v>
      </c>
      <c r="B221" s="280" t="s">
        <v>3312</v>
      </c>
      <c r="C221" s="280">
        <v>4</v>
      </c>
    </row>
    <row r="222" spans="1:3" ht="15.5" x14ac:dyDescent="0.35">
      <c r="A222" s="279" t="s">
        <v>3313</v>
      </c>
      <c r="B222" s="280" t="s">
        <v>3314</v>
      </c>
      <c r="C222" s="280">
        <v>2</v>
      </c>
    </row>
    <row r="223" spans="1:3" ht="15.5" x14ac:dyDescent="0.35">
      <c r="A223" s="279" t="s">
        <v>3315</v>
      </c>
      <c r="B223" s="280" t="s">
        <v>3316</v>
      </c>
      <c r="C223" s="280">
        <v>3</v>
      </c>
    </row>
    <row r="224" spans="1:3" ht="15.5" x14ac:dyDescent="0.35">
      <c r="A224" s="279" t="s">
        <v>3317</v>
      </c>
      <c r="B224" s="280" t="s">
        <v>3318</v>
      </c>
      <c r="C224" s="280">
        <v>4</v>
      </c>
    </row>
    <row r="225" spans="1:3" ht="15.5" x14ac:dyDescent="0.35">
      <c r="A225" s="279" t="s">
        <v>3319</v>
      </c>
      <c r="B225" s="280" t="s">
        <v>3320</v>
      </c>
      <c r="C225" s="280">
        <v>2</v>
      </c>
    </row>
    <row r="226" spans="1:3" ht="15.5" x14ac:dyDescent="0.35">
      <c r="A226" s="279" t="s">
        <v>3321</v>
      </c>
      <c r="B226" s="280" t="s">
        <v>3322</v>
      </c>
      <c r="C226" s="280">
        <v>4</v>
      </c>
    </row>
    <row r="227" spans="1:3" ht="15.5" x14ac:dyDescent="0.35">
      <c r="A227" s="279" t="s">
        <v>3323</v>
      </c>
      <c r="B227" s="280" t="s">
        <v>3324</v>
      </c>
      <c r="C227" s="280">
        <v>4</v>
      </c>
    </row>
    <row r="228" spans="1:3" ht="15.5" x14ac:dyDescent="0.35">
      <c r="A228" s="279" t="s">
        <v>3325</v>
      </c>
      <c r="B228" s="280" t="s">
        <v>3326</v>
      </c>
      <c r="C228" s="280">
        <v>4</v>
      </c>
    </row>
    <row r="229" spans="1:3" ht="15.5" x14ac:dyDescent="0.35">
      <c r="A229" s="279" t="s">
        <v>3647</v>
      </c>
      <c r="B229" s="280" t="s">
        <v>3648</v>
      </c>
      <c r="C229" s="280">
        <v>4</v>
      </c>
    </row>
    <row r="230" spans="1:3" ht="15.5" x14ac:dyDescent="0.35">
      <c r="A230" s="279" t="s">
        <v>3649</v>
      </c>
      <c r="B230" s="280" t="s">
        <v>3650</v>
      </c>
      <c r="C230" s="280">
        <v>5</v>
      </c>
    </row>
    <row r="231" spans="1:3" ht="31" x14ac:dyDescent="0.35">
      <c r="A231" s="279" t="s">
        <v>5476</v>
      </c>
      <c r="B231" s="280" t="s">
        <v>5477</v>
      </c>
      <c r="C231" s="280">
        <v>2</v>
      </c>
    </row>
    <row r="232" spans="1:3" ht="18" customHeight="1" x14ac:dyDescent="0.35">
      <c r="A232" s="279" t="s">
        <v>5478</v>
      </c>
      <c r="B232" s="280" t="s">
        <v>5479</v>
      </c>
      <c r="C232" s="280">
        <v>4</v>
      </c>
    </row>
    <row r="233" spans="1:3" ht="15.5" x14ac:dyDescent="0.35">
      <c r="A233" s="279" t="s">
        <v>3348</v>
      </c>
      <c r="B233" s="280" t="s">
        <v>3349</v>
      </c>
      <c r="C233" s="280">
        <v>7</v>
      </c>
    </row>
    <row r="234" spans="1:3" ht="15.5" x14ac:dyDescent="0.35">
      <c r="A234" s="279" t="s">
        <v>845</v>
      </c>
      <c r="B234" s="280" t="s">
        <v>3360</v>
      </c>
      <c r="C234" s="280">
        <v>5</v>
      </c>
    </row>
    <row r="235" spans="1:3" ht="15.5" x14ac:dyDescent="0.35">
      <c r="A235" s="279" t="s">
        <v>235</v>
      </c>
      <c r="B235" s="280" t="s">
        <v>236</v>
      </c>
      <c r="C235" s="280">
        <v>2</v>
      </c>
    </row>
    <row r="236" spans="1:3" ht="15.5" x14ac:dyDescent="0.35">
      <c r="A236" s="279" t="s">
        <v>641</v>
      </c>
      <c r="B236" s="280" t="s">
        <v>3361</v>
      </c>
      <c r="C236" s="280">
        <v>6</v>
      </c>
    </row>
    <row r="237" spans="1:3" ht="15.5" x14ac:dyDescent="0.35">
      <c r="A237" s="279" t="s">
        <v>224</v>
      </c>
      <c r="B237" s="280" t="s">
        <v>3362</v>
      </c>
      <c r="C237" s="280">
        <v>4</v>
      </c>
    </row>
    <row r="238" spans="1:3" ht="15.5" x14ac:dyDescent="0.35">
      <c r="A238" s="279" t="s">
        <v>3363</v>
      </c>
      <c r="B238" s="280" t="s">
        <v>3364</v>
      </c>
      <c r="C238" s="280">
        <v>6</v>
      </c>
    </row>
    <row r="239" spans="1:3" ht="15.5" x14ac:dyDescent="0.35">
      <c r="A239" s="279" t="s">
        <v>3365</v>
      </c>
      <c r="B239" s="280" t="s">
        <v>3366</v>
      </c>
      <c r="C239" s="280">
        <v>4</v>
      </c>
    </row>
    <row r="240" spans="1:3" ht="15.5" x14ac:dyDescent="0.35">
      <c r="A240" s="279" t="s">
        <v>3367</v>
      </c>
      <c r="B240" s="280" t="s">
        <v>3368</v>
      </c>
      <c r="C240" s="280">
        <v>6</v>
      </c>
    </row>
    <row r="241" spans="1:3" ht="15.5" x14ac:dyDescent="0.35">
      <c r="A241" s="279" t="s">
        <v>3369</v>
      </c>
      <c r="B241" s="280" t="s">
        <v>3370</v>
      </c>
      <c r="C241" s="280">
        <v>4</v>
      </c>
    </row>
    <row r="242" spans="1:3" ht="15.5" x14ac:dyDescent="0.35">
      <c r="A242" s="279" t="s">
        <v>3371</v>
      </c>
      <c r="B242" s="280" t="s">
        <v>3372</v>
      </c>
      <c r="C242" s="280">
        <v>7</v>
      </c>
    </row>
    <row r="243" spans="1:3" ht="15.5" x14ac:dyDescent="0.35">
      <c r="A243" s="279" t="s">
        <v>3373</v>
      </c>
      <c r="B243" s="280" t="s">
        <v>3374</v>
      </c>
      <c r="C243" s="280">
        <v>8</v>
      </c>
    </row>
    <row r="244" spans="1:3" ht="15.5" x14ac:dyDescent="0.35">
      <c r="A244" s="279" t="s">
        <v>3375</v>
      </c>
      <c r="B244" s="280" t="s">
        <v>3376</v>
      </c>
      <c r="C244" s="280">
        <v>6</v>
      </c>
    </row>
    <row r="245" spans="1:3" ht="15.5" x14ac:dyDescent="0.35">
      <c r="A245" s="279" t="s">
        <v>198</v>
      </c>
      <c r="B245" s="280" t="s">
        <v>3350</v>
      </c>
      <c r="C245" s="280">
        <v>5</v>
      </c>
    </row>
    <row r="246" spans="1:3" ht="15.5" x14ac:dyDescent="0.35">
      <c r="A246" s="279" t="s">
        <v>3377</v>
      </c>
      <c r="B246" s="280" t="s">
        <v>3378</v>
      </c>
      <c r="C246" s="280">
        <v>5</v>
      </c>
    </row>
    <row r="247" spans="1:3" ht="15.5" x14ac:dyDescent="0.35">
      <c r="A247" s="279" t="s">
        <v>1642</v>
      </c>
      <c r="B247" s="280" t="s">
        <v>3379</v>
      </c>
      <c r="C247" s="280">
        <v>6</v>
      </c>
    </row>
    <row r="248" spans="1:3" ht="31" x14ac:dyDescent="0.35">
      <c r="A248" s="279" t="s">
        <v>3380</v>
      </c>
      <c r="B248" s="280" t="s">
        <v>3381</v>
      </c>
      <c r="C248" s="280">
        <v>1</v>
      </c>
    </row>
    <row r="249" spans="1:3" ht="15.5" x14ac:dyDescent="0.35">
      <c r="A249" s="279" t="s">
        <v>3382</v>
      </c>
      <c r="B249" s="280" t="s">
        <v>3383</v>
      </c>
      <c r="C249" s="280">
        <v>4</v>
      </c>
    </row>
    <row r="250" spans="1:3" ht="15.5" x14ac:dyDescent="0.35">
      <c r="A250" s="279" t="s">
        <v>215</v>
      </c>
      <c r="B250" s="280" t="s">
        <v>3351</v>
      </c>
      <c r="C250" s="280">
        <v>6</v>
      </c>
    </row>
    <row r="251" spans="1:3" ht="15.5" x14ac:dyDescent="0.35">
      <c r="A251" s="279" t="s">
        <v>207</v>
      </c>
      <c r="B251" s="280" t="s">
        <v>3352</v>
      </c>
      <c r="C251" s="280">
        <v>5</v>
      </c>
    </row>
    <row r="252" spans="1:3" ht="15.5" x14ac:dyDescent="0.35">
      <c r="A252" s="279" t="s">
        <v>3353</v>
      </c>
      <c r="B252" s="280" t="s">
        <v>3354</v>
      </c>
      <c r="C252" s="280">
        <v>2</v>
      </c>
    </row>
    <row r="253" spans="1:3" ht="15.5" x14ac:dyDescent="0.35">
      <c r="A253" s="279" t="s">
        <v>188</v>
      </c>
      <c r="B253" s="280" t="s">
        <v>3355</v>
      </c>
      <c r="C253" s="280">
        <v>3</v>
      </c>
    </row>
    <row r="254" spans="1:3" ht="15.5" x14ac:dyDescent="0.35">
      <c r="A254" s="279" t="s">
        <v>736</v>
      </c>
      <c r="B254" s="280" t="s">
        <v>3356</v>
      </c>
      <c r="C254" s="280">
        <v>1</v>
      </c>
    </row>
    <row r="255" spans="1:3" ht="15.5" x14ac:dyDescent="0.35">
      <c r="A255" s="279" t="s">
        <v>2259</v>
      </c>
      <c r="B255" s="280" t="s">
        <v>3357</v>
      </c>
      <c r="C255" s="280">
        <v>7</v>
      </c>
    </row>
    <row r="256" spans="1:3" ht="15.5" x14ac:dyDescent="0.35">
      <c r="A256" s="279" t="s">
        <v>3358</v>
      </c>
      <c r="B256" s="280" t="s">
        <v>3359</v>
      </c>
      <c r="C256" s="280">
        <v>2</v>
      </c>
    </row>
    <row r="257" spans="1:3" ht="15.5" x14ac:dyDescent="0.35">
      <c r="A257" s="279" t="s">
        <v>3384</v>
      </c>
      <c r="B257" s="280" t="s">
        <v>3385</v>
      </c>
      <c r="C257" s="280">
        <v>5</v>
      </c>
    </row>
    <row r="258" spans="1:3" ht="15.5" x14ac:dyDescent="0.35">
      <c r="A258" s="279" t="s">
        <v>5480</v>
      </c>
      <c r="B258" s="280" t="s">
        <v>5481</v>
      </c>
      <c r="C258" s="280">
        <v>7</v>
      </c>
    </row>
    <row r="259" spans="1:3" ht="15.5" x14ac:dyDescent="0.35">
      <c r="A259" s="279" t="s">
        <v>3386</v>
      </c>
      <c r="B259" s="280" t="s">
        <v>236</v>
      </c>
      <c r="C259" s="280">
        <v>2</v>
      </c>
    </row>
    <row r="260" spans="1:3" ht="15.5" x14ac:dyDescent="0.35">
      <c r="A260" s="279" t="s">
        <v>3387</v>
      </c>
      <c r="B260" s="280" t="s">
        <v>3388</v>
      </c>
      <c r="C260" s="280">
        <v>8</v>
      </c>
    </row>
    <row r="261" spans="1:3" ht="15.5" x14ac:dyDescent="0.35">
      <c r="A261" s="279" t="s">
        <v>3389</v>
      </c>
      <c r="B261" s="280" t="s">
        <v>3390</v>
      </c>
      <c r="C261" s="280">
        <v>8</v>
      </c>
    </row>
    <row r="262" spans="1:3" ht="31" x14ac:dyDescent="0.35">
      <c r="A262" s="279" t="s">
        <v>3391</v>
      </c>
      <c r="B262" s="280" t="s">
        <v>3392</v>
      </c>
      <c r="C262" s="280">
        <v>7</v>
      </c>
    </row>
    <row r="263" spans="1:3" ht="15.5" x14ac:dyDescent="0.35">
      <c r="A263" s="279" t="s">
        <v>3393</v>
      </c>
      <c r="B263" s="280" t="s">
        <v>3394</v>
      </c>
      <c r="C263" s="280">
        <v>5</v>
      </c>
    </row>
    <row r="264" spans="1:3" ht="15.5" x14ac:dyDescent="0.35">
      <c r="A264" s="279" t="s">
        <v>3395</v>
      </c>
      <c r="B264" s="280" t="s">
        <v>3396</v>
      </c>
      <c r="C264" s="280">
        <v>7</v>
      </c>
    </row>
    <row r="265" spans="1:3" ht="31" x14ac:dyDescent="0.35">
      <c r="A265" s="279" t="s">
        <v>3397</v>
      </c>
      <c r="B265" s="280" t="s">
        <v>3398</v>
      </c>
      <c r="C265" s="280">
        <v>4</v>
      </c>
    </row>
    <row r="266" spans="1:3" ht="15.5" x14ac:dyDescent="0.35">
      <c r="A266" s="279" t="s">
        <v>3399</v>
      </c>
      <c r="B266" s="280" t="s">
        <v>3400</v>
      </c>
      <c r="C266" s="280">
        <v>4</v>
      </c>
    </row>
    <row r="267" spans="1:3" ht="15.5" x14ac:dyDescent="0.35">
      <c r="A267" s="279" t="s">
        <v>3401</v>
      </c>
      <c r="B267" s="280" t="s">
        <v>3402</v>
      </c>
      <c r="C267" s="280">
        <v>5</v>
      </c>
    </row>
    <row r="268" spans="1:3" ht="15.5" x14ac:dyDescent="0.35">
      <c r="A268" s="279" t="s">
        <v>3403</v>
      </c>
      <c r="B268" s="280" t="s">
        <v>3404</v>
      </c>
      <c r="C268" s="280">
        <v>8</v>
      </c>
    </row>
    <row r="269" spans="1:3" ht="15.5" x14ac:dyDescent="0.35">
      <c r="A269" s="279" t="s">
        <v>3405</v>
      </c>
      <c r="B269" s="280" t="s">
        <v>3406</v>
      </c>
      <c r="C269" s="280">
        <v>4</v>
      </c>
    </row>
    <row r="270" spans="1:3" ht="15.5" x14ac:dyDescent="0.35">
      <c r="A270" s="279" t="s">
        <v>3407</v>
      </c>
      <c r="B270" s="280" t="s">
        <v>236</v>
      </c>
      <c r="C270" s="280">
        <v>3</v>
      </c>
    </row>
    <row r="271" spans="1:3" ht="15.5" x14ac:dyDescent="0.35">
      <c r="A271" s="279" t="s">
        <v>3408</v>
      </c>
      <c r="B271" s="280" t="s">
        <v>3409</v>
      </c>
      <c r="C271" s="280">
        <v>5</v>
      </c>
    </row>
    <row r="272" spans="1:3" ht="15.5" x14ac:dyDescent="0.35">
      <c r="A272" s="279" t="s">
        <v>3410</v>
      </c>
      <c r="B272" s="280" t="s">
        <v>3411</v>
      </c>
      <c r="C272" s="280">
        <v>8</v>
      </c>
    </row>
    <row r="273" spans="1:3" ht="15.5" x14ac:dyDescent="0.35">
      <c r="A273" s="279" t="s">
        <v>3412</v>
      </c>
      <c r="B273" s="280" t="s">
        <v>3413</v>
      </c>
      <c r="C273" s="280">
        <v>5</v>
      </c>
    </row>
    <row r="274" spans="1:3" ht="15.5" x14ac:dyDescent="0.35">
      <c r="A274" s="279" t="s">
        <v>3414</v>
      </c>
      <c r="B274" s="280" t="s">
        <v>3415</v>
      </c>
      <c r="C274" s="280">
        <v>4</v>
      </c>
    </row>
    <row r="275" spans="1:3" ht="15.5" x14ac:dyDescent="0.35">
      <c r="A275" s="279" t="s">
        <v>3416</v>
      </c>
      <c r="B275" s="280" t="s">
        <v>3417</v>
      </c>
      <c r="C275" s="280">
        <v>4</v>
      </c>
    </row>
    <row r="276" spans="1:3" ht="15.5" x14ac:dyDescent="0.35">
      <c r="A276" s="279" t="s">
        <v>3418</v>
      </c>
      <c r="B276" s="280" t="s">
        <v>3419</v>
      </c>
      <c r="C276" s="280">
        <v>5</v>
      </c>
    </row>
    <row r="277" spans="1:3" ht="15.5" x14ac:dyDescent="0.35">
      <c r="A277" s="279" t="s">
        <v>3420</v>
      </c>
      <c r="B277" s="280" t="s">
        <v>3421</v>
      </c>
      <c r="C277" s="280">
        <v>6</v>
      </c>
    </row>
    <row r="278" spans="1:3" ht="15.5" x14ac:dyDescent="0.35">
      <c r="A278" s="279" t="s">
        <v>3422</v>
      </c>
      <c r="B278" s="280" t="s">
        <v>3423</v>
      </c>
      <c r="C278" s="280">
        <v>5</v>
      </c>
    </row>
    <row r="279" spans="1:3" ht="15.5" x14ac:dyDescent="0.35">
      <c r="A279" s="279" t="s">
        <v>3424</v>
      </c>
      <c r="B279" s="280" t="s">
        <v>3425</v>
      </c>
      <c r="C279" s="280">
        <v>6</v>
      </c>
    </row>
    <row r="280" spans="1:3" ht="31" x14ac:dyDescent="0.35">
      <c r="A280" s="279" t="s">
        <v>3426</v>
      </c>
      <c r="B280" s="280" t="s">
        <v>3427</v>
      </c>
      <c r="C280" s="280">
        <v>8</v>
      </c>
    </row>
    <row r="281" spans="1:3" ht="31" x14ac:dyDescent="0.35">
      <c r="A281" s="279" t="s">
        <v>3428</v>
      </c>
      <c r="B281" s="280" t="s">
        <v>3429</v>
      </c>
      <c r="C281" s="280">
        <v>7</v>
      </c>
    </row>
    <row r="282" spans="1:3" ht="15.5" x14ac:dyDescent="0.35">
      <c r="A282" s="279" t="s">
        <v>3430</v>
      </c>
      <c r="B282" s="280" t="s">
        <v>3431</v>
      </c>
      <c r="C282" s="280">
        <v>6</v>
      </c>
    </row>
    <row r="283" spans="1:3" ht="15.5" x14ac:dyDescent="0.35">
      <c r="A283" s="279" t="s">
        <v>3432</v>
      </c>
      <c r="B283" s="280" t="s">
        <v>3433</v>
      </c>
      <c r="C283" s="280">
        <v>8</v>
      </c>
    </row>
    <row r="284" spans="1:3" ht="31" x14ac:dyDescent="0.35">
      <c r="A284" s="279" t="s">
        <v>780</v>
      </c>
      <c r="B284" s="280" t="s">
        <v>3434</v>
      </c>
      <c r="C284" s="280">
        <v>4</v>
      </c>
    </row>
    <row r="285" spans="1:3" ht="15.5" x14ac:dyDescent="0.35">
      <c r="A285" s="279" t="s">
        <v>3435</v>
      </c>
      <c r="B285" s="280" t="s">
        <v>3436</v>
      </c>
      <c r="C285" s="280">
        <v>8</v>
      </c>
    </row>
    <row r="286" spans="1:3" ht="15.5" x14ac:dyDescent="0.35">
      <c r="A286" s="279" t="s">
        <v>2138</v>
      </c>
      <c r="B286" s="280" t="s">
        <v>3437</v>
      </c>
      <c r="C286" s="280">
        <v>6</v>
      </c>
    </row>
    <row r="287" spans="1:3" ht="15.5" x14ac:dyDescent="0.35">
      <c r="A287" s="279" t="s">
        <v>3438</v>
      </c>
      <c r="B287" s="280" t="s">
        <v>3439</v>
      </c>
      <c r="C287" s="280">
        <v>6</v>
      </c>
    </row>
    <row r="288" spans="1:3" ht="15.5" x14ac:dyDescent="0.35">
      <c r="A288" s="279" t="s">
        <v>3440</v>
      </c>
      <c r="B288" s="280" t="s">
        <v>3441</v>
      </c>
      <c r="C288" s="280">
        <v>6</v>
      </c>
    </row>
    <row r="289" spans="1:3" ht="15.5" x14ac:dyDescent="0.35">
      <c r="A289" s="279" t="s">
        <v>3442</v>
      </c>
      <c r="B289" s="280" t="s">
        <v>3443</v>
      </c>
      <c r="C289" s="280">
        <v>4</v>
      </c>
    </row>
    <row r="290" spans="1:3" ht="31" x14ac:dyDescent="0.35">
      <c r="A290" s="279" t="s">
        <v>3460</v>
      </c>
      <c r="B290" s="280" t="s">
        <v>3461</v>
      </c>
      <c r="C290" s="280">
        <v>8</v>
      </c>
    </row>
    <row r="291" spans="1:3" ht="15.5" x14ac:dyDescent="0.35">
      <c r="A291" s="279" t="s">
        <v>3444</v>
      </c>
      <c r="B291" s="280" t="s">
        <v>236</v>
      </c>
      <c r="C291" s="280">
        <v>2</v>
      </c>
    </row>
    <row r="292" spans="1:3" ht="31" x14ac:dyDescent="0.35">
      <c r="A292" s="279" t="s">
        <v>3462</v>
      </c>
      <c r="B292" s="280" t="s">
        <v>3463</v>
      </c>
      <c r="C292" s="280">
        <v>7</v>
      </c>
    </row>
    <row r="293" spans="1:3" ht="15.5" x14ac:dyDescent="0.35">
      <c r="A293" s="279" t="s">
        <v>3464</v>
      </c>
      <c r="B293" s="280" t="s">
        <v>3465</v>
      </c>
      <c r="C293" s="280">
        <v>6</v>
      </c>
    </row>
    <row r="294" spans="1:3" ht="31" x14ac:dyDescent="0.35">
      <c r="A294" s="279" t="s">
        <v>3466</v>
      </c>
      <c r="B294" s="280" t="s">
        <v>3467</v>
      </c>
      <c r="C294" s="280">
        <v>4</v>
      </c>
    </row>
    <row r="295" spans="1:3" ht="15.5" x14ac:dyDescent="0.35">
      <c r="A295" s="279" t="s">
        <v>3468</v>
      </c>
      <c r="B295" s="280" t="s">
        <v>3469</v>
      </c>
      <c r="C295" s="280">
        <v>4</v>
      </c>
    </row>
    <row r="296" spans="1:3" ht="15.5" x14ac:dyDescent="0.35">
      <c r="A296" s="279" t="s">
        <v>3470</v>
      </c>
      <c r="B296" s="280" t="s">
        <v>3471</v>
      </c>
      <c r="C296" s="280">
        <v>5</v>
      </c>
    </row>
    <row r="297" spans="1:3" ht="15.5" x14ac:dyDescent="0.35">
      <c r="A297" s="279" t="s">
        <v>3472</v>
      </c>
      <c r="B297" s="280" t="s">
        <v>3473</v>
      </c>
      <c r="C297" s="280">
        <v>1</v>
      </c>
    </row>
    <row r="298" spans="1:3" ht="15.5" x14ac:dyDescent="0.35">
      <c r="A298" s="279" t="s">
        <v>3474</v>
      </c>
      <c r="B298" s="280" t="s">
        <v>3475</v>
      </c>
      <c r="C298" s="280">
        <v>4</v>
      </c>
    </row>
    <row r="299" spans="1:3" ht="15.5" x14ac:dyDescent="0.35">
      <c r="A299" s="279" t="s">
        <v>3476</v>
      </c>
      <c r="B299" s="280" t="s">
        <v>3477</v>
      </c>
      <c r="C299" s="280">
        <v>7</v>
      </c>
    </row>
    <row r="300" spans="1:3" ht="15.5" x14ac:dyDescent="0.35">
      <c r="A300" s="279" t="s">
        <v>3445</v>
      </c>
      <c r="B300" s="280" t="s">
        <v>3446</v>
      </c>
      <c r="C300" s="280">
        <v>2</v>
      </c>
    </row>
    <row r="301" spans="1:3" ht="15.5" x14ac:dyDescent="0.35">
      <c r="A301" s="279" t="s">
        <v>3447</v>
      </c>
      <c r="B301" s="280" t="s">
        <v>3448</v>
      </c>
      <c r="C301" s="280">
        <v>5</v>
      </c>
    </row>
    <row r="302" spans="1:3" ht="15.5" x14ac:dyDescent="0.35">
      <c r="A302" s="279" t="s">
        <v>1033</v>
      </c>
      <c r="B302" s="280" t="s">
        <v>3449</v>
      </c>
      <c r="C302" s="280">
        <v>5</v>
      </c>
    </row>
    <row r="303" spans="1:3" ht="15.5" x14ac:dyDescent="0.35">
      <c r="A303" s="279" t="s">
        <v>3450</v>
      </c>
      <c r="B303" s="280" t="s">
        <v>3451</v>
      </c>
      <c r="C303" s="280">
        <v>4</v>
      </c>
    </row>
    <row r="304" spans="1:3" ht="31" x14ac:dyDescent="0.35">
      <c r="A304" s="279" t="s">
        <v>3452</v>
      </c>
      <c r="B304" s="280" t="s">
        <v>3453</v>
      </c>
      <c r="C304" s="280">
        <v>4</v>
      </c>
    </row>
    <row r="305" spans="1:3" ht="15.5" x14ac:dyDescent="0.35">
      <c r="A305" s="279" t="s">
        <v>3454</v>
      </c>
      <c r="B305" s="280" t="s">
        <v>3455</v>
      </c>
      <c r="C305" s="280">
        <v>8</v>
      </c>
    </row>
    <row r="306" spans="1:3" ht="31" x14ac:dyDescent="0.35">
      <c r="A306" s="279" t="s">
        <v>3456</v>
      </c>
      <c r="B306" s="280" t="s">
        <v>3457</v>
      </c>
      <c r="C306" s="280">
        <v>7</v>
      </c>
    </row>
    <row r="307" spans="1:3" ht="31" x14ac:dyDescent="0.35">
      <c r="A307" s="279" t="s">
        <v>3458</v>
      </c>
      <c r="B307" s="280" t="s">
        <v>3459</v>
      </c>
      <c r="C307" s="280">
        <v>6</v>
      </c>
    </row>
    <row r="308" spans="1:3" ht="15.5" x14ac:dyDescent="0.35">
      <c r="A308" s="279" t="s">
        <v>3478</v>
      </c>
      <c r="B308" s="280" t="s">
        <v>3479</v>
      </c>
      <c r="C308" s="280">
        <v>6</v>
      </c>
    </row>
    <row r="309" spans="1:3" ht="15.5" x14ac:dyDescent="0.35">
      <c r="A309" s="279" t="s">
        <v>3496</v>
      </c>
      <c r="B309" s="280" t="s">
        <v>3497</v>
      </c>
      <c r="C309" s="280">
        <v>5</v>
      </c>
    </row>
    <row r="310" spans="1:3" ht="15.5" x14ac:dyDescent="0.35">
      <c r="A310" s="279" t="s">
        <v>3498</v>
      </c>
      <c r="B310" s="280" t="s">
        <v>236</v>
      </c>
      <c r="C310" s="280">
        <v>2</v>
      </c>
    </row>
    <row r="311" spans="1:3" ht="15.5" x14ac:dyDescent="0.35">
      <c r="A311" s="279" t="s">
        <v>3499</v>
      </c>
      <c r="B311" s="280" t="s">
        <v>3500</v>
      </c>
      <c r="C311" s="280">
        <v>1</v>
      </c>
    </row>
    <row r="312" spans="1:3" ht="15.5" x14ac:dyDescent="0.35">
      <c r="A312" s="279" t="s">
        <v>3501</v>
      </c>
      <c r="B312" s="280" t="s">
        <v>3502</v>
      </c>
      <c r="C312" s="280">
        <v>4</v>
      </c>
    </row>
    <row r="313" spans="1:3" ht="15.5" x14ac:dyDescent="0.35">
      <c r="A313" s="279" t="s">
        <v>3503</v>
      </c>
      <c r="B313" s="280" t="s">
        <v>3504</v>
      </c>
      <c r="C313" s="280">
        <v>5</v>
      </c>
    </row>
    <row r="314" spans="1:3" ht="15.5" x14ac:dyDescent="0.35">
      <c r="A314" s="279" t="s">
        <v>3505</v>
      </c>
      <c r="B314" s="280" t="s">
        <v>3506</v>
      </c>
      <c r="C314" s="280">
        <v>3</v>
      </c>
    </row>
    <row r="315" spans="1:3" ht="15.5" x14ac:dyDescent="0.35">
      <c r="A315" s="279" t="s">
        <v>3507</v>
      </c>
      <c r="B315" s="280" t="s">
        <v>3508</v>
      </c>
      <c r="C315" s="280">
        <v>6</v>
      </c>
    </row>
    <row r="316" spans="1:3" ht="15.5" x14ac:dyDescent="0.35">
      <c r="A316" s="279" t="s">
        <v>3509</v>
      </c>
      <c r="B316" s="280" t="s">
        <v>3510</v>
      </c>
      <c r="C316" s="280">
        <v>4</v>
      </c>
    </row>
    <row r="317" spans="1:3" ht="15.5" x14ac:dyDescent="0.35">
      <c r="A317" s="279" t="s">
        <v>3511</v>
      </c>
      <c r="B317" s="280" t="s">
        <v>3512</v>
      </c>
      <c r="C317" s="280">
        <v>5</v>
      </c>
    </row>
    <row r="318" spans="1:3" ht="15.5" x14ac:dyDescent="0.35">
      <c r="A318" s="279" t="s">
        <v>3513</v>
      </c>
      <c r="B318" s="280" t="s">
        <v>3514</v>
      </c>
      <c r="C318" s="280">
        <v>4</v>
      </c>
    </row>
    <row r="319" spans="1:3" ht="15.5" x14ac:dyDescent="0.35">
      <c r="A319" s="279" t="s">
        <v>3515</v>
      </c>
      <c r="B319" s="280" t="s">
        <v>3516</v>
      </c>
      <c r="C319" s="280">
        <v>6</v>
      </c>
    </row>
    <row r="320" spans="1:3" ht="15.5" x14ac:dyDescent="0.35">
      <c r="A320" s="279" t="s">
        <v>3480</v>
      </c>
      <c r="B320" s="280" t="s">
        <v>3481</v>
      </c>
      <c r="C320" s="280">
        <v>5</v>
      </c>
    </row>
    <row r="321" spans="1:3" ht="15.5" x14ac:dyDescent="0.35">
      <c r="A321" s="279" t="s">
        <v>3517</v>
      </c>
      <c r="B321" s="280" t="s">
        <v>3518</v>
      </c>
      <c r="C321" s="280">
        <v>6</v>
      </c>
    </row>
    <row r="322" spans="1:3" ht="15.5" x14ac:dyDescent="0.35">
      <c r="A322" s="279" t="s">
        <v>3519</v>
      </c>
      <c r="B322" s="280" t="s">
        <v>3520</v>
      </c>
      <c r="C322" s="280">
        <v>4</v>
      </c>
    </row>
    <row r="323" spans="1:3" ht="15.5" x14ac:dyDescent="0.35">
      <c r="A323" s="279" t="s">
        <v>3521</v>
      </c>
      <c r="B323" s="280" t="s">
        <v>3522</v>
      </c>
      <c r="C323" s="280">
        <v>6</v>
      </c>
    </row>
    <row r="324" spans="1:3" ht="15.5" x14ac:dyDescent="0.35">
      <c r="A324" s="279" t="s">
        <v>3523</v>
      </c>
      <c r="B324" s="280" t="s">
        <v>3524</v>
      </c>
      <c r="C324" s="280">
        <v>3</v>
      </c>
    </row>
    <row r="325" spans="1:3" ht="15.5" x14ac:dyDescent="0.35">
      <c r="A325" s="279" t="s">
        <v>3525</v>
      </c>
      <c r="B325" s="280" t="s">
        <v>3526</v>
      </c>
      <c r="C325" s="280">
        <v>5</v>
      </c>
    </row>
    <row r="326" spans="1:3" ht="15.5" x14ac:dyDescent="0.35">
      <c r="A326" s="279" t="s">
        <v>3527</v>
      </c>
      <c r="B326" s="280" t="s">
        <v>3528</v>
      </c>
      <c r="C326" s="280">
        <v>4</v>
      </c>
    </row>
    <row r="327" spans="1:3" ht="15.5" x14ac:dyDescent="0.35">
      <c r="A327" s="279" t="s">
        <v>3529</v>
      </c>
      <c r="B327" s="280" t="s">
        <v>3530</v>
      </c>
      <c r="C327" s="280">
        <v>3</v>
      </c>
    </row>
    <row r="328" spans="1:3" ht="15.5" x14ac:dyDescent="0.35">
      <c r="A328" s="279" t="s">
        <v>3531</v>
      </c>
      <c r="B328" s="280" t="s">
        <v>3532</v>
      </c>
      <c r="C328" s="280">
        <v>4</v>
      </c>
    </row>
    <row r="329" spans="1:3" ht="15.5" x14ac:dyDescent="0.35">
      <c r="A329" s="279" t="s">
        <v>3533</v>
      </c>
      <c r="B329" s="280" t="s">
        <v>3534</v>
      </c>
      <c r="C329" s="280">
        <v>5</v>
      </c>
    </row>
    <row r="330" spans="1:3" ht="15.5" x14ac:dyDescent="0.35">
      <c r="A330" s="279" t="s">
        <v>3535</v>
      </c>
      <c r="B330" s="280" t="s">
        <v>3536</v>
      </c>
      <c r="C330" s="280">
        <v>4</v>
      </c>
    </row>
    <row r="331" spans="1:3" ht="15.5" x14ac:dyDescent="0.35">
      <c r="A331" s="279" t="s">
        <v>3482</v>
      </c>
      <c r="B331" s="280" t="s">
        <v>3483</v>
      </c>
      <c r="C331" s="280">
        <v>5</v>
      </c>
    </row>
    <row r="332" spans="1:3" ht="15.5" x14ac:dyDescent="0.35">
      <c r="A332" s="279" t="s">
        <v>3537</v>
      </c>
      <c r="B332" s="280" t="s">
        <v>3538</v>
      </c>
      <c r="C332" s="280">
        <v>5</v>
      </c>
    </row>
    <row r="333" spans="1:3" ht="15.5" x14ac:dyDescent="0.35">
      <c r="A333" s="279" t="s">
        <v>3539</v>
      </c>
      <c r="B333" s="280" t="s">
        <v>3540</v>
      </c>
      <c r="C333" s="280">
        <v>4</v>
      </c>
    </row>
    <row r="334" spans="1:3" ht="15.5" x14ac:dyDescent="0.35">
      <c r="A334" s="279" t="s">
        <v>3541</v>
      </c>
      <c r="B334" s="280" t="s">
        <v>3542</v>
      </c>
      <c r="C334" s="280">
        <v>4</v>
      </c>
    </row>
    <row r="335" spans="1:3" ht="15.5" x14ac:dyDescent="0.35">
      <c r="A335" s="279" t="s">
        <v>3543</v>
      </c>
      <c r="B335" s="280" t="s">
        <v>3544</v>
      </c>
      <c r="C335" s="280">
        <v>5</v>
      </c>
    </row>
    <row r="336" spans="1:3" ht="31" x14ac:dyDescent="0.35">
      <c r="A336" s="279" t="s">
        <v>3545</v>
      </c>
      <c r="B336" s="280" t="s">
        <v>3546</v>
      </c>
      <c r="C336" s="280">
        <v>6</v>
      </c>
    </row>
    <row r="337" spans="1:3" ht="15.5" x14ac:dyDescent="0.35">
      <c r="A337" s="279" t="s">
        <v>3547</v>
      </c>
      <c r="B337" s="280" t="s">
        <v>3548</v>
      </c>
      <c r="C337" s="280">
        <v>5</v>
      </c>
    </row>
    <row r="338" spans="1:3" ht="15.5" x14ac:dyDescent="0.35">
      <c r="A338" s="279" t="s">
        <v>3549</v>
      </c>
      <c r="B338" s="280" t="s">
        <v>3550</v>
      </c>
      <c r="C338" s="280">
        <v>5</v>
      </c>
    </row>
    <row r="339" spans="1:3" ht="15.5" x14ac:dyDescent="0.35">
      <c r="A339" s="279" t="s">
        <v>3551</v>
      </c>
      <c r="B339" s="280" t="s">
        <v>3552</v>
      </c>
      <c r="C339" s="280">
        <v>6</v>
      </c>
    </row>
    <row r="340" spans="1:3" ht="15.5" x14ac:dyDescent="0.35">
      <c r="A340" s="279" t="s">
        <v>3553</v>
      </c>
      <c r="B340" s="280" t="s">
        <v>3554</v>
      </c>
      <c r="C340" s="280">
        <v>5</v>
      </c>
    </row>
    <row r="341" spans="1:3" ht="15.5" x14ac:dyDescent="0.35">
      <c r="A341" s="279" t="s">
        <v>3555</v>
      </c>
      <c r="B341" s="280" t="s">
        <v>3556</v>
      </c>
      <c r="C341" s="280">
        <v>5</v>
      </c>
    </row>
    <row r="342" spans="1:3" ht="15.5" x14ac:dyDescent="0.35">
      <c r="A342" s="279" t="s">
        <v>3484</v>
      </c>
      <c r="B342" s="280" t="s">
        <v>3485</v>
      </c>
      <c r="C342" s="280">
        <v>3</v>
      </c>
    </row>
    <row r="343" spans="1:3" ht="15.5" x14ac:dyDescent="0.35">
      <c r="A343" s="279" t="s">
        <v>3557</v>
      </c>
      <c r="B343" s="280" t="s">
        <v>3558</v>
      </c>
      <c r="C343" s="280">
        <v>6</v>
      </c>
    </row>
    <row r="344" spans="1:3" ht="15.5" x14ac:dyDescent="0.35">
      <c r="A344" s="279" t="s">
        <v>3559</v>
      </c>
      <c r="B344" s="280" t="s">
        <v>3560</v>
      </c>
      <c r="C344" s="280">
        <v>6</v>
      </c>
    </row>
    <row r="345" spans="1:3" ht="15.5" x14ac:dyDescent="0.35">
      <c r="A345" s="279" t="s">
        <v>175</v>
      </c>
      <c r="B345" s="280" t="s">
        <v>174</v>
      </c>
      <c r="C345" s="280">
        <v>6</v>
      </c>
    </row>
    <row r="346" spans="1:3" ht="15.5" x14ac:dyDescent="0.35">
      <c r="A346" s="279" t="s">
        <v>3561</v>
      </c>
      <c r="B346" s="280" t="s">
        <v>3562</v>
      </c>
      <c r="C346" s="280">
        <v>6</v>
      </c>
    </row>
    <row r="347" spans="1:3" ht="15.5" x14ac:dyDescent="0.35">
      <c r="A347" s="279" t="s">
        <v>3563</v>
      </c>
      <c r="B347" s="280" t="s">
        <v>3564</v>
      </c>
      <c r="C347" s="280">
        <v>6</v>
      </c>
    </row>
    <row r="348" spans="1:3" ht="15.5" x14ac:dyDescent="0.35">
      <c r="A348" s="279" t="s">
        <v>3565</v>
      </c>
      <c r="B348" s="280" t="s">
        <v>3566</v>
      </c>
      <c r="C348" s="280">
        <v>5</v>
      </c>
    </row>
    <row r="349" spans="1:3" ht="15.5" x14ac:dyDescent="0.35">
      <c r="A349" s="279" t="s">
        <v>3486</v>
      </c>
      <c r="B349" s="280" t="s">
        <v>3487</v>
      </c>
      <c r="C349" s="280">
        <v>6</v>
      </c>
    </row>
    <row r="350" spans="1:3" ht="15.5" x14ac:dyDescent="0.35">
      <c r="A350" s="279" t="s">
        <v>3488</v>
      </c>
      <c r="B350" s="280" t="s">
        <v>3489</v>
      </c>
      <c r="C350" s="280">
        <v>5</v>
      </c>
    </row>
    <row r="351" spans="1:3" ht="15.5" x14ac:dyDescent="0.35">
      <c r="A351" s="279" t="s">
        <v>3490</v>
      </c>
      <c r="B351" s="280" t="s">
        <v>3491</v>
      </c>
      <c r="C351" s="280">
        <v>5</v>
      </c>
    </row>
    <row r="352" spans="1:3" ht="15.5" x14ac:dyDescent="0.35">
      <c r="A352" s="279" t="s">
        <v>3492</v>
      </c>
      <c r="B352" s="280" t="s">
        <v>3493</v>
      </c>
      <c r="C352" s="280">
        <v>6</v>
      </c>
    </row>
    <row r="353" spans="1:3" ht="15.5" x14ac:dyDescent="0.35">
      <c r="A353" s="279" t="s">
        <v>3494</v>
      </c>
      <c r="B353" s="280" t="s">
        <v>3495</v>
      </c>
      <c r="C353" s="280">
        <v>5</v>
      </c>
    </row>
    <row r="354" spans="1:3" ht="15.5" x14ac:dyDescent="0.35">
      <c r="A354" s="279" t="s">
        <v>2196</v>
      </c>
      <c r="B354" s="280" t="s">
        <v>3567</v>
      </c>
      <c r="C354" s="280">
        <v>6</v>
      </c>
    </row>
    <row r="355" spans="1:3" ht="15.5" x14ac:dyDescent="0.35">
      <c r="A355" s="279" t="s">
        <v>3583</v>
      </c>
      <c r="B355" s="280" t="s">
        <v>3584</v>
      </c>
      <c r="C355" s="280">
        <v>3</v>
      </c>
    </row>
    <row r="356" spans="1:3" ht="15.5" x14ac:dyDescent="0.35">
      <c r="A356" s="279" t="s">
        <v>3585</v>
      </c>
      <c r="B356" s="280" t="s">
        <v>236</v>
      </c>
      <c r="C356" s="280">
        <v>2</v>
      </c>
    </row>
    <row r="357" spans="1:3" ht="15.5" x14ac:dyDescent="0.35">
      <c r="A357" s="279" t="s">
        <v>3586</v>
      </c>
      <c r="B357" s="280" t="s">
        <v>3587</v>
      </c>
      <c r="C357" s="280">
        <v>7</v>
      </c>
    </row>
    <row r="358" spans="1:3" ht="15.5" x14ac:dyDescent="0.35">
      <c r="A358" s="279" t="s">
        <v>3588</v>
      </c>
      <c r="B358" s="280" t="s">
        <v>3589</v>
      </c>
      <c r="C358" s="280">
        <v>6</v>
      </c>
    </row>
    <row r="359" spans="1:3" ht="15.5" x14ac:dyDescent="0.35">
      <c r="A359" s="279" t="s">
        <v>3590</v>
      </c>
      <c r="B359" s="280" t="s">
        <v>3591</v>
      </c>
      <c r="C359" s="280">
        <v>7</v>
      </c>
    </row>
    <row r="360" spans="1:3" ht="15.5" x14ac:dyDescent="0.35">
      <c r="A360" s="279" t="s">
        <v>2004</v>
      </c>
      <c r="B360" s="280" t="s">
        <v>3592</v>
      </c>
      <c r="C360" s="280">
        <v>5</v>
      </c>
    </row>
    <row r="361" spans="1:3" ht="15.5" x14ac:dyDescent="0.35">
      <c r="A361" s="279" t="s">
        <v>3593</v>
      </c>
      <c r="B361" s="280" t="s">
        <v>3594</v>
      </c>
      <c r="C361" s="280">
        <v>5</v>
      </c>
    </row>
    <row r="362" spans="1:3" ht="15.5" x14ac:dyDescent="0.35">
      <c r="A362" s="279" t="s">
        <v>3595</v>
      </c>
      <c r="B362" s="280" t="s">
        <v>3596</v>
      </c>
      <c r="C362" s="280">
        <v>6</v>
      </c>
    </row>
    <row r="363" spans="1:3" ht="15.5" x14ac:dyDescent="0.35">
      <c r="A363" s="279" t="s">
        <v>1994</v>
      </c>
      <c r="B363" s="280" t="s">
        <v>3597</v>
      </c>
      <c r="C363" s="280">
        <v>5</v>
      </c>
    </row>
    <row r="364" spans="1:3" ht="15.5" x14ac:dyDescent="0.35">
      <c r="A364" s="279" t="s">
        <v>3598</v>
      </c>
      <c r="B364" s="280" t="s">
        <v>3599</v>
      </c>
      <c r="C364" s="280">
        <v>4</v>
      </c>
    </row>
    <row r="365" spans="1:3" ht="15.5" x14ac:dyDescent="0.35">
      <c r="A365" s="279" t="s">
        <v>3600</v>
      </c>
      <c r="B365" s="280" t="s">
        <v>3601</v>
      </c>
      <c r="C365" s="280">
        <v>2</v>
      </c>
    </row>
    <row r="366" spans="1:3" ht="15.5" x14ac:dyDescent="0.35">
      <c r="A366" s="279" t="s">
        <v>3568</v>
      </c>
      <c r="B366" s="280" t="s">
        <v>3569</v>
      </c>
      <c r="C366" s="280">
        <v>5</v>
      </c>
    </row>
    <row r="367" spans="1:3" ht="15.5" x14ac:dyDescent="0.35">
      <c r="A367" s="279" t="s">
        <v>3602</v>
      </c>
      <c r="B367" s="280" t="s">
        <v>3603</v>
      </c>
      <c r="C367" s="280">
        <v>4</v>
      </c>
    </row>
    <row r="368" spans="1:3" ht="15.5" x14ac:dyDescent="0.35">
      <c r="A368" s="279" t="s">
        <v>3604</v>
      </c>
      <c r="B368" s="280" t="s">
        <v>3605</v>
      </c>
      <c r="C368" s="280">
        <v>4</v>
      </c>
    </row>
    <row r="369" spans="1:3" ht="15.5" x14ac:dyDescent="0.35">
      <c r="A369" s="279" t="s">
        <v>2421</v>
      </c>
      <c r="B369" s="280" t="s">
        <v>3606</v>
      </c>
      <c r="C369" s="280">
        <v>5</v>
      </c>
    </row>
    <row r="370" spans="1:3" ht="15.5" x14ac:dyDescent="0.35">
      <c r="A370" s="279" t="s">
        <v>3607</v>
      </c>
      <c r="B370" s="280" t="s">
        <v>3608</v>
      </c>
      <c r="C370" s="280">
        <v>2</v>
      </c>
    </row>
    <row r="371" spans="1:3" ht="15.5" x14ac:dyDescent="0.35">
      <c r="A371" s="279" t="s">
        <v>3609</v>
      </c>
      <c r="B371" s="280" t="s">
        <v>3610</v>
      </c>
      <c r="C371" s="280">
        <v>4</v>
      </c>
    </row>
    <row r="372" spans="1:3" ht="15.5" x14ac:dyDescent="0.35">
      <c r="A372" s="279" t="s">
        <v>1942</v>
      </c>
      <c r="B372" s="280" t="s">
        <v>3611</v>
      </c>
      <c r="C372" s="280">
        <v>4</v>
      </c>
    </row>
    <row r="373" spans="1:3" ht="15.5" x14ac:dyDescent="0.35">
      <c r="A373" s="279" t="s">
        <v>3612</v>
      </c>
      <c r="B373" s="280" t="s">
        <v>3613</v>
      </c>
      <c r="C373" s="280">
        <v>5</v>
      </c>
    </row>
    <row r="374" spans="1:3" ht="15.5" x14ac:dyDescent="0.35">
      <c r="A374" s="279" t="s">
        <v>3614</v>
      </c>
      <c r="B374" s="280" t="s">
        <v>3615</v>
      </c>
      <c r="C374" s="280">
        <v>8</v>
      </c>
    </row>
    <row r="375" spans="1:3" ht="15.5" x14ac:dyDescent="0.35">
      <c r="A375" s="279" t="s">
        <v>3616</v>
      </c>
      <c r="B375" s="280" t="s">
        <v>3617</v>
      </c>
      <c r="C375" s="280">
        <v>3</v>
      </c>
    </row>
    <row r="376" spans="1:3" ht="15.5" x14ac:dyDescent="0.35">
      <c r="A376" s="279" t="s">
        <v>3618</v>
      </c>
      <c r="B376" s="280" t="s">
        <v>3619</v>
      </c>
      <c r="C376" s="280">
        <v>4</v>
      </c>
    </row>
    <row r="377" spans="1:3" ht="15.5" x14ac:dyDescent="0.35">
      <c r="A377" s="279" t="s">
        <v>3570</v>
      </c>
      <c r="B377" s="280" t="s">
        <v>3571</v>
      </c>
      <c r="C377" s="280">
        <v>6</v>
      </c>
    </row>
    <row r="378" spans="1:3" ht="15.5" x14ac:dyDescent="0.35">
      <c r="A378" s="279" t="s">
        <v>3620</v>
      </c>
      <c r="B378" s="280" t="s">
        <v>3621</v>
      </c>
      <c r="C378" s="280">
        <v>4</v>
      </c>
    </row>
    <row r="379" spans="1:3" ht="31" x14ac:dyDescent="0.35">
      <c r="A379" s="279" t="s">
        <v>3622</v>
      </c>
      <c r="B379" s="280" t="s">
        <v>3623</v>
      </c>
      <c r="C379" s="280">
        <v>4</v>
      </c>
    </row>
    <row r="380" spans="1:3" ht="15.5" x14ac:dyDescent="0.35">
      <c r="A380" s="279" t="s">
        <v>3624</v>
      </c>
      <c r="B380" s="280" t="s">
        <v>3625</v>
      </c>
      <c r="C380" s="280">
        <v>5</v>
      </c>
    </row>
    <row r="381" spans="1:3" ht="15.5" x14ac:dyDescent="0.35">
      <c r="A381" s="279" t="s">
        <v>1932</v>
      </c>
      <c r="B381" s="280" t="s">
        <v>1933</v>
      </c>
      <c r="C381" s="280">
        <v>5</v>
      </c>
    </row>
    <row r="382" spans="1:3" ht="15.5" x14ac:dyDescent="0.35">
      <c r="A382" s="279" t="s">
        <v>3626</v>
      </c>
      <c r="B382" s="280" t="s">
        <v>3627</v>
      </c>
      <c r="C382" s="280">
        <v>5</v>
      </c>
    </row>
    <row r="383" spans="1:3" ht="15.5" x14ac:dyDescent="0.35">
      <c r="A383" s="279" t="s">
        <v>3628</v>
      </c>
      <c r="B383" s="280" t="s">
        <v>3629</v>
      </c>
      <c r="C383" s="280">
        <v>4</v>
      </c>
    </row>
    <row r="384" spans="1:3" ht="15.5" x14ac:dyDescent="0.35">
      <c r="A384" s="279" t="s">
        <v>3630</v>
      </c>
      <c r="B384" s="280" t="s">
        <v>3631</v>
      </c>
      <c r="C384" s="280">
        <v>6</v>
      </c>
    </row>
    <row r="385" spans="1:3" ht="15.5" x14ac:dyDescent="0.35">
      <c r="A385" s="279" t="s">
        <v>5482</v>
      </c>
      <c r="B385" s="280" t="s">
        <v>5483</v>
      </c>
      <c r="C385" s="280">
        <v>5</v>
      </c>
    </row>
    <row r="386" spans="1:3" ht="15.5" x14ac:dyDescent="0.35">
      <c r="A386" s="279" t="s">
        <v>3572</v>
      </c>
      <c r="B386" s="280" t="s">
        <v>3573</v>
      </c>
      <c r="C386" s="280">
        <v>6</v>
      </c>
    </row>
    <row r="387" spans="1:3" ht="15.5" x14ac:dyDescent="0.35">
      <c r="A387" s="279" t="s">
        <v>3574</v>
      </c>
      <c r="B387" s="280" t="s">
        <v>3575</v>
      </c>
      <c r="C387" s="280">
        <v>4</v>
      </c>
    </row>
    <row r="388" spans="1:3" ht="15.5" x14ac:dyDescent="0.35">
      <c r="A388" s="279" t="s">
        <v>3576</v>
      </c>
      <c r="B388" s="280" t="s">
        <v>3577</v>
      </c>
      <c r="C388" s="280">
        <v>5</v>
      </c>
    </row>
    <row r="389" spans="1:3" ht="15.5" x14ac:dyDescent="0.35">
      <c r="A389" s="279" t="s">
        <v>2437</v>
      </c>
      <c r="B389" s="280" t="s">
        <v>3578</v>
      </c>
      <c r="C389" s="280">
        <v>4</v>
      </c>
    </row>
    <row r="390" spans="1:3" ht="15.5" x14ac:dyDescent="0.35">
      <c r="A390" s="279" t="s">
        <v>3579</v>
      </c>
      <c r="B390" s="280" t="s">
        <v>3580</v>
      </c>
      <c r="C390" s="280">
        <v>3</v>
      </c>
    </row>
    <row r="391" spans="1:3" ht="15.5" x14ac:dyDescent="0.35">
      <c r="A391" s="279" t="s">
        <v>3581</v>
      </c>
      <c r="B391" s="280" t="s">
        <v>3582</v>
      </c>
      <c r="C391" s="280">
        <v>2</v>
      </c>
    </row>
    <row r="392" spans="1:3" ht="15.5" x14ac:dyDescent="0.35">
      <c r="A392" s="279" t="s">
        <v>5484</v>
      </c>
      <c r="B392" s="280" t="s">
        <v>5485</v>
      </c>
      <c r="C392" s="280">
        <v>2</v>
      </c>
    </row>
    <row r="393" spans="1:3" ht="15.5" x14ac:dyDescent="0.35">
      <c r="A393" s="279" t="s">
        <v>5486</v>
      </c>
      <c r="B393" s="280" t="s">
        <v>236</v>
      </c>
      <c r="C393" s="280">
        <v>2</v>
      </c>
    </row>
    <row r="394" spans="1:3" ht="31" x14ac:dyDescent="0.35">
      <c r="A394" s="279" t="s">
        <v>5487</v>
      </c>
      <c r="B394" s="280" t="s">
        <v>5488</v>
      </c>
      <c r="C394" s="280">
        <v>3</v>
      </c>
    </row>
    <row r="395" spans="1:3" ht="15.5" x14ac:dyDescent="0.35">
      <c r="A395" s="279" t="s">
        <v>5489</v>
      </c>
      <c r="B395" s="280" t="s">
        <v>5490</v>
      </c>
      <c r="C395" s="280">
        <v>4</v>
      </c>
    </row>
    <row r="396" spans="1:3" ht="15.5" x14ac:dyDescent="0.35">
      <c r="A396" s="279" t="s">
        <v>3651</v>
      </c>
      <c r="B396" s="280" t="s">
        <v>3652</v>
      </c>
      <c r="C396" s="280">
        <v>1</v>
      </c>
    </row>
    <row r="397" spans="1:3" ht="15.5" x14ac:dyDescent="0.35">
      <c r="A397" s="279" t="s">
        <v>3653</v>
      </c>
      <c r="B397" s="280" t="s">
        <v>3654</v>
      </c>
      <c r="C397" s="280">
        <v>1</v>
      </c>
    </row>
    <row r="398" spans="1:3" ht="15.5" x14ac:dyDescent="0.35">
      <c r="A398" s="279" t="s">
        <v>3655</v>
      </c>
      <c r="B398" s="280" t="s">
        <v>236</v>
      </c>
      <c r="C398" s="280">
        <v>2</v>
      </c>
    </row>
    <row r="399" spans="1:3" ht="15.5" x14ac:dyDescent="0.35">
      <c r="A399" s="279" t="s">
        <v>3656</v>
      </c>
      <c r="B399" s="280" t="s">
        <v>3657</v>
      </c>
      <c r="C399" s="280">
        <v>1</v>
      </c>
    </row>
    <row r="400" spans="1:3" ht="15.5" x14ac:dyDescent="0.35">
      <c r="A400" s="279" t="s">
        <v>3658</v>
      </c>
      <c r="B400" s="280" t="s">
        <v>3659</v>
      </c>
      <c r="C400" s="280">
        <v>1</v>
      </c>
    </row>
    <row r="401" spans="1:3" ht="15.5" x14ac:dyDescent="0.35">
      <c r="A401" s="279" t="s">
        <v>3660</v>
      </c>
      <c r="B401" s="280" t="s">
        <v>3661</v>
      </c>
      <c r="C401" s="280">
        <v>1</v>
      </c>
    </row>
    <row r="402" spans="1:3" ht="15.5" x14ac:dyDescent="0.35">
      <c r="A402" s="279" t="s">
        <v>3662</v>
      </c>
      <c r="B402" s="280" t="s">
        <v>3663</v>
      </c>
      <c r="C402" s="280">
        <v>1</v>
      </c>
    </row>
    <row r="403" spans="1:3" ht="15.5" x14ac:dyDescent="0.35">
      <c r="A403" s="279" t="s">
        <v>3664</v>
      </c>
      <c r="B403" s="280" t="s">
        <v>3665</v>
      </c>
      <c r="C403" s="280">
        <v>1</v>
      </c>
    </row>
    <row r="404" spans="1:3" ht="15.5" x14ac:dyDescent="0.35">
      <c r="A404" s="279" t="s">
        <v>3666</v>
      </c>
      <c r="B404" s="280" t="s">
        <v>3667</v>
      </c>
      <c r="C404" s="280">
        <v>1</v>
      </c>
    </row>
    <row r="405" spans="1:3" ht="15.5" x14ac:dyDescent="0.35">
      <c r="A405" s="279" t="s">
        <v>3668</v>
      </c>
      <c r="B405" s="280" t="s">
        <v>3669</v>
      </c>
      <c r="C405" s="280">
        <v>1</v>
      </c>
    </row>
    <row r="406" spans="1:3" ht="15.5" x14ac:dyDescent="0.35">
      <c r="A406" s="279" t="s">
        <v>3670</v>
      </c>
      <c r="B406" s="280" t="s">
        <v>3671</v>
      </c>
      <c r="C406" s="280">
        <v>1</v>
      </c>
    </row>
    <row r="407" spans="1:3" ht="15.5" x14ac:dyDescent="0.35">
      <c r="A407" s="279" t="s">
        <v>3672</v>
      </c>
      <c r="B407" s="280" t="s">
        <v>3673</v>
      </c>
      <c r="C407" s="280">
        <v>1</v>
      </c>
    </row>
    <row r="408" spans="1:3" ht="15.5" x14ac:dyDescent="0.35">
      <c r="A408" s="279" t="s">
        <v>3674</v>
      </c>
      <c r="B408" s="280" t="s">
        <v>3675</v>
      </c>
      <c r="C408" s="280">
        <v>1</v>
      </c>
    </row>
    <row r="409" spans="1:3" ht="15.5" x14ac:dyDescent="0.35">
      <c r="A409" s="279" t="s">
        <v>3676</v>
      </c>
      <c r="B409" s="280" t="s">
        <v>3677</v>
      </c>
      <c r="C409" s="280">
        <v>1</v>
      </c>
    </row>
    <row r="410" spans="1:3" ht="15.5" x14ac:dyDescent="0.35">
      <c r="A410" s="279" t="s">
        <v>3678</v>
      </c>
      <c r="B410" s="280" t="s">
        <v>3679</v>
      </c>
      <c r="C410" s="280">
        <v>1</v>
      </c>
    </row>
    <row r="411" spans="1:3" ht="15.5" x14ac:dyDescent="0.35">
      <c r="A411" s="279" t="s">
        <v>3680</v>
      </c>
      <c r="B411" s="280" t="s">
        <v>3681</v>
      </c>
      <c r="C411" s="280">
        <v>1</v>
      </c>
    </row>
    <row r="412" spans="1:3" ht="15.5" x14ac:dyDescent="0.35">
      <c r="A412" s="279" t="s">
        <v>3682</v>
      </c>
      <c r="B412" s="280" t="s">
        <v>3683</v>
      </c>
      <c r="C412" s="280">
        <v>1</v>
      </c>
    </row>
    <row r="413" spans="1:3" ht="15.5" x14ac:dyDescent="0.35">
      <c r="A413" s="279" t="s">
        <v>3684</v>
      </c>
      <c r="B413" s="280" t="s">
        <v>3685</v>
      </c>
      <c r="C413" s="280">
        <v>1</v>
      </c>
    </row>
    <row r="414" spans="1:3" ht="15.5" x14ac:dyDescent="0.35">
      <c r="A414" s="279" t="s">
        <v>3686</v>
      </c>
      <c r="B414" s="280" t="s">
        <v>3687</v>
      </c>
      <c r="C414" s="280">
        <v>1</v>
      </c>
    </row>
    <row r="415" spans="1:3" ht="15.5" x14ac:dyDescent="0.35">
      <c r="A415" s="279" t="s">
        <v>3688</v>
      </c>
      <c r="B415" s="280" t="s">
        <v>3689</v>
      </c>
      <c r="C415" s="280">
        <v>1</v>
      </c>
    </row>
    <row r="416" spans="1:3" ht="15.5" x14ac:dyDescent="0.35">
      <c r="A416" s="279" t="s">
        <v>3690</v>
      </c>
      <c r="B416" s="280" t="s">
        <v>3691</v>
      </c>
      <c r="C416" s="280">
        <v>1</v>
      </c>
    </row>
    <row r="417" spans="1:3" ht="15.5" x14ac:dyDescent="0.35">
      <c r="A417" s="279" t="s">
        <v>3692</v>
      </c>
      <c r="B417" s="280" t="s">
        <v>3693</v>
      </c>
      <c r="C417" s="280">
        <v>1</v>
      </c>
    </row>
    <row r="418" spans="1:3" ht="15.5" x14ac:dyDescent="0.35">
      <c r="A418" s="279" t="s">
        <v>3694</v>
      </c>
      <c r="B418" s="280" t="s">
        <v>3695</v>
      </c>
      <c r="C418" s="280">
        <v>1</v>
      </c>
    </row>
    <row r="419" spans="1:3" ht="15.5" x14ac:dyDescent="0.35">
      <c r="A419" s="279" t="s">
        <v>3696</v>
      </c>
      <c r="B419" s="280" t="s">
        <v>3697</v>
      </c>
      <c r="C419" s="280">
        <v>1</v>
      </c>
    </row>
    <row r="420" spans="1:3" ht="15.5" x14ac:dyDescent="0.35">
      <c r="A420" s="279" t="s">
        <v>3698</v>
      </c>
      <c r="B420" s="280" t="s">
        <v>3699</v>
      </c>
      <c r="C420" s="280">
        <v>1</v>
      </c>
    </row>
    <row r="421" spans="1:3" ht="15.5" x14ac:dyDescent="0.35">
      <c r="A421" s="279" t="s">
        <v>3700</v>
      </c>
      <c r="B421" s="280" t="s">
        <v>3701</v>
      </c>
      <c r="C421" s="280">
        <v>1</v>
      </c>
    </row>
    <row r="422" spans="1:3" ht="15.5" x14ac:dyDescent="0.35">
      <c r="A422" s="279" t="s">
        <v>3702</v>
      </c>
      <c r="B422" s="280" t="s">
        <v>3703</v>
      </c>
      <c r="C422" s="280">
        <v>1</v>
      </c>
    </row>
    <row r="423" spans="1:3" ht="15.5" x14ac:dyDescent="0.35">
      <c r="A423" s="279" t="s">
        <v>3704</v>
      </c>
      <c r="B423" s="280" t="s">
        <v>3705</v>
      </c>
      <c r="C423" s="280">
        <v>1</v>
      </c>
    </row>
    <row r="424" spans="1:3" ht="15.5" x14ac:dyDescent="0.35">
      <c r="A424" s="279" t="s">
        <v>3706</v>
      </c>
      <c r="B424" s="280" t="s">
        <v>3707</v>
      </c>
      <c r="C424" s="280">
        <v>1</v>
      </c>
    </row>
    <row r="425" spans="1:3" ht="15.5" x14ac:dyDescent="0.35">
      <c r="A425" s="279" t="s">
        <v>3708</v>
      </c>
      <c r="B425" s="280" t="s">
        <v>3709</v>
      </c>
      <c r="C425" s="280">
        <v>1</v>
      </c>
    </row>
    <row r="426" spans="1:3" ht="15.5" x14ac:dyDescent="0.35">
      <c r="A426" s="279" t="s">
        <v>3710</v>
      </c>
      <c r="B426" s="280" t="s">
        <v>3711</v>
      </c>
      <c r="C426" s="280">
        <v>1</v>
      </c>
    </row>
    <row r="427" spans="1:3" ht="15.5" x14ac:dyDescent="0.35">
      <c r="A427" s="279" t="s">
        <v>3712</v>
      </c>
      <c r="B427" s="280" t="s">
        <v>3713</v>
      </c>
      <c r="C427" s="280">
        <v>1</v>
      </c>
    </row>
    <row r="428" spans="1:3" ht="15.5" x14ac:dyDescent="0.35">
      <c r="A428" s="279" t="s">
        <v>3714</v>
      </c>
      <c r="B428" s="280" t="s">
        <v>3715</v>
      </c>
      <c r="C428" s="280">
        <v>1</v>
      </c>
    </row>
    <row r="429" spans="1:3" ht="15.5" x14ac:dyDescent="0.35">
      <c r="A429" s="279" t="s">
        <v>3716</v>
      </c>
      <c r="B429" s="280" t="s">
        <v>3717</v>
      </c>
      <c r="C429" s="280">
        <v>1</v>
      </c>
    </row>
    <row r="430" spans="1:3" ht="15.5" x14ac:dyDescent="0.35">
      <c r="A430" s="279" t="s">
        <v>3718</v>
      </c>
      <c r="B430" s="280" t="s">
        <v>3719</v>
      </c>
      <c r="C430" s="280">
        <v>1</v>
      </c>
    </row>
    <row r="431" spans="1:3" ht="15.5" x14ac:dyDescent="0.35">
      <c r="A431" s="279" t="s">
        <v>3720</v>
      </c>
      <c r="B431" s="280" t="s">
        <v>3721</v>
      </c>
      <c r="C431" s="280">
        <v>1</v>
      </c>
    </row>
    <row r="432" spans="1:3" ht="15.5" x14ac:dyDescent="0.35">
      <c r="A432" s="279" t="s">
        <v>3722</v>
      </c>
      <c r="B432" s="280" t="s">
        <v>3723</v>
      </c>
      <c r="C432" s="280">
        <v>1</v>
      </c>
    </row>
    <row r="433" spans="1:3" ht="15.5" x14ac:dyDescent="0.35">
      <c r="A433" s="279" t="s">
        <v>3724</v>
      </c>
      <c r="B433" s="280" t="s">
        <v>3725</v>
      </c>
      <c r="C433" s="280">
        <v>1</v>
      </c>
    </row>
    <row r="434" spans="1:3" ht="15.5" x14ac:dyDescent="0.35">
      <c r="A434" s="279" t="s">
        <v>3726</v>
      </c>
      <c r="B434" s="280" t="s">
        <v>3727</v>
      </c>
      <c r="C434" s="280">
        <v>1</v>
      </c>
    </row>
    <row r="435" spans="1:3" ht="15.5" x14ac:dyDescent="0.35">
      <c r="A435" s="279" t="s">
        <v>3728</v>
      </c>
      <c r="B435" s="280" t="s">
        <v>3715</v>
      </c>
      <c r="C435" s="280">
        <v>1</v>
      </c>
    </row>
    <row r="436" spans="1:3" ht="15.5" x14ac:dyDescent="0.35">
      <c r="A436" s="279" t="s">
        <v>3729</v>
      </c>
      <c r="B436" s="280" t="s">
        <v>3730</v>
      </c>
      <c r="C436" s="280">
        <v>1</v>
      </c>
    </row>
    <row r="437" spans="1:3" ht="15.5" x14ac:dyDescent="0.35">
      <c r="A437" s="279" t="s">
        <v>3731</v>
      </c>
      <c r="B437" s="280" t="s">
        <v>3732</v>
      </c>
      <c r="C437" s="280">
        <v>1</v>
      </c>
    </row>
    <row r="438" spans="1:3" ht="15.5" x14ac:dyDescent="0.35">
      <c r="A438" s="279" t="s">
        <v>3733</v>
      </c>
      <c r="B438" s="280" t="s">
        <v>3734</v>
      </c>
      <c r="C438" s="280">
        <v>1</v>
      </c>
    </row>
    <row r="439" spans="1:3" ht="15.5" x14ac:dyDescent="0.35">
      <c r="A439" s="279" t="s">
        <v>3735</v>
      </c>
      <c r="B439" s="280" t="s">
        <v>3736</v>
      </c>
      <c r="C439" s="280">
        <v>1</v>
      </c>
    </row>
    <row r="440" spans="1:3" ht="15.5" x14ac:dyDescent="0.35">
      <c r="A440" s="279" t="s">
        <v>3737</v>
      </c>
      <c r="B440" s="280" t="s">
        <v>3738</v>
      </c>
      <c r="C440" s="280">
        <v>1</v>
      </c>
    </row>
    <row r="441" spans="1:3" ht="15.5" x14ac:dyDescent="0.35">
      <c r="A441" s="279" t="s">
        <v>3739</v>
      </c>
      <c r="B441" s="280" t="s">
        <v>3740</v>
      </c>
      <c r="C441" s="280">
        <v>1</v>
      </c>
    </row>
    <row r="442" spans="1:3" ht="15.5" x14ac:dyDescent="0.35">
      <c r="A442" s="279" t="s">
        <v>3925</v>
      </c>
      <c r="B442" s="280" t="s">
        <v>3926</v>
      </c>
      <c r="C442" s="280">
        <v>1</v>
      </c>
    </row>
    <row r="443" spans="1:3" ht="15.5" x14ac:dyDescent="0.35">
      <c r="A443" s="279" t="s">
        <v>3927</v>
      </c>
      <c r="B443" s="280" t="s">
        <v>3928</v>
      </c>
      <c r="C443" s="280">
        <v>1</v>
      </c>
    </row>
    <row r="444" spans="1:3" ht="15.5" x14ac:dyDescent="0.35">
      <c r="A444" s="279" t="s">
        <v>3929</v>
      </c>
      <c r="B444" s="280" t="s">
        <v>3930</v>
      </c>
      <c r="C444" s="280">
        <v>1</v>
      </c>
    </row>
    <row r="445" spans="1:3" ht="15.5" x14ac:dyDescent="0.35">
      <c r="A445" s="279" t="s">
        <v>3931</v>
      </c>
      <c r="B445" s="280" t="s">
        <v>3932</v>
      </c>
      <c r="C445" s="280">
        <v>1</v>
      </c>
    </row>
    <row r="446" spans="1:3" ht="15.5" x14ac:dyDescent="0.35">
      <c r="A446" s="279" t="s">
        <v>3933</v>
      </c>
      <c r="B446" s="280" t="s">
        <v>3934</v>
      </c>
      <c r="C446" s="280">
        <v>1</v>
      </c>
    </row>
    <row r="447" spans="1:3" ht="15.5" x14ac:dyDescent="0.35">
      <c r="A447" s="279" t="s">
        <v>3935</v>
      </c>
      <c r="B447" s="280" t="s">
        <v>3936</v>
      </c>
      <c r="C447" s="280">
        <v>1</v>
      </c>
    </row>
    <row r="448" spans="1:3" ht="31" x14ac:dyDescent="0.35">
      <c r="A448" s="279" t="s">
        <v>3937</v>
      </c>
      <c r="B448" s="280" t="s">
        <v>3938</v>
      </c>
      <c r="C448" s="280">
        <v>1</v>
      </c>
    </row>
    <row r="449" spans="1:3" ht="31" x14ac:dyDescent="0.35">
      <c r="A449" s="279" t="s">
        <v>3939</v>
      </c>
      <c r="B449" s="280" t="s">
        <v>3940</v>
      </c>
      <c r="C449" s="280">
        <v>1</v>
      </c>
    </row>
    <row r="450" spans="1:3" ht="15.5" x14ac:dyDescent="0.35">
      <c r="A450" s="279" t="s">
        <v>3941</v>
      </c>
      <c r="B450" s="280" t="s">
        <v>3942</v>
      </c>
      <c r="C450" s="280">
        <v>1</v>
      </c>
    </row>
    <row r="451" spans="1:3" ht="15.5" x14ac:dyDescent="0.35">
      <c r="A451" s="279" t="s">
        <v>3943</v>
      </c>
      <c r="B451" s="280" t="s">
        <v>3944</v>
      </c>
      <c r="C451" s="280">
        <v>1</v>
      </c>
    </row>
    <row r="452" spans="1:3" ht="15.5" x14ac:dyDescent="0.35">
      <c r="A452" s="279" t="s">
        <v>3741</v>
      </c>
      <c r="B452" s="280" t="s">
        <v>3742</v>
      </c>
      <c r="C452" s="280">
        <v>1</v>
      </c>
    </row>
    <row r="453" spans="1:3" ht="15.5" x14ac:dyDescent="0.35">
      <c r="A453" s="279" t="s">
        <v>3945</v>
      </c>
      <c r="B453" s="280" t="s">
        <v>3946</v>
      </c>
      <c r="C453" s="280">
        <v>1</v>
      </c>
    </row>
    <row r="454" spans="1:3" ht="15.5" x14ac:dyDescent="0.35">
      <c r="A454" s="279" t="s">
        <v>3947</v>
      </c>
      <c r="B454" s="280" t="s">
        <v>3948</v>
      </c>
      <c r="C454" s="280">
        <v>1</v>
      </c>
    </row>
    <row r="455" spans="1:3" ht="15.5" x14ac:dyDescent="0.35">
      <c r="A455" s="279" t="s">
        <v>3949</v>
      </c>
      <c r="B455" s="280" t="s">
        <v>3950</v>
      </c>
      <c r="C455" s="280">
        <v>1</v>
      </c>
    </row>
    <row r="456" spans="1:3" ht="15.5" x14ac:dyDescent="0.35">
      <c r="A456" s="279" t="s">
        <v>3951</v>
      </c>
      <c r="B456" s="280" t="s">
        <v>3952</v>
      </c>
      <c r="C456" s="280">
        <v>1</v>
      </c>
    </row>
    <row r="457" spans="1:3" ht="15.5" x14ac:dyDescent="0.35">
      <c r="A457" s="279" t="s">
        <v>3953</v>
      </c>
      <c r="B457" s="280" t="s">
        <v>3954</v>
      </c>
      <c r="C457" s="280">
        <v>1</v>
      </c>
    </row>
    <row r="458" spans="1:3" ht="15.5" x14ac:dyDescent="0.35">
      <c r="A458" s="279" t="s">
        <v>3955</v>
      </c>
      <c r="B458" s="280" t="s">
        <v>3956</v>
      </c>
      <c r="C458" s="280">
        <v>1</v>
      </c>
    </row>
    <row r="459" spans="1:3" ht="15.5" x14ac:dyDescent="0.35">
      <c r="A459" s="279" t="s">
        <v>3957</v>
      </c>
      <c r="B459" s="280" t="s">
        <v>3958</v>
      </c>
      <c r="C459" s="280">
        <v>1</v>
      </c>
    </row>
    <row r="460" spans="1:3" ht="12.75" customHeight="1" x14ac:dyDescent="0.35">
      <c r="A460" s="279" t="s">
        <v>3959</v>
      </c>
      <c r="B460" s="280" t="s">
        <v>3960</v>
      </c>
      <c r="C460" s="280">
        <v>1</v>
      </c>
    </row>
    <row r="461" spans="1:3" ht="12.75" customHeight="1" x14ac:dyDescent="0.35">
      <c r="A461" s="279" t="s">
        <v>3961</v>
      </c>
      <c r="B461" s="280" t="s">
        <v>3962</v>
      </c>
      <c r="C461" s="280">
        <v>1</v>
      </c>
    </row>
    <row r="462" spans="1:3" ht="12.75" customHeight="1" x14ac:dyDescent="0.35">
      <c r="A462" s="279" t="s">
        <v>3963</v>
      </c>
      <c r="B462" s="280" t="s">
        <v>3964</v>
      </c>
      <c r="C462" s="280">
        <v>1</v>
      </c>
    </row>
    <row r="463" spans="1:3" ht="12.75" customHeight="1" x14ac:dyDescent="0.35">
      <c r="A463" s="279" t="s">
        <v>3743</v>
      </c>
      <c r="B463" s="280" t="s">
        <v>3744</v>
      </c>
      <c r="C463" s="280">
        <v>1</v>
      </c>
    </row>
    <row r="464" spans="1:3" ht="12.75" customHeight="1" x14ac:dyDescent="0.35">
      <c r="A464" s="279" t="s">
        <v>3965</v>
      </c>
      <c r="B464" s="280" t="s">
        <v>3966</v>
      </c>
      <c r="C464" s="280">
        <v>1</v>
      </c>
    </row>
    <row r="465" spans="1:3" ht="12.75" customHeight="1" x14ac:dyDescent="0.35">
      <c r="A465" s="279" t="s">
        <v>5491</v>
      </c>
      <c r="B465" s="280" t="s">
        <v>5492</v>
      </c>
      <c r="C465" s="280">
        <v>1</v>
      </c>
    </row>
    <row r="466" spans="1:3" ht="12.75" customHeight="1" x14ac:dyDescent="0.35">
      <c r="A466" s="279" t="s">
        <v>5493</v>
      </c>
      <c r="B466" s="280" t="s">
        <v>5494</v>
      </c>
      <c r="C466" s="280">
        <v>1</v>
      </c>
    </row>
    <row r="467" spans="1:3" ht="12.75" customHeight="1" x14ac:dyDescent="0.35">
      <c r="A467" s="279" t="s">
        <v>5495</v>
      </c>
      <c r="B467" s="280" t="s">
        <v>5496</v>
      </c>
      <c r="C467" s="280">
        <v>1</v>
      </c>
    </row>
    <row r="468" spans="1:3" ht="12.75" customHeight="1" x14ac:dyDescent="0.35">
      <c r="A468" s="279" t="s">
        <v>5497</v>
      </c>
      <c r="B468" s="280" t="s">
        <v>5498</v>
      </c>
      <c r="C468" s="280">
        <v>1</v>
      </c>
    </row>
    <row r="469" spans="1:3" ht="12.75" customHeight="1" x14ac:dyDescent="0.35">
      <c r="A469" s="279" t="s">
        <v>5499</v>
      </c>
      <c r="B469" s="280" t="s">
        <v>5500</v>
      </c>
      <c r="C469" s="280">
        <v>1</v>
      </c>
    </row>
    <row r="470" spans="1:3" ht="12.75" customHeight="1" x14ac:dyDescent="0.35">
      <c r="A470" s="279" t="s">
        <v>5501</v>
      </c>
      <c r="B470" s="280" t="s">
        <v>5502</v>
      </c>
      <c r="C470" s="280">
        <v>1</v>
      </c>
    </row>
    <row r="471" spans="1:3" ht="12.75" customHeight="1" x14ac:dyDescent="0.35">
      <c r="A471" s="279" t="s">
        <v>3745</v>
      </c>
      <c r="B471" s="280" t="s">
        <v>3746</v>
      </c>
      <c r="C471" s="280">
        <v>1</v>
      </c>
    </row>
    <row r="472" spans="1:3" ht="12.75" customHeight="1" x14ac:dyDescent="0.35">
      <c r="A472" s="279" t="s">
        <v>3747</v>
      </c>
      <c r="B472" s="280" t="s">
        <v>3748</v>
      </c>
      <c r="C472" s="280">
        <v>1</v>
      </c>
    </row>
    <row r="473" spans="1:3" ht="12.75" customHeight="1" x14ac:dyDescent="0.35">
      <c r="A473" s="279" t="s">
        <v>3749</v>
      </c>
      <c r="B473" s="280" t="s">
        <v>3750</v>
      </c>
      <c r="C473" s="280">
        <v>1</v>
      </c>
    </row>
    <row r="474" spans="1:3" ht="12.75" customHeight="1" x14ac:dyDescent="0.35">
      <c r="A474" s="279" t="s">
        <v>3751</v>
      </c>
      <c r="B474" s="280" t="s">
        <v>3752</v>
      </c>
      <c r="C474" s="280">
        <v>1</v>
      </c>
    </row>
    <row r="475" spans="1:3" ht="12.75" customHeight="1" x14ac:dyDescent="0.35">
      <c r="A475" s="279" t="s">
        <v>3753</v>
      </c>
      <c r="B475" s="280" t="s">
        <v>3754</v>
      </c>
      <c r="C475" s="280">
        <v>1</v>
      </c>
    </row>
    <row r="476" spans="1:3" ht="12.75" customHeight="1" x14ac:dyDescent="0.35">
      <c r="A476" s="279" t="s">
        <v>3755</v>
      </c>
      <c r="B476" s="280" t="s">
        <v>3756</v>
      </c>
      <c r="C476" s="280">
        <v>1</v>
      </c>
    </row>
    <row r="477" spans="1:3" ht="12.75" customHeight="1" x14ac:dyDescent="0.35">
      <c r="A477" s="279" t="s">
        <v>3757</v>
      </c>
      <c r="B477" s="280" t="s">
        <v>3758</v>
      </c>
      <c r="C477" s="280">
        <v>1</v>
      </c>
    </row>
    <row r="478" spans="1:3" ht="12.75" customHeight="1" x14ac:dyDescent="0.35">
      <c r="A478" s="279" t="s">
        <v>3759</v>
      </c>
      <c r="B478" s="280" t="s">
        <v>3760</v>
      </c>
      <c r="C478" s="280">
        <v>1</v>
      </c>
    </row>
    <row r="479" spans="1:3" ht="12.75" customHeight="1" x14ac:dyDescent="0.35">
      <c r="A479" s="279" t="s">
        <v>3761</v>
      </c>
      <c r="B479" s="280" t="s">
        <v>3762</v>
      </c>
      <c r="C479" s="280">
        <v>1</v>
      </c>
    </row>
    <row r="480" spans="1:3" ht="12.75" customHeight="1" x14ac:dyDescent="0.35">
      <c r="A480" s="279" t="s">
        <v>3763</v>
      </c>
      <c r="B480" s="280" t="s">
        <v>3764</v>
      </c>
      <c r="C480" s="280">
        <v>1</v>
      </c>
    </row>
    <row r="481" spans="1:3" ht="12.75" customHeight="1" x14ac:dyDescent="0.35">
      <c r="A481" s="279" t="s">
        <v>3765</v>
      </c>
      <c r="B481" s="280" t="s">
        <v>3766</v>
      </c>
      <c r="C481" s="280">
        <v>1</v>
      </c>
    </row>
    <row r="482" spans="1:3" ht="12.75" customHeight="1" x14ac:dyDescent="0.35">
      <c r="A482" s="279" t="s">
        <v>3767</v>
      </c>
      <c r="B482" s="280" t="s">
        <v>3768</v>
      </c>
      <c r="C482" s="280">
        <v>1</v>
      </c>
    </row>
    <row r="483" spans="1:3" ht="12.75" customHeight="1" x14ac:dyDescent="0.35">
      <c r="A483" s="279" t="s">
        <v>3769</v>
      </c>
      <c r="B483" s="280" t="s">
        <v>3770</v>
      </c>
      <c r="C483" s="280">
        <v>1</v>
      </c>
    </row>
    <row r="484" spans="1:3" ht="12.75" customHeight="1" x14ac:dyDescent="0.35">
      <c r="A484" s="279" t="s">
        <v>3771</v>
      </c>
      <c r="B484" s="280" t="s">
        <v>3772</v>
      </c>
      <c r="C484" s="280">
        <v>1</v>
      </c>
    </row>
    <row r="485" spans="1:3" ht="12.75" customHeight="1" x14ac:dyDescent="0.35">
      <c r="A485" s="279" t="s">
        <v>3773</v>
      </c>
      <c r="B485" s="280" t="s">
        <v>3774</v>
      </c>
      <c r="C485" s="280">
        <v>1</v>
      </c>
    </row>
    <row r="486" spans="1:3" ht="12.75" customHeight="1" x14ac:dyDescent="0.35">
      <c r="A486" s="279" t="s">
        <v>3775</v>
      </c>
      <c r="B486" s="280" t="s">
        <v>3776</v>
      </c>
      <c r="C486" s="280">
        <v>1</v>
      </c>
    </row>
    <row r="487" spans="1:3" ht="12.75" customHeight="1" x14ac:dyDescent="0.35">
      <c r="A487" s="279" t="s">
        <v>3777</v>
      </c>
      <c r="B487" s="280" t="s">
        <v>3778</v>
      </c>
      <c r="C487" s="280">
        <v>1</v>
      </c>
    </row>
    <row r="488" spans="1:3" ht="12.75" customHeight="1" x14ac:dyDescent="0.35">
      <c r="A488" s="279" t="s">
        <v>3779</v>
      </c>
      <c r="B488" s="280" t="s">
        <v>3780</v>
      </c>
      <c r="C488" s="280">
        <v>1</v>
      </c>
    </row>
    <row r="489" spans="1:3" ht="12.75" customHeight="1" x14ac:dyDescent="0.35">
      <c r="A489" s="279" t="s">
        <v>3781</v>
      </c>
      <c r="B489" s="280" t="s">
        <v>3782</v>
      </c>
      <c r="C489" s="280">
        <v>1</v>
      </c>
    </row>
    <row r="490" spans="1:3" ht="12.75" customHeight="1" x14ac:dyDescent="0.35">
      <c r="A490" s="279" t="s">
        <v>3783</v>
      </c>
      <c r="B490" s="280" t="s">
        <v>3784</v>
      </c>
      <c r="C490" s="280">
        <v>1</v>
      </c>
    </row>
    <row r="491" spans="1:3" ht="12.75" customHeight="1" x14ac:dyDescent="0.35">
      <c r="A491" s="279" t="s">
        <v>3785</v>
      </c>
      <c r="B491" s="280" t="s">
        <v>3786</v>
      </c>
      <c r="C491" s="280">
        <v>1</v>
      </c>
    </row>
    <row r="492" spans="1:3" ht="12.75" customHeight="1" x14ac:dyDescent="0.35">
      <c r="A492" s="279" t="s">
        <v>3787</v>
      </c>
      <c r="B492" s="280" t="s">
        <v>3788</v>
      </c>
      <c r="C492" s="280">
        <v>1</v>
      </c>
    </row>
    <row r="493" spans="1:3" ht="12.75" customHeight="1" x14ac:dyDescent="0.35">
      <c r="A493" s="279" t="s">
        <v>3789</v>
      </c>
      <c r="B493" s="280" t="s">
        <v>3790</v>
      </c>
      <c r="C493" s="280">
        <v>1</v>
      </c>
    </row>
    <row r="494" spans="1:3" ht="12.75" customHeight="1" x14ac:dyDescent="0.35">
      <c r="A494" s="279" t="s">
        <v>3791</v>
      </c>
      <c r="B494" s="280" t="s">
        <v>3792</v>
      </c>
      <c r="C494" s="280">
        <v>1</v>
      </c>
    </row>
    <row r="495" spans="1:3" ht="12.75" customHeight="1" x14ac:dyDescent="0.35">
      <c r="A495" s="279" t="s">
        <v>3793</v>
      </c>
      <c r="B495" s="280" t="s">
        <v>3794</v>
      </c>
      <c r="C495" s="280">
        <v>1</v>
      </c>
    </row>
    <row r="496" spans="1:3" ht="12.75" customHeight="1" x14ac:dyDescent="0.35">
      <c r="A496" s="279" t="s">
        <v>3795</v>
      </c>
      <c r="B496" s="280" t="s">
        <v>3796</v>
      </c>
      <c r="C496" s="280">
        <v>1</v>
      </c>
    </row>
    <row r="497" spans="1:3" ht="12.75" customHeight="1" x14ac:dyDescent="0.35">
      <c r="A497" s="279" t="s">
        <v>3797</v>
      </c>
      <c r="B497" s="280" t="s">
        <v>3798</v>
      </c>
      <c r="C497" s="280">
        <v>1</v>
      </c>
    </row>
    <row r="498" spans="1:3" ht="12.75" customHeight="1" x14ac:dyDescent="0.35">
      <c r="A498" s="279" t="s">
        <v>3799</v>
      </c>
      <c r="B498" s="280" t="s">
        <v>3800</v>
      </c>
      <c r="C498" s="280">
        <v>1</v>
      </c>
    </row>
    <row r="499" spans="1:3" ht="12.75" customHeight="1" x14ac:dyDescent="0.35">
      <c r="A499" s="279" t="s">
        <v>3801</v>
      </c>
      <c r="B499" s="280" t="s">
        <v>3802</v>
      </c>
      <c r="C499" s="280">
        <v>1</v>
      </c>
    </row>
    <row r="500" spans="1:3" ht="12.75" customHeight="1" x14ac:dyDescent="0.35">
      <c r="A500" s="279" t="s">
        <v>3803</v>
      </c>
      <c r="B500" s="280" t="s">
        <v>3804</v>
      </c>
      <c r="C500" s="280">
        <v>1</v>
      </c>
    </row>
    <row r="501" spans="1:3" ht="12.75" customHeight="1" x14ac:dyDescent="0.35">
      <c r="A501" s="279" t="s">
        <v>3805</v>
      </c>
      <c r="B501" s="280" t="s">
        <v>3806</v>
      </c>
      <c r="C501" s="280">
        <v>1</v>
      </c>
    </row>
    <row r="502" spans="1:3" ht="12.75" customHeight="1" x14ac:dyDescent="0.35">
      <c r="A502" s="279" t="s">
        <v>3807</v>
      </c>
      <c r="B502" s="280" t="s">
        <v>3808</v>
      </c>
      <c r="C502" s="280">
        <v>1</v>
      </c>
    </row>
    <row r="503" spans="1:3" ht="12.75" customHeight="1" x14ac:dyDescent="0.35">
      <c r="A503" s="279" t="s">
        <v>3809</v>
      </c>
      <c r="B503" s="280" t="s">
        <v>3810</v>
      </c>
      <c r="C503" s="280">
        <v>1</v>
      </c>
    </row>
    <row r="504" spans="1:3" ht="12.75" customHeight="1" x14ac:dyDescent="0.35">
      <c r="A504" s="279" t="s">
        <v>3811</v>
      </c>
      <c r="B504" s="280" t="s">
        <v>3812</v>
      </c>
      <c r="C504" s="280">
        <v>1</v>
      </c>
    </row>
    <row r="505" spans="1:3" ht="12.75" customHeight="1" x14ac:dyDescent="0.35">
      <c r="A505" s="279" t="s">
        <v>3813</v>
      </c>
      <c r="B505" s="280" t="s">
        <v>3814</v>
      </c>
      <c r="C505" s="280">
        <v>1</v>
      </c>
    </row>
    <row r="506" spans="1:3" ht="12.75" customHeight="1" x14ac:dyDescent="0.35">
      <c r="A506" s="279" t="s">
        <v>3815</v>
      </c>
      <c r="B506" s="280" t="s">
        <v>3816</v>
      </c>
      <c r="C506" s="280">
        <v>1</v>
      </c>
    </row>
    <row r="507" spans="1:3" ht="12.75" customHeight="1" x14ac:dyDescent="0.35">
      <c r="A507" s="279" t="s">
        <v>3817</v>
      </c>
      <c r="B507" s="280" t="s">
        <v>3818</v>
      </c>
      <c r="C507" s="280">
        <v>1</v>
      </c>
    </row>
    <row r="508" spans="1:3" ht="12.75" customHeight="1" x14ac:dyDescent="0.35">
      <c r="A508" s="279" t="s">
        <v>3819</v>
      </c>
      <c r="B508" s="280" t="s">
        <v>3820</v>
      </c>
      <c r="C508" s="280">
        <v>5</v>
      </c>
    </row>
    <row r="509" spans="1:3" ht="12.75" customHeight="1" x14ac:dyDescent="0.35">
      <c r="A509" s="279" t="s">
        <v>3821</v>
      </c>
      <c r="B509" s="280" t="s">
        <v>3822</v>
      </c>
      <c r="C509" s="280">
        <v>4</v>
      </c>
    </row>
    <row r="510" spans="1:3" ht="12.75" customHeight="1" x14ac:dyDescent="0.35">
      <c r="A510" s="279" t="s">
        <v>3823</v>
      </c>
      <c r="B510" s="280" t="s">
        <v>3824</v>
      </c>
      <c r="C510" s="280">
        <v>1</v>
      </c>
    </row>
    <row r="511" spans="1:3" ht="12.75" customHeight="1" x14ac:dyDescent="0.35">
      <c r="A511" s="279" t="s">
        <v>3825</v>
      </c>
      <c r="B511" s="280" t="s">
        <v>3826</v>
      </c>
      <c r="C511" s="280">
        <v>1</v>
      </c>
    </row>
    <row r="512" spans="1:3" ht="12.75" customHeight="1" x14ac:dyDescent="0.35">
      <c r="A512" s="279" t="s">
        <v>3827</v>
      </c>
      <c r="B512" s="280" t="s">
        <v>3828</v>
      </c>
      <c r="C512" s="280">
        <v>1</v>
      </c>
    </row>
    <row r="513" spans="1:3" ht="12.75" customHeight="1" x14ac:dyDescent="0.35">
      <c r="A513" s="279" t="s">
        <v>3829</v>
      </c>
      <c r="B513" s="280" t="s">
        <v>3830</v>
      </c>
      <c r="C513" s="280">
        <v>1</v>
      </c>
    </row>
    <row r="514" spans="1:3" ht="12.75" customHeight="1" x14ac:dyDescent="0.35">
      <c r="A514" s="279" t="s">
        <v>3831</v>
      </c>
      <c r="B514" s="280" t="s">
        <v>3832</v>
      </c>
      <c r="C514" s="280">
        <v>1</v>
      </c>
    </row>
    <row r="515" spans="1:3" ht="12.75" customHeight="1" x14ac:dyDescent="0.35">
      <c r="A515" s="279" t="s">
        <v>3833</v>
      </c>
      <c r="B515" s="280" t="s">
        <v>3834</v>
      </c>
      <c r="C515" s="280">
        <v>1</v>
      </c>
    </row>
    <row r="516" spans="1:3" ht="12.75" customHeight="1" x14ac:dyDescent="0.35">
      <c r="A516" s="279" t="s">
        <v>3835</v>
      </c>
      <c r="B516" s="280" t="s">
        <v>3836</v>
      </c>
      <c r="C516" s="280">
        <v>1</v>
      </c>
    </row>
    <row r="517" spans="1:3" ht="12.75" customHeight="1" x14ac:dyDescent="0.35">
      <c r="A517" s="279" t="s">
        <v>3837</v>
      </c>
      <c r="B517" s="280" t="s">
        <v>3838</v>
      </c>
      <c r="C517" s="280">
        <v>1</v>
      </c>
    </row>
    <row r="518" spans="1:3" ht="12.75" customHeight="1" x14ac:dyDescent="0.35">
      <c r="A518" s="279" t="s">
        <v>3899</v>
      </c>
      <c r="B518" s="280" t="s">
        <v>3900</v>
      </c>
      <c r="C518" s="280">
        <v>1</v>
      </c>
    </row>
    <row r="519" spans="1:3" ht="12.75" customHeight="1" x14ac:dyDescent="0.35">
      <c r="A519" s="279" t="s">
        <v>3839</v>
      </c>
      <c r="B519" s="280" t="s">
        <v>3840</v>
      </c>
      <c r="C519" s="280">
        <v>1</v>
      </c>
    </row>
    <row r="520" spans="1:3" ht="12.75" customHeight="1" x14ac:dyDescent="0.35">
      <c r="A520" s="279" t="s">
        <v>3841</v>
      </c>
      <c r="B520" s="280" t="s">
        <v>3842</v>
      </c>
      <c r="C520" s="280">
        <v>1</v>
      </c>
    </row>
    <row r="521" spans="1:3" ht="12.75" customHeight="1" x14ac:dyDescent="0.35">
      <c r="A521" s="279" t="s">
        <v>3843</v>
      </c>
      <c r="B521" s="280" t="s">
        <v>3844</v>
      </c>
      <c r="C521" s="280">
        <v>1</v>
      </c>
    </row>
    <row r="522" spans="1:3" ht="12.75" customHeight="1" x14ac:dyDescent="0.35">
      <c r="A522" s="279" t="s">
        <v>3845</v>
      </c>
      <c r="B522" s="280" t="s">
        <v>3846</v>
      </c>
      <c r="C522" s="280">
        <v>1</v>
      </c>
    </row>
    <row r="523" spans="1:3" ht="12.75" customHeight="1" x14ac:dyDescent="0.35">
      <c r="A523" s="279" t="s">
        <v>3847</v>
      </c>
      <c r="B523" s="280" t="s">
        <v>3848</v>
      </c>
      <c r="C523" s="280">
        <v>1</v>
      </c>
    </row>
    <row r="524" spans="1:3" ht="12.75" customHeight="1" x14ac:dyDescent="0.35">
      <c r="A524" s="279" t="s">
        <v>3849</v>
      </c>
      <c r="B524" s="280" t="s">
        <v>3850</v>
      </c>
      <c r="C524" s="280">
        <v>8</v>
      </c>
    </row>
    <row r="525" spans="1:3" ht="12.75" customHeight="1" x14ac:dyDescent="0.35">
      <c r="A525" s="279" t="s">
        <v>3851</v>
      </c>
      <c r="B525" s="280" t="s">
        <v>3852</v>
      </c>
      <c r="C525" s="280">
        <v>1</v>
      </c>
    </row>
    <row r="526" spans="1:3" ht="12.75" customHeight="1" x14ac:dyDescent="0.35">
      <c r="A526" s="279" t="s">
        <v>3853</v>
      </c>
      <c r="B526" s="280" t="s">
        <v>3854</v>
      </c>
      <c r="C526" s="280">
        <v>1</v>
      </c>
    </row>
    <row r="527" spans="1:3" ht="12.75" customHeight="1" x14ac:dyDescent="0.35">
      <c r="A527" s="279" t="s">
        <v>3855</v>
      </c>
      <c r="B527" s="280" t="s">
        <v>3856</v>
      </c>
      <c r="C527" s="280">
        <v>1</v>
      </c>
    </row>
    <row r="528" spans="1:3" ht="12.75" customHeight="1" x14ac:dyDescent="0.35">
      <c r="A528" s="279" t="s">
        <v>3857</v>
      </c>
      <c r="B528" s="280" t="s">
        <v>3858</v>
      </c>
      <c r="C528" s="280">
        <v>1</v>
      </c>
    </row>
    <row r="529" spans="1:3" ht="12.75" customHeight="1" x14ac:dyDescent="0.35">
      <c r="A529" s="279" t="s">
        <v>3901</v>
      </c>
      <c r="B529" s="280" t="s">
        <v>3902</v>
      </c>
      <c r="C529" s="280">
        <v>1</v>
      </c>
    </row>
    <row r="530" spans="1:3" ht="12.75" customHeight="1" x14ac:dyDescent="0.35">
      <c r="A530" s="279" t="s">
        <v>3859</v>
      </c>
      <c r="B530" s="280" t="s">
        <v>3860</v>
      </c>
      <c r="C530" s="280">
        <v>1</v>
      </c>
    </row>
    <row r="531" spans="1:3" ht="12.75" customHeight="1" x14ac:dyDescent="0.35">
      <c r="A531" s="279" t="s">
        <v>3861</v>
      </c>
      <c r="B531" s="280" t="s">
        <v>3862</v>
      </c>
      <c r="C531" s="280">
        <v>1</v>
      </c>
    </row>
    <row r="532" spans="1:3" ht="12.75" customHeight="1" x14ac:dyDescent="0.35">
      <c r="A532" s="279" t="s">
        <v>3863</v>
      </c>
      <c r="B532" s="280" t="s">
        <v>3864</v>
      </c>
      <c r="C532" s="280">
        <v>1</v>
      </c>
    </row>
    <row r="533" spans="1:3" ht="12.75" customHeight="1" x14ac:dyDescent="0.35">
      <c r="A533" s="279" t="s">
        <v>3865</v>
      </c>
      <c r="B533" s="280" t="s">
        <v>3866</v>
      </c>
      <c r="C533" s="280">
        <v>1</v>
      </c>
    </row>
    <row r="534" spans="1:3" ht="12.75" customHeight="1" x14ac:dyDescent="0.35">
      <c r="A534" s="279" t="s">
        <v>3867</v>
      </c>
      <c r="B534" s="280" t="s">
        <v>3868</v>
      </c>
      <c r="C534" s="280">
        <v>1</v>
      </c>
    </row>
    <row r="535" spans="1:3" ht="12.75" customHeight="1" x14ac:dyDescent="0.35">
      <c r="A535" s="279" t="s">
        <v>3869</v>
      </c>
      <c r="B535" s="280" t="s">
        <v>3870</v>
      </c>
      <c r="C535" s="280">
        <v>1</v>
      </c>
    </row>
    <row r="536" spans="1:3" ht="12.75" customHeight="1" x14ac:dyDescent="0.35">
      <c r="A536" s="279" t="s">
        <v>3871</v>
      </c>
      <c r="B536" s="280" t="s">
        <v>3872</v>
      </c>
      <c r="C536" s="280">
        <v>1</v>
      </c>
    </row>
    <row r="537" spans="1:3" ht="12.75" customHeight="1" x14ac:dyDescent="0.35">
      <c r="A537" s="279" t="s">
        <v>3873</v>
      </c>
      <c r="B537" s="280" t="s">
        <v>3874</v>
      </c>
      <c r="C537" s="280">
        <v>1</v>
      </c>
    </row>
    <row r="538" spans="1:3" ht="12.75" customHeight="1" x14ac:dyDescent="0.35">
      <c r="A538" s="279" t="s">
        <v>3875</v>
      </c>
      <c r="B538" s="280" t="s">
        <v>3876</v>
      </c>
      <c r="C538" s="280">
        <v>1</v>
      </c>
    </row>
    <row r="539" spans="1:3" ht="12.75" customHeight="1" x14ac:dyDescent="0.35">
      <c r="A539" s="279" t="s">
        <v>3877</v>
      </c>
      <c r="B539" s="280" t="s">
        <v>3878</v>
      </c>
      <c r="C539" s="280">
        <v>1</v>
      </c>
    </row>
    <row r="540" spans="1:3" ht="12.75" customHeight="1" x14ac:dyDescent="0.35">
      <c r="A540" s="279" t="s">
        <v>3903</v>
      </c>
      <c r="B540" s="280" t="s">
        <v>3904</v>
      </c>
      <c r="C540" s="280">
        <v>1</v>
      </c>
    </row>
    <row r="541" spans="1:3" ht="12.75" customHeight="1" x14ac:dyDescent="0.35">
      <c r="A541" s="279" t="s">
        <v>3879</v>
      </c>
      <c r="B541" s="280" t="s">
        <v>3880</v>
      </c>
      <c r="C541" s="280">
        <v>1</v>
      </c>
    </row>
    <row r="542" spans="1:3" ht="12.75" customHeight="1" x14ac:dyDescent="0.35">
      <c r="A542" s="279" t="s">
        <v>3881</v>
      </c>
      <c r="B542" s="280" t="s">
        <v>3882</v>
      </c>
      <c r="C542" s="280">
        <v>1</v>
      </c>
    </row>
    <row r="543" spans="1:3" ht="12.75" customHeight="1" x14ac:dyDescent="0.35">
      <c r="A543" s="279" t="s">
        <v>3883</v>
      </c>
      <c r="B543" s="280" t="s">
        <v>3884</v>
      </c>
      <c r="C543" s="280">
        <v>1</v>
      </c>
    </row>
    <row r="544" spans="1:3" ht="12.75" customHeight="1" x14ac:dyDescent="0.35">
      <c r="A544" s="279" t="s">
        <v>3885</v>
      </c>
      <c r="B544" s="280" t="s">
        <v>3886</v>
      </c>
      <c r="C544" s="280">
        <v>1</v>
      </c>
    </row>
    <row r="545" spans="1:3" ht="12.75" customHeight="1" x14ac:dyDescent="0.35">
      <c r="A545" s="279" t="s">
        <v>3887</v>
      </c>
      <c r="B545" s="280" t="s">
        <v>3888</v>
      </c>
      <c r="C545" s="280">
        <v>1</v>
      </c>
    </row>
    <row r="546" spans="1:3" ht="12.75" customHeight="1" x14ac:dyDescent="0.35">
      <c r="A546" s="279" t="s">
        <v>3889</v>
      </c>
      <c r="B546" s="280" t="s">
        <v>3890</v>
      </c>
      <c r="C546" s="280">
        <v>1</v>
      </c>
    </row>
    <row r="547" spans="1:3" ht="12.75" customHeight="1" x14ac:dyDescent="0.35">
      <c r="A547" s="279" t="s">
        <v>3891</v>
      </c>
      <c r="B547" s="279" t="s">
        <v>3892</v>
      </c>
      <c r="C547" s="279">
        <v>1</v>
      </c>
    </row>
    <row r="548" spans="1:3" ht="12.75" customHeight="1" x14ac:dyDescent="0.35">
      <c r="A548" s="279" t="s">
        <v>3893</v>
      </c>
      <c r="B548" s="279" t="s">
        <v>3894</v>
      </c>
      <c r="C548" s="279">
        <v>1</v>
      </c>
    </row>
    <row r="549" spans="1:3" ht="12.75" customHeight="1" x14ac:dyDescent="0.35">
      <c r="A549" s="279" t="s">
        <v>3895</v>
      </c>
      <c r="B549" s="279" t="s">
        <v>3896</v>
      </c>
      <c r="C549" s="279">
        <v>1</v>
      </c>
    </row>
    <row r="550" spans="1:3" ht="12.75" customHeight="1" x14ac:dyDescent="0.35">
      <c r="A550" s="279" t="s">
        <v>3897</v>
      </c>
      <c r="B550" s="279" t="s">
        <v>3898</v>
      </c>
      <c r="C550" s="279">
        <v>1</v>
      </c>
    </row>
    <row r="551" spans="1:3" ht="12.75" customHeight="1" x14ac:dyDescent="0.35">
      <c r="A551" s="279" t="s">
        <v>3905</v>
      </c>
      <c r="B551" s="279" t="s">
        <v>3906</v>
      </c>
      <c r="C551" s="279">
        <v>1</v>
      </c>
    </row>
    <row r="552" spans="1:3" ht="12.75" customHeight="1" x14ac:dyDescent="0.35">
      <c r="A552" s="279" t="s">
        <v>3907</v>
      </c>
      <c r="B552" s="279" t="s">
        <v>3908</v>
      </c>
      <c r="C552" s="279">
        <v>1</v>
      </c>
    </row>
    <row r="553" spans="1:3" ht="12.75" customHeight="1" x14ac:dyDescent="0.35">
      <c r="A553" s="279" t="s">
        <v>3909</v>
      </c>
      <c r="B553" s="279" t="s">
        <v>3910</v>
      </c>
      <c r="C553" s="279">
        <v>1</v>
      </c>
    </row>
    <row r="554" spans="1:3" ht="12.75" customHeight="1" x14ac:dyDescent="0.35">
      <c r="A554" s="279" t="s">
        <v>3911</v>
      </c>
      <c r="B554" s="279" t="s">
        <v>3912</v>
      </c>
      <c r="C554" s="279">
        <v>1</v>
      </c>
    </row>
    <row r="555" spans="1:3" ht="12.75" customHeight="1" x14ac:dyDescent="0.35">
      <c r="A555" s="279" t="s">
        <v>3913</v>
      </c>
      <c r="B555" s="279" t="s">
        <v>3914</v>
      </c>
      <c r="C555" s="279">
        <v>1</v>
      </c>
    </row>
    <row r="556" spans="1:3" ht="12.75" customHeight="1" x14ac:dyDescent="0.35">
      <c r="A556" s="279" t="s">
        <v>3915</v>
      </c>
      <c r="B556" s="279" t="s">
        <v>3916</v>
      </c>
      <c r="C556" s="279">
        <v>1</v>
      </c>
    </row>
    <row r="557" spans="1:3" ht="12.75" customHeight="1" x14ac:dyDescent="0.35">
      <c r="A557" s="279" t="s">
        <v>3917</v>
      </c>
      <c r="B557" s="279" t="s">
        <v>3918</v>
      </c>
      <c r="C557" s="279">
        <v>1</v>
      </c>
    </row>
    <row r="558" spans="1:3" ht="12.75" customHeight="1" x14ac:dyDescent="0.35">
      <c r="A558" s="279" t="s">
        <v>3919</v>
      </c>
      <c r="B558" s="279" t="s">
        <v>3920</v>
      </c>
      <c r="C558" s="279">
        <v>1</v>
      </c>
    </row>
    <row r="559" spans="1:3" ht="12.75" customHeight="1" x14ac:dyDescent="0.35">
      <c r="A559" s="279" t="s">
        <v>3921</v>
      </c>
      <c r="B559" s="279" t="s">
        <v>3922</v>
      </c>
      <c r="C559" s="279">
        <v>1</v>
      </c>
    </row>
    <row r="560" spans="1:3" ht="12.75" customHeight="1" x14ac:dyDescent="0.35">
      <c r="A560" s="279" t="s">
        <v>3923</v>
      </c>
      <c r="B560" s="279" t="s">
        <v>3924</v>
      </c>
      <c r="C560" s="279">
        <v>1</v>
      </c>
    </row>
    <row r="561" spans="1:3" ht="12.75" customHeight="1" x14ac:dyDescent="0.35">
      <c r="A561" s="279" t="s">
        <v>3632</v>
      </c>
      <c r="B561" s="279" t="s">
        <v>3633</v>
      </c>
      <c r="C561" s="279">
        <v>4</v>
      </c>
    </row>
    <row r="562" spans="1:3" ht="12.75" customHeight="1" x14ac:dyDescent="0.35">
      <c r="A562" s="279" t="s">
        <v>3634</v>
      </c>
      <c r="B562" s="279" t="s">
        <v>236</v>
      </c>
      <c r="C562" s="279">
        <v>2</v>
      </c>
    </row>
    <row r="563" spans="1:3" ht="12.75" customHeight="1" x14ac:dyDescent="0.35">
      <c r="A563" s="279" t="s">
        <v>3635</v>
      </c>
      <c r="B563" s="279" t="s">
        <v>3636</v>
      </c>
      <c r="C563" s="279">
        <v>4</v>
      </c>
    </row>
    <row r="564" spans="1:3" ht="12.75" customHeight="1" x14ac:dyDescent="0.35">
      <c r="A564" s="279" t="s">
        <v>3637</v>
      </c>
      <c r="B564" s="279" t="s">
        <v>3638</v>
      </c>
      <c r="C564" s="279">
        <v>1</v>
      </c>
    </row>
    <row r="565" spans="1:3" ht="12.75" customHeight="1" x14ac:dyDescent="0.35">
      <c r="A565" s="279" t="s">
        <v>3639</v>
      </c>
      <c r="B565" s="279" t="s">
        <v>3640</v>
      </c>
      <c r="C565" s="279">
        <v>4</v>
      </c>
    </row>
    <row r="566" spans="1:3" ht="12.75" customHeight="1" x14ac:dyDescent="0.35">
      <c r="A566" s="279" t="s">
        <v>3641</v>
      </c>
      <c r="B566" s="279" t="s">
        <v>3642</v>
      </c>
      <c r="C566" s="279">
        <v>3</v>
      </c>
    </row>
    <row r="567" spans="1:3" ht="12.75" customHeight="1" x14ac:dyDescent="0.35">
      <c r="A567" s="279" t="s">
        <v>3643</v>
      </c>
      <c r="B567" s="279" t="s">
        <v>3644</v>
      </c>
      <c r="C567" s="279">
        <v>5</v>
      </c>
    </row>
  </sheetData>
  <autoFilter ref="A1:U548" xr:uid="{00000000-0001-0000-0500-000000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9A23EE154DD5418D5EADA94C08CC29" ma:contentTypeVersion="11" ma:contentTypeDescription="Create a new document." ma:contentTypeScope="" ma:versionID="41eaf4618d238a3fa1001b93a98c391b">
  <xsd:schema xmlns:xsd="http://www.w3.org/2001/XMLSchema" xmlns:xs="http://www.w3.org/2001/XMLSchema" xmlns:p="http://schemas.microsoft.com/office/2006/metadata/properties" xmlns:ns2="be105e32-4fe1-4160-ab0f-41a15f6ce0eb" xmlns:ns3="2c75e67c-ed2d-4c91-baba-8aa4949e551e" targetNamespace="http://schemas.microsoft.com/office/2006/metadata/properties" ma:root="true" ma:fieldsID="26b5034b75d71ee39cbc4f81ec18a07e" ns2:_="" ns3:_="">
    <xsd:import namespace="be105e32-4fe1-4160-ab0f-41a15f6ce0eb"/>
    <xsd:import namespace="2c75e67c-ed2d-4c91-baba-8aa4949e551e"/>
    <xsd:element name="properties">
      <xsd:complexType>
        <xsd:sequence>
          <xsd:element name="documentManagement">
            <xsd:complexType>
              <xsd:all>
                <xsd:element ref="ns2:Document_x0020_Type" minOccurs="0"/>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105e32-4fe1-4160-ab0f-41a15f6ce0eb" elementFormDefault="qualified">
    <xsd:import namespace="http://schemas.microsoft.com/office/2006/documentManagement/types"/>
    <xsd:import namespace="http://schemas.microsoft.com/office/infopath/2007/PartnerControls"/>
    <xsd:element name="Document_x0020_Type" ma:index="8" nillable="true" ma:displayName="Document Type" ma:description="What type of document is this? &#10;Signature Package or an Approval form F14074" ma:format="Dropdown" ma:internalName="Document_x0020_Type">
      <xsd:simpleType>
        <xsd:restriction base="dms:Choice">
          <xsd:enumeration value="Signature Package"/>
          <xsd:enumeration value="Approval Form F14074"/>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c75e67c-ed2d-4c91-baba-8aa4949e551e" xsi:nil="true"/>
    <lcf76f155ced4ddcb4097134ff3c332f xmlns="be105e32-4fe1-4160-ab0f-41a15f6ce0eb">
      <Terms xmlns="http://schemas.microsoft.com/office/infopath/2007/PartnerControls"/>
    </lcf76f155ced4ddcb4097134ff3c332f>
    <Document_x0020_Type xmlns="be105e32-4fe1-4160-ab0f-41a15f6ce0eb" xsi:nil="true"/>
  </documentManagement>
</p:properties>
</file>

<file path=customXml/itemProps1.xml><?xml version="1.0" encoding="utf-8"?>
<ds:datastoreItem xmlns:ds="http://schemas.openxmlformats.org/officeDocument/2006/customXml" ds:itemID="{444C24EA-B616-438F-A70F-B6F8368FB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105e32-4fe1-4160-ab0f-41a15f6ce0eb"/>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45E7A16-7B9D-4846-8492-9B30E8F8A3FD}">
  <ds:schemaRefs>
    <ds:schemaRef ds:uri="http://schemas.microsoft.com/sharepoint/v3/contenttype/forms"/>
  </ds:schemaRefs>
</ds:datastoreItem>
</file>

<file path=customXml/itemProps3.xml><?xml version="1.0" encoding="utf-8"?>
<ds:datastoreItem xmlns:ds="http://schemas.openxmlformats.org/officeDocument/2006/customXml" ds:itemID="{FEF6340D-2503-4BA9-946B-109A3E0815BE}">
  <ds:schemaRefs>
    <ds:schemaRef ds:uri="http://purl.org/dc/elements/1.1/"/>
    <ds:schemaRef ds:uri="http://schemas.microsoft.com/office/2006/metadata/properties"/>
    <ds:schemaRef ds:uri="be105e32-4fe1-4160-ab0f-41a15f6ce0eb"/>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2c75e67c-ed2d-4c91-baba-8aa4949e551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Dashboard</vt:lpstr>
      <vt:lpstr>Results</vt:lpstr>
      <vt:lpstr>Instructions</vt:lpstr>
      <vt:lpstr>Win11</vt:lpstr>
      <vt:lpstr>Change Log</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IRS Office of Safeguards SCSEM</dc:title>
  <dc:subject/>
  <dc:creator>Booz Allen Hamilton</dc:creator>
  <cp:keywords/>
  <dc:description/>
  <cp:lastModifiedBy>Draper Chris L</cp:lastModifiedBy>
  <cp:revision/>
  <dcterms:created xsi:type="dcterms:W3CDTF">2016-01-27T20:29:26Z</dcterms:created>
  <dcterms:modified xsi:type="dcterms:W3CDTF">2025-05-01T16:53:04Z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0x0101005F9A23EE154DD5418D5EADA94C08CC29</vt:lpwstr>
  </property>
  <property fmtid="{D5CDD505-2E9C-101B-9397-08002B2CF9AE}" pid="3" name="MediaServiceImageTags">
    <vt:lpwstr/>
  </property>
</Properties>
</file>