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showInkAnnotation="0" codeName="ThisWorkbook" autoCompressPictures="0"/>
  <mc:AlternateContent xmlns:mc="http://schemas.openxmlformats.org/markup-compatibility/2006">
    <mc:Choice Requires="x15">
      <x15ac:absPath xmlns:x15ac="http://schemas.microsoft.com/office/spreadsheetml/2010/11/ac" url="C:\Users\d88pb\Documents\Safeguard\Method\SCSEM Package 09-30-2022\SCSEM Package 09-30-2022 send to IRS\SCSEM Package 09302022\Windows\"/>
    </mc:Choice>
  </mc:AlternateContent>
  <xr:revisionPtr revIDLastSave="0" documentId="13_ncr:1_{97CEB02D-A1DB-4514-B297-D2426546DBCE}" xr6:coauthVersionLast="47" xr6:coauthVersionMax="47" xr10:uidLastSave="{00000000-0000-0000-0000-000000000000}"/>
  <bookViews>
    <workbookView xWindow="28690" yWindow="-110" windowWidth="29020" windowHeight="15820" tabRatio="726" xr2:uid="{00000000-000D-0000-FFFF-FFFF00000000}"/>
  </bookViews>
  <sheets>
    <sheet name="Dashboard" sheetId="1" r:id="rId1"/>
    <sheet name="Results" sheetId="2" r:id="rId2"/>
    <sheet name="Instructions" sheetId="3" r:id="rId3"/>
    <sheet name="Test Cases" sheetId="4" r:id="rId4"/>
    <sheet name="Change Log" sheetId="6" r:id="rId5"/>
    <sheet name="Appendix" sheetId="5" r:id="rId6"/>
    <sheet name="New Release Changes" sheetId="8" r:id="rId7"/>
    <sheet name="Issue Code Table" sheetId="7" r:id="rId8"/>
  </sheets>
  <definedNames>
    <definedName name="_xlnm._FilterDatabase" localSheetId="3" hidden="1">'Test Cases'!$A$2:$AG$221</definedName>
    <definedName name="_xlnm.Print_Area" localSheetId="5">Appendix!$A$1:$N$27</definedName>
    <definedName name="_xlnm.Print_Area" localSheetId="4">'Change Log'!$A$1:$D$8</definedName>
    <definedName name="_xlnm.Print_Area" localSheetId="0">Dashboard!$A$1:$C$45</definedName>
    <definedName name="_xlnm.Print_Area" localSheetId="2">Instructions!$A$1:$N$62</definedName>
    <definedName name="_xlnm.Print_Area" localSheetId="6">'New Release Changes'!$A$1:$D$3</definedName>
    <definedName name="_xlnm.Print_Area" localSheetId="1">Results!#REF!</definedName>
    <definedName name="Z_49FE20BB_FBAE_4179_A770_21772DC36366_.wvu.Cols" localSheetId="4" hidden="1">'Change Log'!$S:$S</definedName>
    <definedName name="Z_49FE20BB_FBAE_4179_A770_21772DC36366_.wvu.FilterData" localSheetId="3" hidden="1">'Test Cases'!$A$1:$V$245</definedName>
    <definedName name="Z_49FE20BB_FBAE_4179_A770_21772DC36366_.wvu.PrintArea" localSheetId="5" hidden="1">Appendix!$A$1:$N$27</definedName>
    <definedName name="Z_49FE20BB_FBAE_4179_A770_21772DC36366_.wvu.PrintArea" localSheetId="4" hidden="1">'Change Log'!$A$1:$D$8</definedName>
    <definedName name="Z_49FE20BB_FBAE_4179_A770_21772DC36366_.wvu.PrintArea" localSheetId="0" hidden="1">Dashboard!$A$1:$C$45</definedName>
    <definedName name="Z_49FE20BB_FBAE_4179_A770_21772DC36366_.wvu.PrintArea" localSheetId="2" hidden="1">Instructions!$A$1:$N$62</definedName>
    <definedName name="Z_49FE20BB_FBAE_4179_A770_21772DC36366_.wvu.Rows" localSheetId="0" hidden="1">Dashboard!$47:$49</definedName>
    <definedName name="Z_49FE20BB_FBAE_4179_A770_21772DC36366_.wvu.Rows" localSheetId="1" hidden="1">Results!$29:$31</definedName>
    <definedName name="Z_DC6629D9_6399_4F23_8521_98E0AAB6DE93_.wvu.Cols" localSheetId="4" hidden="1">'Change Log'!$S:$S</definedName>
    <definedName name="Z_DC6629D9_6399_4F23_8521_98E0AAB6DE93_.wvu.FilterData" localSheetId="3" hidden="1">'Test Cases'!$A$1:$U$247</definedName>
    <definedName name="Z_DC6629D9_6399_4F23_8521_98E0AAB6DE93_.wvu.PrintArea" localSheetId="5" hidden="1">Appendix!$A$1:$N$27</definedName>
    <definedName name="Z_DC6629D9_6399_4F23_8521_98E0AAB6DE93_.wvu.PrintArea" localSheetId="4" hidden="1">'Change Log'!$A$1:$D$8</definedName>
    <definedName name="Z_DC6629D9_6399_4F23_8521_98E0AAB6DE93_.wvu.PrintArea" localSheetId="0" hidden="1">Dashboard!$A$1:$C$45</definedName>
    <definedName name="Z_DC6629D9_6399_4F23_8521_98E0AAB6DE93_.wvu.PrintArea" localSheetId="2" hidden="1">Instructions!$A$1:$N$62</definedName>
    <definedName name="Z_DC6629D9_6399_4F23_8521_98E0AAB6DE93_.wvu.Rows" localSheetId="0" hidden="1">Dashboard!$47:$49</definedName>
    <definedName name="Z_DC6629D9_6399_4F23_8521_98E0AAB6DE93_.wvu.Rows" localSheetId="1" hidden="1">Results!$29:$31</definedName>
    <definedName name="Z_E96EC931_7DB8_9949_B69E_EB800FAB8EDD_.wvu.Cols" localSheetId="4" hidden="1">'Change Log'!$S:$S</definedName>
    <definedName name="Z_E96EC931_7DB8_9949_B69E_EB800FAB8EDD_.wvu.FilterData" localSheetId="3" hidden="1">'Test Cases'!$A$1:$V$245</definedName>
    <definedName name="Z_E96EC931_7DB8_9949_B69E_EB800FAB8EDD_.wvu.PrintArea" localSheetId="5" hidden="1">Appendix!$A$1:$N$27</definedName>
    <definedName name="Z_E96EC931_7DB8_9949_B69E_EB800FAB8EDD_.wvu.PrintArea" localSheetId="4" hidden="1">'Change Log'!$A$1:$D$8</definedName>
    <definedName name="Z_E96EC931_7DB8_9949_B69E_EB800FAB8EDD_.wvu.PrintArea" localSheetId="0" hidden="1">Dashboard!$A$1:$C$45</definedName>
    <definedName name="Z_E96EC931_7DB8_9949_B69E_EB800FAB8EDD_.wvu.PrintArea" localSheetId="2" hidden="1">Instructions!$A$1:$N$62</definedName>
    <definedName name="Z_E96EC931_7DB8_9949_B69E_EB800FAB8EDD_.wvu.Rows" localSheetId="0" hidden="1">Dashboard!$47:$49</definedName>
    <definedName name="Z_E96EC931_7DB8_9949_B69E_EB800FAB8EDD_.wvu.Rows" localSheetId="1" hidden="1">Results!$29:$31</definedName>
  </definedNames>
  <calcPr calcId="191028"/>
  <customWorkbookViews>
    <customWorkbookView name="Buffum, Tyler [USA] - Personal View" guid="{49FE20BB-FBAE-4179-A770-21772DC36366}" mergeInterval="0" personalView="1" maximized="1" xWindow="-8" yWindow="-8" windowWidth="1616" windowHeight="876" tabRatio="726" activeSheetId="3" showComments="commIndAndComment"/>
    <customWorkbookView name="Sinay, Corey [USA] - Personal View" guid="{DC6629D9-6399-4F23-8521-98E0AAB6DE93}" mergeInterval="0" personalView="1" maximized="1" xWindow="-9" yWindow="-9" windowWidth="1938" windowHeight="1050" tabRatio="749" activeSheetId="4"/>
    <customWorkbookView name="Sean Jennings - Personal View" guid="{E96EC931-7DB8-9949-B69E-EB800FAB8EDD}" mergeInterval="0" personalView="1" xWindow="21" yWindow="65" windowWidth="1719" windowHeight="945" tabRatio="726" activeSheetId="4" showComments="commIndAndComment"/>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AA4" i="4" l="1"/>
  <c r="AA5" i="4"/>
  <c r="AA6" i="4"/>
  <c r="AA7" i="4"/>
  <c r="AA8" i="4"/>
  <c r="AA9" i="4"/>
  <c r="AA10" i="4"/>
  <c r="AA11" i="4"/>
  <c r="AA12" i="4"/>
  <c r="AA13" i="4"/>
  <c r="AA14" i="4"/>
  <c r="AA15" i="4"/>
  <c r="AA16" i="4"/>
  <c r="AA17" i="4"/>
  <c r="AA18" i="4"/>
  <c r="AA19" i="4"/>
  <c r="AA20" i="4"/>
  <c r="AA21" i="4"/>
  <c r="AA22" i="4"/>
  <c r="AA23" i="4"/>
  <c r="AA24" i="4"/>
  <c r="AA25" i="4"/>
  <c r="AA26" i="4"/>
  <c r="AA27" i="4"/>
  <c r="AA28" i="4"/>
  <c r="AA29" i="4"/>
  <c r="AA30" i="4"/>
  <c r="AA31" i="4"/>
  <c r="AA32" i="4"/>
  <c r="AA33" i="4"/>
  <c r="AA34" i="4"/>
  <c r="AA35" i="4"/>
  <c r="AA36" i="4"/>
  <c r="AA37" i="4"/>
  <c r="AA38" i="4"/>
  <c r="AA39" i="4"/>
  <c r="AA40" i="4"/>
  <c r="AA41" i="4"/>
  <c r="AA42" i="4"/>
  <c r="AA43" i="4"/>
  <c r="AA44" i="4"/>
  <c r="AA45" i="4"/>
  <c r="AA46" i="4"/>
  <c r="AA47" i="4"/>
  <c r="AA48" i="4"/>
  <c r="AA49" i="4"/>
  <c r="AA50" i="4"/>
  <c r="AA51" i="4"/>
  <c r="AA52" i="4"/>
  <c r="AA53" i="4"/>
  <c r="AA54" i="4"/>
  <c r="AA55" i="4"/>
  <c r="AA56" i="4"/>
  <c r="AA57" i="4"/>
  <c r="AA58" i="4"/>
  <c r="AA59" i="4"/>
  <c r="AA60" i="4"/>
  <c r="AA61" i="4"/>
  <c r="AA62" i="4"/>
  <c r="AA63" i="4"/>
  <c r="AA64" i="4"/>
  <c r="AA65" i="4"/>
  <c r="AA66" i="4"/>
  <c r="AA67" i="4"/>
  <c r="AA68" i="4"/>
  <c r="AA69" i="4"/>
  <c r="AA70" i="4"/>
  <c r="AA71" i="4"/>
  <c r="AA72" i="4"/>
  <c r="AA73" i="4"/>
  <c r="AA74" i="4"/>
  <c r="AA75" i="4"/>
  <c r="AA76" i="4"/>
  <c r="AA77" i="4"/>
  <c r="AA78" i="4"/>
  <c r="AA79" i="4"/>
  <c r="AA80" i="4"/>
  <c r="AA81" i="4"/>
  <c r="AA82" i="4"/>
  <c r="AA83" i="4"/>
  <c r="AA84" i="4"/>
  <c r="AA85" i="4"/>
  <c r="AA86" i="4"/>
  <c r="AA87" i="4"/>
  <c r="AA88" i="4"/>
  <c r="AA89" i="4"/>
  <c r="AA90" i="4"/>
  <c r="AA91" i="4"/>
  <c r="AA92" i="4"/>
  <c r="AA93" i="4"/>
  <c r="AA94" i="4"/>
  <c r="AA95" i="4"/>
  <c r="AA96" i="4"/>
  <c r="AA97" i="4"/>
  <c r="AA98" i="4"/>
  <c r="AA99" i="4"/>
  <c r="AA100" i="4"/>
  <c r="AA101" i="4"/>
  <c r="AA102" i="4"/>
  <c r="AA103" i="4"/>
  <c r="AA104" i="4"/>
  <c r="AA105" i="4"/>
  <c r="AA106" i="4"/>
  <c r="AA107" i="4"/>
  <c r="AA108" i="4"/>
  <c r="AA109" i="4"/>
  <c r="AA110" i="4"/>
  <c r="AA111" i="4"/>
  <c r="AA112" i="4"/>
  <c r="AA113" i="4"/>
  <c r="AA114" i="4"/>
  <c r="AA115" i="4"/>
  <c r="AA116" i="4"/>
  <c r="AA117" i="4"/>
  <c r="AA118" i="4"/>
  <c r="AA119" i="4"/>
  <c r="AA120" i="4"/>
  <c r="AA121" i="4"/>
  <c r="AA122" i="4"/>
  <c r="AA123" i="4"/>
  <c r="AA124" i="4"/>
  <c r="AA125" i="4"/>
  <c r="AA126" i="4"/>
  <c r="AA127" i="4"/>
  <c r="AA128" i="4"/>
  <c r="AA129" i="4"/>
  <c r="AA130" i="4"/>
  <c r="AA131" i="4"/>
  <c r="AA132" i="4"/>
  <c r="AA133" i="4"/>
  <c r="AA134" i="4"/>
  <c r="AA135" i="4"/>
  <c r="AA136" i="4"/>
  <c r="AA137" i="4"/>
  <c r="AA138" i="4"/>
  <c r="AA139" i="4"/>
  <c r="AA140" i="4"/>
  <c r="AA141" i="4"/>
  <c r="AA142" i="4"/>
  <c r="AA143" i="4"/>
  <c r="AA144" i="4"/>
  <c r="AA145" i="4"/>
  <c r="AA146" i="4"/>
  <c r="AA147" i="4"/>
  <c r="AA148" i="4"/>
  <c r="AA149" i="4"/>
  <c r="AA150" i="4"/>
  <c r="AA151" i="4"/>
  <c r="AA152" i="4"/>
  <c r="AA153" i="4"/>
  <c r="AA154" i="4"/>
  <c r="AA155" i="4"/>
  <c r="AA156" i="4"/>
  <c r="AA157" i="4"/>
  <c r="AA158" i="4"/>
  <c r="AA159" i="4"/>
  <c r="AA160" i="4"/>
  <c r="AA161" i="4"/>
  <c r="AA162" i="4"/>
  <c r="AA163" i="4"/>
  <c r="AA164" i="4"/>
  <c r="AA165" i="4"/>
  <c r="AA166" i="4"/>
  <c r="AA167" i="4"/>
  <c r="AA168" i="4"/>
  <c r="AA169" i="4"/>
  <c r="AA170" i="4"/>
  <c r="AA171" i="4"/>
  <c r="AA172" i="4"/>
  <c r="AA173" i="4"/>
  <c r="AA174" i="4"/>
  <c r="AA175" i="4"/>
  <c r="AA176" i="4"/>
  <c r="AA177" i="4"/>
  <c r="AA178" i="4"/>
  <c r="AA179" i="4"/>
  <c r="AA180" i="4"/>
  <c r="AA181" i="4"/>
  <c r="AA182" i="4"/>
  <c r="AA183" i="4"/>
  <c r="AA184" i="4"/>
  <c r="AA185" i="4"/>
  <c r="AA186" i="4"/>
  <c r="AA187" i="4"/>
  <c r="AA188" i="4"/>
  <c r="AA189" i="4"/>
  <c r="AA190" i="4"/>
  <c r="AA191" i="4"/>
  <c r="AA192" i="4"/>
  <c r="AA193" i="4"/>
  <c r="AA194" i="4"/>
  <c r="AA195" i="4"/>
  <c r="AA196" i="4"/>
  <c r="AA197" i="4"/>
  <c r="AA198" i="4"/>
  <c r="AA199" i="4"/>
  <c r="AA200" i="4"/>
  <c r="AA201" i="4"/>
  <c r="AA202" i="4"/>
  <c r="AA203" i="4"/>
  <c r="AA204" i="4"/>
  <c r="AA205" i="4"/>
  <c r="AA206" i="4"/>
  <c r="AA207" i="4"/>
  <c r="AA208" i="4"/>
  <c r="AA209" i="4"/>
  <c r="AA210" i="4"/>
  <c r="AA211" i="4"/>
  <c r="AA212" i="4"/>
  <c r="AA213" i="4"/>
  <c r="AA214" i="4"/>
  <c r="AA215" i="4"/>
  <c r="AA216" i="4"/>
  <c r="AA217" i="4"/>
  <c r="AA218" i="4"/>
  <c r="AA219" i="4"/>
  <c r="AA220" i="4"/>
  <c r="AA3" i="4"/>
  <c r="B29" i="2" l="1"/>
  <c r="B27" i="2"/>
  <c r="O12" i="2"/>
  <c r="M12" i="2"/>
  <c r="E12" i="2"/>
  <c r="D12" i="2"/>
  <c r="C12" i="2"/>
  <c r="B12" i="2"/>
  <c r="F19" i="2" l="1"/>
  <c r="F12" i="2"/>
  <c r="N12" i="2"/>
  <c r="A27" i="2" s="1"/>
  <c r="D23" i="2"/>
  <c r="I23" i="2" s="1"/>
  <c r="E20" i="2"/>
  <c r="C16" i="2"/>
  <c r="D18" i="2"/>
  <c r="I18" i="2" s="1"/>
  <c r="F16" i="2"/>
  <c r="C19" i="2"/>
  <c r="D22" i="2"/>
  <c r="I22" i="2" s="1"/>
  <c r="E16" i="2"/>
  <c r="E23" i="2"/>
  <c r="E22" i="2"/>
  <c r="E21" i="2"/>
  <c r="F20" i="2"/>
  <c r="D19" i="2"/>
  <c r="I19" i="2" s="1"/>
  <c r="E17" i="2"/>
  <c r="D17" i="2"/>
  <c r="I17" i="2" s="1"/>
  <c r="D16" i="2"/>
  <c r="I16" i="2" s="1"/>
  <c r="F23" i="2"/>
  <c r="F22" i="2"/>
  <c r="F21" i="2"/>
  <c r="C21" i="2"/>
  <c r="D20" i="2"/>
  <c r="I20" i="2" s="1"/>
  <c r="E18" i="2"/>
  <c r="F17" i="2"/>
  <c r="C17" i="2"/>
  <c r="C20" i="2"/>
  <c r="A29" i="2"/>
  <c r="C23" i="2"/>
  <c r="C22" i="2"/>
  <c r="D21" i="2"/>
  <c r="I21" i="2" s="1"/>
  <c r="E19" i="2"/>
  <c r="F18" i="2"/>
  <c r="C18" i="2"/>
  <c r="H19" i="2" l="1"/>
  <c r="H16" i="2"/>
  <c r="H23" i="2"/>
  <c r="H20" i="2"/>
  <c r="H22" i="2"/>
  <c r="H21" i="2"/>
  <c r="H18" i="2"/>
  <c r="H17" i="2"/>
  <c r="D24" i="2" l="1"/>
  <c r="G12" i="2" s="1"/>
</calcChain>
</file>

<file path=xl/sharedStrings.xml><?xml version="1.0" encoding="utf-8"?>
<sst xmlns="http://schemas.openxmlformats.org/spreadsheetml/2006/main" count="5562" uniqueCount="3710">
  <si>
    <t>Internal Revenue Service</t>
  </si>
  <si>
    <t>Office of Safeguards</t>
  </si>
  <si>
    <t xml:space="preserve"> ▪ SCSEM Subject: Microsoft Windows 7</t>
  </si>
  <si>
    <t xml:space="preserve"> ▪ SCSEM Version: 2.5</t>
  </si>
  <si>
    <t xml:space="preserve"> ▪ SCSEM Release Date: September 30, 2022</t>
  </si>
  <si>
    <t>NOTICE:</t>
  </si>
  <si>
    <t>The IRS strongly recommends agencies test all Safeguard Computer Security Evaluation Matrix (SCSEM) settings in a development or test</t>
  </si>
  <si>
    <t>environment prior to deployment in production.   In some cases a security setting may impact a system’s functionality and usability. Consequently,</t>
  </si>
  <si>
    <t>it is important to perform testing to determine the impact on system security, functionality, and usability. Ideally, the test system configuration</t>
  </si>
  <si>
    <t>should match the production system configuration.  Prior to making changes to the production system, agencies should back up all critical data</t>
  </si>
  <si>
    <t>files on the system and if possible, make a full backup of the system to ensure it can be restored to its pre-SCSEM state if necessary.</t>
  </si>
  <si>
    <t>General Testing Information</t>
  </si>
  <si>
    <t>Agency Name:</t>
  </si>
  <si>
    <t>Agency Code:</t>
  </si>
  <si>
    <t>Test Location:</t>
  </si>
  <si>
    <t>Test Date:</t>
  </si>
  <si>
    <t>Closing Date:</t>
  </si>
  <si>
    <t>Shared Agencies:</t>
  </si>
  <si>
    <t>Name of Tester:</t>
  </si>
  <si>
    <t>Device Name:</t>
  </si>
  <si>
    <t>OS/App Version:</t>
  </si>
  <si>
    <t>Network Location:</t>
  </si>
  <si>
    <t xml:space="preserve">Device Function: </t>
  </si>
  <si>
    <t>Agency Representatives and Contact Information</t>
  </si>
  <si>
    <t>Name:</t>
  </si>
  <si>
    <t>Org:</t>
  </si>
  <si>
    <t>Title:</t>
  </si>
  <si>
    <t>Phone:</t>
  </si>
  <si>
    <t>E-mail:</t>
  </si>
  <si>
    <t>This SCSEM was designed to comply with Section 508 of the Rehabilitation Act</t>
  </si>
  <si>
    <t>Please submit SCSEM feedback and suggestions to SafeguardReports@IRS.gov</t>
  </si>
  <si>
    <t>Obtain SCSEM updates online at http://www.irs.gov/uac/Safeguards-Program</t>
  </si>
  <si>
    <t>Internal</t>
  </si>
  <si>
    <t>External</t>
  </si>
  <si>
    <t>Stand-alone</t>
  </si>
  <si>
    <t>Testing Results</t>
  </si>
  <si>
    <t>INSTRUCTIONS:</t>
  </si>
  <si>
    <t>Sections below are automatically calculated.</t>
  </si>
  <si>
    <t>The 'Info' status is provided for use by the tester during test execution to indicate more information is needed to complete the test.</t>
  </si>
  <si>
    <t>It is not an acceptable final test status, all test cases should be Pass, Fail, or N/A at the conclusion of testing.</t>
  </si>
  <si>
    <t>All SCSEM Test Results</t>
  </si>
  <si>
    <t xml:space="preserve">       </t>
  </si>
  <si>
    <r>
      <t xml:space="preserve">Final Test Results </t>
    </r>
    <r>
      <rPr>
        <sz val="10"/>
        <rFont val="Arial"/>
        <family val="2"/>
      </rPr>
      <t>(This table calculates all tests in the Test Cases tab)</t>
    </r>
  </si>
  <si>
    <t>Overall SCSEM Statistics</t>
  </si>
  <si>
    <t>Passed</t>
  </si>
  <si>
    <t>Failed</t>
  </si>
  <si>
    <t>Additional Information Requested</t>
  </si>
  <si>
    <t>N/A</t>
  </si>
  <si>
    <t>Total Number of Tests Performed</t>
  </si>
  <si>
    <t>Weighted Pass Rate</t>
  </si>
  <si>
    <t>All SCSEM Tests</t>
  </si>
  <si>
    <t>Complete</t>
  </si>
  <si>
    <t>Blank</t>
  </si>
  <si>
    <t>Available</t>
  </si>
  <si>
    <t>Totals</t>
  </si>
  <si>
    <t>Weighted Score</t>
  </si>
  <si>
    <t>Risk Rating</t>
  </si>
  <si>
    <t>Test Cases</t>
  </si>
  <si>
    <t>Pass</t>
  </si>
  <si>
    <t>Fail</t>
  </si>
  <si>
    <t>Weight</t>
  </si>
  <si>
    <t>Possible</t>
  </si>
  <si>
    <t>Actual</t>
  </si>
  <si>
    <t>Device Weighted Score:</t>
  </si>
  <si>
    <t>Instructions</t>
  </si>
  <si>
    <t>Introduction and Purpose:</t>
  </si>
  <si>
    <t xml:space="preserve">This SCSEM is used by the IRS Office of Safeguards to evaluate compliance with IRS Publication 1075 for agencies that have implemented </t>
  </si>
  <si>
    <t xml:space="preserve">Microsoft Windows 7 for a system that receives, stores, processes or transmits Federal Tax Information (FTI).  The tests in this SCSEM </t>
  </si>
  <si>
    <t>complement tests executed through the Security Content Automation Protocol (SCAP) or through manual evaluation.</t>
  </si>
  <si>
    <t xml:space="preserve">Agencies should use this SCSEM to prepare for an upcoming Safeguards review. It is also an effective tool for agency use as part of internal periodic </t>
  </si>
  <si>
    <t xml:space="preserve">security assessments or internal inspections to ensure continued compliance in the years when a Safeguards review is not scheduled.  The agency </t>
  </si>
  <si>
    <t>can also use the SCSEM to identify the types of policies and procedures required to ensure continued compliance with IRS Publication 1075.</t>
  </si>
  <si>
    <t>Test Cases Legend:</t>
  </si>
  <si>
    <t>▪ Test ID</t>
  </si>
  <si>
    <t xml:space="preserve">Pre-populated number to uniquely identify SCSEM test cases.  The ID format  includes the platform, platform version </t>
  </si>
  <si>
    <t>and a unique number (01-XX) and can therefore be easily identified after the test has been executed.</t>
  </si>
  <si>
    <t>▪ NIST ID</t>
  </si>
  <si>
    <t>Mapping of test case requirements to one or more NIST SP 800-53 control identifiers for reporting purposes.</t>
  </si>
  <si>
    <t>▪ NIST Control Name</t>
  </si>
  <si>
    <t>Full name which describes the NIST ID.</t>
  </si>
  <si>
    <t>▪ Test Method</t>
  </si>
  <si>
    <t>Automated and Manual indicators are added to the Test method to indicate whether the test can be accomplished through the Automated Assessment tool.</t>
  </si>
  <si>
    <t>▪ Section Title</t>
  </si>
  <si>
    <t>Section title conveys the intent of the recommendation.</t>
  </si>
  <si>
    <t>▪ Description</t>
  </si>
  <si>
    <t xml:space="preserve">Description of specifically what the test is designed to accomplish.  The objective should be a summary of the </t>
  </si>
  <si>
    <t>test case and expected results.</t>
  </si>
  <si>
    <t>▪ Test Procedures</t>
  </si>
  <si>
    <t xml:space="preserve">A detailed description of the step-by-step instructions to be followed by the tester.  The test procedures should be </t>
  </si>
  <si>
    <t>executed using the applicable NIST 800-53A test method (Interview, Examine).</t>
  </si>
  <si>
    <t>▪ Expected Results</t>
  </si>
  <si>
    <t>Provides a description of the acceptable conditions allowed as a result of the test procedure execution.</t>
  </si>
  <si>
    <t>▪ Actual Results</t>
  </si>
  <si>
    <t>The tester shall provide appropriate detail describing the outcome of the test.  The tester is responsible for identifying</t>
  </si>
  <si>
    <t>Interviewees and Evidence to validate the results in this field or the separate Notes/Evidence field.</t>
  </si>
  <si>
    <t>▪ Status</t>
  </si>
  <si>
    <t xml:space="preserve">The tester indicates the status for the test results (Pass, Fail, Info, N/A).  "Pass" indicates that the expected results </t>
  </si>
  <si>
    <t>were met.  "Fail" indicates the expected results were not met.  "Info" is temporary and indicates that the test execution</t>
  </si>
  <si>
    <t xml:space="preserve">is not completed and additional information is required to determine a Pass/Fail status. "N/A" indicates that the </t>
  </si>
  <si>
    <t xml:space="preserve">test subject is not capable of implementing the expected results and doing so does not impact security.  The tester </t>
  </si>
  <si>
    <t>must determine the appropriateness of the "N/A" status.</t>
  </si>
  <si>
    <t>▪ Notes/Evidence</t>
  </si>
  <si>
    <t xml:space="preserve">As determined appropriate to the tester or as required by the test method, procedures or expected results, the tester </t>
  </si>
  <si>
    <t>may need to provide additional information pertaining to the test execution (Interviewee, Documentation, etc.)</t>
  </si>
  <si>
    <t>▪ Criticality</t>
  </si>
  <si>
    <t>The risk category has been pre-populated next to each control based on Safeguard’s definition of control criticality and to assist agencies in establishing priorities for corrective action.  The reviewer may recommend a change to the prioritization to the SRT Chief in order to accurately reflect the risk and the overall security posture based on environment specific testing.</t>
  </si>
  <si>
    <t>▪ CIS Benchmark Section #</t>
  </si>
  <si>
    <t>Mapping of test case requirements to the CIS Benchmark section number.</t>
  </si>
  <si>
    <t>▪ Recommendation #</t>
  </si>
  <si>
    <t>Mapping of test case requirements to the CIS Benchmark recommendation number.</t>
  </si>
  <si>
    <t>▪ Rationale Statement</t>
  </si>
  <si>
    <t>The Rationale section conveys the security benefits of the recommended configuration. This section also details where the risks, threats, and vulnerabilities associated with a configuration posture.</t>
  </si>
  <si>
    <t>▪ Remediation Procedure</t>
  </si>
  <si>
    <t>Remediation content for implementing and assessing benchmark guidance  The content allows you to apply the recommended settings for a particular benchmark.</t>
  </si>
  <si>
    <t>▪ Issue Codes</t>
  </si>
  <si>
    <t>A single issue code must be selected for each test case to calculate the weighted risk score.  The tester must perform this activity when executing each test.</t>
  </si>
  <si>
    <t>Obtaining Group Policy Settings in Microsoft Windows:</t>
  </si>
  <si>
    <t>To execute the tests in this SCSEM manually, please perform the following steps to begin:</t>
  </si>
  <si>
    <t>1.)</t>
  </si>
  <si>
    <t>With an account with administrative privileges, open the Microsoft Management Console by typing "mmc" on the Windows Start Menu.</t>
  </si>
  <si>
    <t>2.)</t>
  </si>
  <si>
    <t>Type Ctrl+M or click on "File &gt; Add/Remove Snap-in..."</t>
  </si>
  <si>
    <t>3.)</t>
  </si>
  <si>
    <t>From the left panel, select the "Resultant Set of Policy", click "Add" and then click "OK" to proceed.</t>
  </si>
  <si>
    <t>4.)</t>
  </si>
  <si>
    <t>From the MMC, select "Resultant Set of Policy" and from right panel, select "More Actions &gt; Generate RSoP Data..." to begin RSoP Wizard.</t>
  </si>
  <si>
    <t>5.)</t>
  </si>
  <si>
    <t>Ensure "Logging mode" is selected and click "Next" to continue.</t>
  </si>
  <si>
    <t>6.)</t>
  </si>
  <si>
    <t>Ensure "This computer" is selected and click "Next to continue".</t>
  </si>
  <si>
    <t>7.)</t>
  </si>
  <si>
    <t>Select an appropriate user account which has access to FTI.  If  the system is used for administrative purposes, select Administrator.</t>
  </si>
  <si>
    <t>8.)</t>
  </si>
  <si>
    <t>Click "Next" on the following screen to generate RSoP data.</t>
  </si>
  <si>
    <t>Local Security Policy or Local Group Policy Editor should be used for settings which are not reflected in the RSoP Data Report.</t>
  </si>
  <si>
    <t>Export RSoP to file:</t>
  </si>
  <si>
    <t>With an account with administrative privileges, open the Command Prompt by typing "cmd" on the Windows Start Menu.</t>
  </si>
  <si>
    <t>Navigate to the directory where you would like the exported file to be generated.</t>
  </si>
  <si>
    <t>Type "gpresult /h gpreport.html" to export the report in HTML format. The file will only contain policies which are set by the agency.</t>
  </si>
  <si>
    <t>Test ID</t>
  </si>
  <si>
    <t>NIST ID</t>
  </si>
  <si>
    <t>NIST Control Name</t>
  </si>
  <si>
    <t>Test Method</t>
  </si>
  <si>
    <t>Section Title</t>
  </si>
  <si>
    <t>Description</t>
  </si>
  <si>
    <t>Test Procedures</t>
  </si>
  <si>
    <t>Expected Results</t>
  </si>
  <si>
    <t>Actual Results</t>
  </si>
  <si>
    <t>Status</t>
  </si>
  <si>
    <t>Finding Statement (Internal Use Only)</t>
  </si>
  <si>
    <t>Notes/Evidence</t>
  </si>
  <si>
    <t>Criticality</t>
  </si>
  <si>
    <t>Issue Code</t>
  </si>
  <si>
    <r>
      <t xml:space="preserve">Issue Code Mapping (Select </t>
    </r>
    <r>
      <rPr>
        <b/>
        <u/>
        <sz val="10"/>
        <rFont val="Arial"/>
        <family val="2"/>
      </rPr>
      <t>one</t>
    </r>
    <r>
      <rPr>
        <b/>
        <sz val="10"/>
        <rFont val="Arial"/>
        <family val="2"/>
      </rPr>
      <t xml:space="preserve"> to enter in column N)</t>
    </r>
  </si>
  <si>
    <t>CIS Benchmark Section #</t>
  </si>
  <si>
    <t>Recommendation #</t>
  </si>
  <si>
    <t>Rationale Statement</t>
  </si>
  <si>
    <t>Remediation Procedure</t>
  </si>
  <si>
    <t>Impact Statement</t>
  </si>
  <si>
    <t>CCE-ID</t>
  </si>
  <si>
    <t xml:space="preserve">Remediation Statement (Internal Use Only)         </t>
  </si>
  <si>
    <t>CAP Request Statement (Internal Use Only)</t>
  </si>
  <si>
    <t>Risk Rating (Do Not Edit)</t>
  </si>
  <si>
    <t>WIN7-001</t>
  </si>
  <si>
    <t>SA-22</t>
  </si>
  <si>
    <t>Unsupported System Components</t>
  </si>
  <si>
    <t>Test (Manual)</t>
  </si>
  <si>
    <t>Vendor Support</t>
  </si>
  <si>
    <t>Ensure Windows base OS and service pack/release is in vendor support from Microsoft.</t>
  </si>
  <si>
    <t>Research the Microsoft website to determine whether the system is supported and currently receives security updates.</t>
  </si>
  <si>
    <r>
      <t xml:space="preserve">Windows is in current general support or extended support. If in extended support, ensure the agency has purchased extra support.
</t>
    </r>
    <r>
      <rPr>
        <sz val="10"/>
        <color rgb="FFFF0000"/>
        <rFont val="Arial"/>
        <family val="2"/>
      </rPr>
      <t>Note - This product went EOL in January 2020.  This should only be reviewed with proof of extended support.</t>
    </r>
  </si>
  <si>
    <t>The system is not under current vendor support.</t>
  </si>
  <si>
    <t>This product went EOL in January 2020.  This should only be reviewed with proof of extended support.</t>
  </si>
  <si>
    <t>Critical</t>
  </si>
  <si>
    <t>HSA7
HSA8
HSA9</t>
  </si>
  <si>
    <t>HSA7: The external facing system is no longer supported by the vendor
HSA8: The internally hosted operating system's major release is no longer supported by the vendor
HSA9: The internally hosted operating system's minor release is no longer supported by the vendor</t>
  </si>
  <si>
    <t>The current windows version are not supported by their respective vendor.</t>
  </si>
  <si>
    <t>Upgrade the Windows Operation System to a vendor-supported version. Once deployed, harden the upgraded system in accordance with IRS standards using the corresponding SCSEM for a Windows.</t>
  </si>
  <si>
    <t>To close this finding, please provide a screenshot that includes the hostname, operating system or firmware version and patch level of the upgraded system. If new hardware is required, please provide a signed certification from the agency's CISO stating the legacy Windows has been decommissioned and properly sanitized in accordance with IRS Publication 1075 with the agency's CAP.</t>
  </si>
  <si>
    <t>WIN7-002</t>
  </si>
  <si>
    <t>SI-2</t>
  </si>
  <si>
    <t>Flaw Remediation</t>
  </si>
  <si>
    <t>Keep OS Patch Level Current</t>
  </si>
  <si>
    <t>Determine the current patch level and date of last patch installation.</t>
  </si>
  <si>
    <t>Check the system's update history to ensure the latest security patches have been installed.</t>
  </si>
  <si>
    <t>The agency is actively patching the system. Recent patches have been applied.</t>
  </si>
  <si>
    <t>The system patch level is not current.</t>
  </si>
  <si>
    <t>Significant</t>
  </si>
  <si>
    <t>HSI2
HSI27</t>
  </si>
  <si>
    <t xml:space="preserve">HSI2: System patch level is insufficient
HSI27: Critical security patches have not been applied </t>
  </si>
  <si>
    <t xml:space="preserve">Obtain and install the latest windows 7 security patches for Security-relevant software updates to include, patches, service packs, hot fixes, and antivirus signatures. </t>
  </si>
  <si>
    <t>To close this finding, please provide a screenshot of the updated windows version and its patch level with the agency's CAP.</t>
  </si>
  <si>
    <t>WIN7-003</t>
  </si>
  <si>
    <t>IA-2</t>
  </si>
  <si>
    <t>Identification and Authentication (Organizational Users)</t>
  </si>
  <si>
    <t>Ensure multi-factor authentication mechanisms is employed for all local access to the network for all privileged and non-privileged users.</t>
  </si>
  <si>
    <t>The agency employs sufficient multi-factor authentication mechanisms for all local access to the network for all privileged and non-privileged users.</t>
  </si>
  <si>
    <r>
      <t xml:space="preserve">1. Interview agency personnel to determine if the agency requires multi-factor authentication (MFA) for local access, unless the terminal is in a restricted area per Pub 1075 requirements.
2. Examine procedures to determine how multi-factor authentication is implemented for all local machine and network access. If a personal identification number (PIN) is used as an authenticator for MFA, ensure the following is enforced:
a,  Minimum length of 8 digits or maximum length allowable by the device
b. Enforce complex sequences (e.g., 73961548 – no repeating digits and no sequential digits);
c. Do not store with the Smartcard; and
d. Do not share.
</t>
    </r>
    <r>
      <rPr>
        <b/>
        <sz val="10"/>
        <color rgb="FFFF0000"/>
        <rFont val="Arial"/>
        <family val="2"/>
      </rPr>
      <t>Note: If step 1 / MFA is fully implemented, but the complexity/length requirements in step 2 are not met this finding may be downgraded to moderate.</t>
    </r>
    <r>
      <rPr>
        <sz val="10"/>
        <rFont val="Arial"/>
        <family val="2"/>
      </rPr>
      <t xml:space="preserve"> 
Note:  Implementing a jump server or requiring two different passwords for accessing a system does not solely constitute multi-factor authentication.</t>
    </r>
  </si>
  <si>
    <t>1. The agency requires multi-factor authentication for local access to the network and information systems that receive, process, store or transmit FTI.
2. The multi-factor authentication mechanism is sufficient and implemented for all local access to the network.
3. Minimum requirements are met as outlined in test case if a PIN is used.</t>
  </si>
  <si>
    <t xml:space="preserve">Multi-factor authentication is not required for internal privileged and non-privileged access. </t>
  </si>
  <si>
    <t xml:space="preserve">Note - This is applicable to all workstations, servers, hypervisors, network devices, etc. within the FTI scope.
Multi-factor authentication requires the user to provide two or more of the three authentication factors: a knowledge factor (something only known by the user such as a password), a possession factor ("something only the user has"), and an inherence factor ("something only the user is").
</t>
  </si>
  <si>
    <t>HAC64
HAC65
HAC66
HPW12</t>
  </si>
  <si>
    <t>HAC64: Multi-factor authentication is not required for internal privileged and non-privileged access
HAC65: Multi-factor authentication is not required for internal privileged access
HAC66: Multi-factor authentication is not required for internal non-privileged access
HPW12: Passwords do not meet complexity requirements</t>
  </si>
  <si>
    <t>Employs sufficient multi-factor authentication mechanisms for all local access to the network for all privileged and non-privileged users.</t>
  </si>
  <si>
    <t>Employs sufficient multi-factor authentication mechanisms for all local access to the network for all privileged and non-privileged users Such as identification number (PIN) is used as an authenticator for MFA, ensure the following is enforced:
1) Minimum length of 8 digits or maximum length allowable by the device
2) Enforce complex sequences (e.g., 73961548 – no repeating digits and no sequential digits);
3) Do not store with the Smartcard; and
4) Do not share.</t>
  </si>
  <si>
    <t>To close this finding, please provide a screenshot showing MFA is employed for all local access to the network with the agency's CAP.</t>
  </si>
  <si>
    <t>WIN7-004</t>
  </si>
  <si>
    <t>SC-28</t>
  </si>
  <si>
    <t>Protection of Information at Rest</t>
  </si>
  <si>
    <t xml:space="preserve">Implemented cryptographic mechanisms to prevent unauthorized disclosure and modification of FTI at rest </t>
  </si>
  <si>
    <t>Protect the confidentiality and integrity of the FTI, and IT System-related information (e.g., configurations, rule sets);  at rest.</t>
  </si>
  <si>
    <t>Interview agency personnel to determine if the agency has implemented cryptographic mechanisms to prevent unauthorized disclosure and modification of FTI at rest on end user computing systems (i.e., desktop computers, laptop computers, mobile devices, portable and removable storage devices) in non-volatile storage.</t>
  </si>
  <si>
    <t>FTI is encrypted using the latest FIPS approved cryptography. Document the specific encryption specifications in the test results.
Validate the product used to encrypt FTI at rest using the NIST inventory</t>
  </si>
  <si>
    <t>Encryption capabilities do not meet the latest FIPS 140 requirements</t>
  </si>
  <si>
    <t>HSC42</t>
  </si>
  <si>
    <t>HSC42: Encryption capabilities do not meet the latest FIPS 140 requirements</t>
  </si>
  <si>
    <t>Implement cryptographic mechanisms to prevent unauthorized disclosure and modification of FTI at rest on end user computing systems (i.e., desktop computers, laptop computers, mobile devices, portable and removable storage devices) in non-volatile storage.</t>
  </si>
  <si>
    <t>To close this finding, please provide a screenshot showing the encryption used to protect the FTI data at rest with the agency's CAP.</t>
  </si>
  <si>
    <t>WIN7-005</t>
  </si>
  <si>
    <t>CM-6</t>
  </si>
  <si>
    <t>Configuration Settings</t>
  </si>
  <si>
    <t>Test (Automated)</t>
  </si>
  <si>
    <t>Set "Turn off Autoplay" to "Enabled: All drives"</t>
  </si>
  <si>
    <t>Autoplay starts to read from a drive as soon as you insert media in the drive, which causes the setup file for programs or audio media to start immediately. An attacker could use this feature to launch a program to damage the computer or data on the computer. You can enable the Turn off Autoplay setting to disable the Autoplay feature. Autoplay is disabled by default on some removable drive types, such as floppy disk and network drives, but not on CD-ROM drives. Note You cannot use this policy setting to enable Autoplay on computer drives in which it is disabled by default, such as floppy disk and network drives.</t>
  </si>
  <si>
    <t>Navigate to the UI Path articulated in the Remediation section and confirm it is set as prescribed. This group policy object is backed by the following registry location:
HKEY_LOCAL_MACHINESoftwareMicrosoftWindowsCurrentVersionPoliciesExplorer:NoDriveTypeAutoRun</t>
  </si>
  <si>
    <t>The security setting "Turn off Autoplay" is set to "Enabled: All drives".</t>
  </si>
  <si>
    <t>The security setting "Turn off Autoplay" is not set to "Enabled: All drives".</t>
  </si>
  <si>
    <t>HSI1</t>
  </si>
  <si>
    <t>HSI1: System configured to load or run removable media automatically</t>
  </si>
  <si>
    <t>1.1.1.2</t>
  </si>
  <si>
    <t>1.1.1.2.1</t>
  </si>
  <si>
    <t>An attacker could use this feature to launch a program to damage a client computer or data on the computer.</t>
  </si>
  <si>
    <t>To implement the recommended configuration state, set the following Group Policy setting to Enabled. Then set the available option to All drives. 
Computer Configuration&gt;Administrative Templates&gt;Windows Components&gt;AutoPlay Policies&gt;Turn off Autoplay.</t>
  </si>
  <si>
    <t>Users will have to manually launch setup or installation programs that are provided on removable media.</t>
  </si>
  <si>
    <t>CCE-9528-1</t>
  </si>
  <si>
    <t>Set "Turn off Autoplay" to "Enabled: All drives". One method to achieve the recommended configuration via GP: Set the following Group Policy setting to Enabled. Then set the available option to All drives. 
Computer Configuration&gt;Administrative Templates&gt;Windows Components&gt;AutoPlay Policies&gt;Turn off Autoplay</t>
  </si>
  <si>
    <t>To close this finding, please provide a screenshot of the setting and/or a comprehensive group policy result report (e.g., gpresult) with the agency's CAP.</t>
  </si>
  <si>
    <t>WIN7-006</t>
  </si>
  <si>
    <t>AU-2</t>
  </si>
  <si>
    <t>Audit Events</t>
  </si>
  <si>
    <t>Set "Maximum Log Size (KB)" to "Enabled:32768"</t>
  </si>
  <si>
    <t>This policy requires Windows Vista or later versions of Windows. This policy setting specifies the maximum size of the log file in kilobytes. If you enable this policy setting, you can configure the maximum log file size to be between 1 megabyte (1024 kilobytes) and 2 terabytes (2147483647 kilobytes) in kilobyte increments. If you disable or do not configure this policy setting, the maximum size of the log file maximum size will be set to the local configuration value. This value can be changed by the local administrator using the log properties dialog and it defaults to 20 megabytes. For backwards compatibility the same setting can also be configured at Computer ConfigurationWindows SettingsSecurity SettingsEvent Log, if set at both locations this one will take precedence.</t>
  </si>
  <si>
    <t>Navigate to the UI Path articulated in the Remediation section and confirm it is set as prescribed. This group policy object is backed by the following registry location:
HKEY_LOCAL_MACHINESoftwarePoliciesMicrosoftWindowsEventLogApplication:MaxSize</t>
  </si>
  <si>
    <t>The security setting "Maximum Log Size (KB)" is set to "Enabled:32768".</t>
  </si>
  <si>
    <t>The security setting "Maximum Log Size (KB)" is not set to "Enabled:32768".</t>
  </si>
  <si>
    <t>Limited</t>
  </si>
  <si>
    <t>HAU23</t>
  </si>
  <si>
    <t>HAU23: Audit storage capacity threshold has not been defined</t>
  </si>
  <si>
    <t>1.1.1.3.1</t>
  </si>
  <si>
    <t>1.1.1.3.1.1</t>
  </si>
  <si>
    <t>If events are not recorded it may be difficult or impossible to determine the root cause of system problems or the unauthorized activities of malicious users</t>
  </si>
  <si>
    <t>To implement the recommended configuration state, set the following Group Policy setting to Enabled. Then set the available option to 32768. 
Computer Configuration&gt;Administrative Templates&gt;Windows Components&gt;Event Log Service&gt;Application&gt;Maximum Log Size (KB).</t>
  </si>
  <si>
    <t>When event logs fill to capacity, they will stop recording information unless the retention method for each is set so that the computer will overwrite the oldest entries with the most recent ones. To mitigate the risk of loss of recent data, you can configure the retention method so that older events are overwritten as needed. The consequence of this configuration is that older events will be removed from the logs. Attackers can take advantage of such a configuration, because they can generate a large number of extraneous events to overwrite any evidence of their attack. These risks can be somewhat reduced if you automate the archival and backup of event log data. Ideally, all specifically monitored events should be sent to a server that uses Microsoft Operations Manager (MOM) or some other automated monitoring tool. Such a configuration is particularly important because an attacker who successfully compromises a server could clear the Security log. If all events are sent to a monitoring server, then you will be able to gather forensic information about the attackers activities.</t>
  </si>
  <si>
    <t>CCE-9603-2</t>
  </si>
  <si>
    <t>Set "Maximum Log Size (KB)" to "Enabled:32768". One method to achieve the recommended configuration via GP: Set the following Group Policy setting to Enabled. Then set the available option to 32768. 
Computer Configuration&gt;Administrative Templates&gt;Windows Components&gt;Event Log Service&gt;Application&gt;Maximum Log Size (KB)</t>
  </si>
  <si>
    <t>WIN7-007</t>
  </si>
  <si>
    <t>AU-11</t>
  </si>
  <si>
    <t>Audit Record Retention</t>
  </si>
  <si>
    <t>Set "Retain old events" to "Disabled"</t>
  </si>
  <si>
    <t>This policy setting controls Event Log behavior when the log file reaches its maximum size. Old events may or may not be retained according to the Backup log automatically when full policy setting.</t>
  </si>
  <si>
    <t>Navigate to the UI Path articulated in the Remediation section and confirm it is set as prescribed. This group policy object is backed by the following registry location:
HKEY_LOCAL_MACHINESoftwarePoliciesMicrosoftWindowsEventLogApplication:Retention</t>
  </si>
  <si>
    <t>The security setting "Retain old events" is set to "Disabled".</t>
  </si>
  <si>
    <t>The security setting "Retain old events" is not disabled.</t>
  </si>
  <si>
    <t>Moderate</t>
  </si>
  <si>
    <t>HAU17</t>
  </si>
  <si>
    <t>HAU17: Audit logs do not capture sufficient auditable events</t>
  </si>
  <si>
    <t>1.1.1.3.1.2</t>
  </si>
  <si>
    <t>If new events are not recorded it may be difficult or impossible to determine the root cause of system problems or the unauthorized activities of malicious users</t>
  </si>
  <si>
    <t>To implement the recommended configuration state, set the following Group Policy setting to Disabled. 
Computer Configuration&gt;Administrative Templates&gt;Windows Components&gt;Event Log Service&gt;Application&gt;Retain old events.</t>
  </si>
  <si>
    <t>When this policy setting is enabled and a log file reaches its maximum size, new events are not written to the log and are lost. When this policy setting is disabled and a log file reaches its maximum size, new events overwrite old events.</t>
  </si>
  <si>
    <t>CCE-10136-0</t>
  </si>
  <si>
    <t>Set "Retain old events" to "Disabled". One method to achieve the recommended configuration via GP: Set the following Group Policy setting to Disabled. 
Computer Configuration&gt;Administrative Templates&gt;Windows Components&gt;Event Log Service&gt;Application&gt;Retain old events</t>
  </si>
  <si>
    <t>WIN7-008</t>
  </si>
  <si>
    <t>Navigate to the UI Path articulated in the Remediation section and confirm it is set as prescribed. This group policy object is backed by the following registry location:
HKEY_LOCAL_MACHINESoftwarePoliciesMicrosoftWindowsEventLogSecurity:Retention</t>
  </si>
  <si>
    <t>1.1.1.3.2</t>
  </si>
  <si>
    <t>1.1.1.3.2.1</t>
  </si>
  <si>
    <t>To implement the recommended configuration state, set the following Group Policy setting to Disabled. 
Computer Configuration&gt;Administrative Templates&gt;Windows Components&gt;Event Log Service&gt;Security&gt;Retain old events.</t>
  </si>
  <si>
    <t>CCE-9500-0</t>
  </si>
  <si>
    <t>Set "Retain old events" to "Disabled". One method to achieve the recommended configuration via GP: Set the following Group Policy setting to Disabled. 
Computer Configuration&gt;Administrative Templates&gt;Windows Components&gt;Event Log Service&gt;Security&gt;Retain old events</t>
  </si>
  <si>
    <t>WIN7-009</t>
  </si>
  <si>
    <t>AU-9</t>
  </si>
  <si>
    <t>Protection of Audit Information</t>
  </si>
  <si>
    <t>Set "Maximum Log Size (KB)" to "Enabled:81920"</t>
  </si>
  <si>
    <t>Navigate to the UI Path articulated in the Remediation section and confirm it is set as prescribed. This group policy object is backed by the following registry location:
HKEY_LOCAL_MACHINESoftwarePoliciesMicrosoftWindowsEventLogSecurity:MaxSize</t>
  </si>
  <si>
    <t>The security setting "Maximum Log Size (KB)" is set to "Enabled:81920".</t>
  </si>
  <si>
    <t>The security setting "Maximum Log Size (KB)" is not set to "Enabled:81920".</t>
  </si>
  <si>
    <t>1.1.1.3.2.2</t>
  </si>
  <si>
    <t>If you significantly increase the number of objects to audit in your organization, there is a risk that the Security log will reach its capacity and force the computer to shut down if you enabled the Audit: Shut down system immediately if unable to log security audits setting. If such a shutdown occurs, the computer will be unusable until an administrator clears the Security log. To prevent such a shutdown, you can disable the Audit: Shut down system immediately if unable to log security audits setting that is described in Chapter 5, "Security Options," and increase the Security log size. Alternatively, you can configure automatic log rotation as described in the Microsoft Knowledge Base article "The event log stops logging events before reaching the maximum log size" at http://support.microsoft.com/default.aspx?kbid=312571.</t>
  </si>
  <si>
    <t>To implement the recommended configuration state, set the following Group Policy setting to Enabled. Then set the available option to 81920. 
Computer Configuration&gt;Administrative Templates&gt;Windows Components&gt;Event Log Service&gt;Security&gt;Maximum Log Size (KB).</t>
  </si>
  <si>
    <t>CCE-00000-0</t>
  </si>
  <si>
    <t>Set "Maximum Log Size (KB)" to "Enabled:81920". One method to achieve the recommended configuration via GP: Set the following Group Policy setting to Enabled. Then set the available option to 81920. 
Computer Configuration&gt;Administrative Templates&gt;Windows Components&gt;Event Log Service&gt;Security&gt;Maximum Log Size (KB)</t>
  </si>
  <si>
    <t>WIN7-010</t>
  </si>
  <si>
    <t>Navigate to the UI Path articulated in the Remediation section and confirm it is set as prescribed. This group policy object is backed by the following registry location:
HKEY_LOCAL_MACHINESoftwarePoliciesMicrosoftWindowsEventLogSystem:MaxSize</t>
  </si>
  <si>
    <t>1.1.1.3.3</t>
  </si>
  <si>
    <t>1.1.1.3.3.1</t>
  </si>
  <si>
    <t>To implement the recommended configuration state, set the following Group Policy setting to Enabled. Then set the available option to 32768. 
Computer Configuration&gt;Administrative Templates&gt;Windows Components&gt;Event Log Service&gt;System&gt;Maximum Log Size (KB).</t>
  </si>
  <si>
    <t>CCE-10156-8</t>
  </si>
  <si>
    <t>Set "Maximum Log Size (KB)" to "Enabled:32768". One method to achieve the recommended configuration via GP: Set the following Group Policy setting to Enabled. Then set the available option to 32768. 
Computer Configuration&gt;Administrative Templates&gt;Windows Components&gt;Event Log Service&gt;System&gt;Maximum Log Size (KB)</t>
  </si>
  <si>
    <t>WIN7-011</t>
  </si>
  <si>
    <t>Navigate to the UI Path articulated in the Remediation section and confirm it is set as prescribed. This group policy object is backed by the following registry location:
HKEY_LOCAL_MACHINESoftwarePoliciesMicrosoftWindowsEventLogSystem:Retention</t>
  </si>
  <si>
    <t>1.1.1.3.3.2</t>
  </si>
  <si>
    <t>To implement the recommended configuration state, set the following Group Policy setting to Disabled. 
Computer Configuration&gt;Administrative Templates&gt;Windows Components&gt;Event Log Service&gt;System&gt;Retain old events.</t>
  </si>
  <si>
    <t>CCE-10064-4</t>
  </si>
  <si>
    <t>Set "Retain old events" to "Disabled". One method to achieve the recommended configuration via GP: Set the following Group Policy setting to Disabled. 
Computer Configuration&gt;Administrative Templates&gt;Windows Components&gt;Event Log Service&gt;System&gt;Retain old events</t>
  </si>
  <si>
    <t>WIN7-012</t>
  </si>
  <si>
    <t>AC-1</t>
  </si>
  <si>
    <t>Access Control Policy and Procedures</t>
  </si>
  <si>
    <t>Set "Allow Remote Shell Access" to "Enabled"</t>
  </si>
  <si>
    <t>This policy setting allows you to manage configuration of remote access to all supported shells to execute scripts and commands.</t>
  </si>
  <si>
    <t>Navigate to the UI Path articulated in the Remediation section and confirm it is set as prescribed. This group policy object is backed by the following registry location:
HKEY_LOCAL_MACHINESoftwarePoliciesMicrosoftWindowsWinRMServiceWinRS:AllowRemoteShellAccess</t>
  </si>
  <si>
    <t>The security setting "Allow Remote Shell Access" is set to "Enabled".</t>
  </si>
  <si>
    <t>The security setting "Allow Remote Shell Access" is not enabled.</t>
  </si>
  <si>
    <t>HCM45</t>
  </si>
  <si>
    <t>HCM45: System configuration provides additional attack surface</t>
  </si>
  <si>
    <t>1.1.1.4</t>
  </si>
  <si>
    <t>1.1.1.4.1</t>
  </si>
  <si>
    <t>Any feature is a potential avenue of attack, those that enable inbound network connections are particularly risky. Only enable the use of the Windows Remote Shell on trusted networks and when feasible employ additional controls such as IPsec.</t>
  </si>
  <si>
    <t>To implement the recommended configuration state, set the following Group Policy setting to Enabled. 
Computer Configuration&gt;Administrative Templates&gt;Windows Components&gt;Windows Remote Shell&gt;Allow Remote Shell Access.</t>
  </si>
  <si>
    <t>If you enable this policy setting, remote access is allowed to all supported shells to execute scripts and commands. If you disable or do not configure this policy setting, remote access is not allowed to all supported shells to execute scripts and commands.</t>
  </si>
  <si>
    <t>CCE-10077-6</t>
  </si>
  <si>
    <t>Set "Allow Remote Shell Access" to "Enabled". One method to achieve the recommended configuration via GP: Set the following Group Policy setting to Enabled. 
Computer Configuration&gt;Administrative Templates&gt;Windows Components&gt;Windows Remote Shell&gt;Allow Remote Shell Access</t>
  </si>
  <si>
    <t>WIN7-013</t>
  </si>
  <si>
    <t>CM-3</t>
  </si>
  <si>
    <t>Configuration Change Control</t>
  </si>
  <si>
    <t>Set "Turn off Data Execution Prevention for Explorer" to "Disabled"</t>
  </si>
  <si>
    <t>Disabling data execution prevention can allow certain legacy plug-in applications to function without terminating Explorer.</t>
  </si>
  <si>
    <t>Navigate to the UI Path articulated in the Remediation section and confirm it is set as prescribed. This group policy object is backed by the following registry location:
HKEY_LOCAL_MACHINESoftwarePoliciesMicrosoftWindowsExplorer:NoDataExecutionPrevention</t>
  </si>
  <si>
    <t>The security setting "Turn off Data Execution Prevention for Explorer" is set to "Disabled".</t>
  </si>
  <si>
    <t>The security setting "Turn off Data Execution Prevention for Explorer" is not disabled.</t>
  </si>
  <si>
    <t>HSI22</t>
  </si>
  <si>
    <t>HSI22: Data remanence is not properly handled</t>
  </si>
  <si>
    <t>1.1.1.5</t>
  </si>
  <si>
    <t>1.1.1.5.1</t>
  </si>
  <si>
    <t>Data execution prevention helps reduce the risk of certain classes of attacks by blocking the execution of code stored where the system only expects data to be stored.</t>
  </si>
  <si>
    <t>To implement the recommended configuration state, set the following Group Policy setting to Disabled. 
Computer Configuration&gt;Administrative Templates&gt;Windows Components&gt;Windows Explorer&gt;Turn off Data Execution Prevention for Explorer.</t>
  </si>
  <si>
    <t>Date execution prevent can cause certain plug-in applications for Windows Explorer to fail.</t>
  </si>
  <si>
    <t>CCE-9918-4</t>
  </si>
  <si>
    <t>Set "Turn off Data Execution Prevention for Explorer" to "Disabled". One method to achieve the recommended configuration via GP: Set the following Group Policy setting to Disabled. 
Computer Configuration&gt;Administrative Templates&gt;Windows Components&gt;Windows Explorer&gt;Turn off Data Execution Prevention for Explorer</t>
  </si>
  <si>
    <t>WIN7-014</t>
  </si>
  <si>
    <t>Set "Configure Automatic Updates" to "Enabled:3 - Auto download and notify for install"</t>
  </si>
  <si>
    <t>This policy setting specifies whether computers in your environment will receive security updates from Windows Update or WSUS. If you configure this policy setting to Enabled, the operating system will recognize when a network connection is available and then use the network connection to search Windows Update or your designated intranet site for updates that apply to them. After you configure this policy setting to Enabled, select one of the following three options in the Configure Automatic Updates Properties dialog box to specify how the service will work: . Notify before downloading any updates and notify again before installing them. . Download the updates automatically and notify when they are ready to be installed. (Default setting) . Automatically download updates and install them on the schedule specified below. If you disable this policy setting, you will need to download and manually install any available updates from Windows Update.</t>
  </si>
  <si>
    <t>Navigate to the UI Path articulated in the Remediation section and confirm it is set as prescribed. This group policy object is backed by the following registry location:
HKEY_LOCAL_MACHINESoftwarePoliciesMicrosoftWindowsWindowsUpdateAU:NoAutoUpdate</t>
  </si>
  <si>
    <t>The security setting "Configure Automatic Updates" is set to "Enabled:3 - Auto download and notify for install".</t>
  </si>
  <si>
    <t>The security setting "Configure Automatic Updates" is not set to "Enabled:3 - Auto download and notify for install".</t>
  </si>
  <si>
    <t>HSI14</t>
  </si>
  <si>
    <t>HSI14: The system's automatic update feature is not configured appropriately.</t>
  </si>
  <si>
    <t>1.1.1.6</t>
  </si>
  <si>
    <t>1.1.1.6.1</t>
  </si>
  <si>
    <t>Although each version of Windows is thoroughly tested before release, it is possible that problems will be discovered after the products are shipped. The Configure Automatic Updates setting can help you ensure that the computers in your environment will always have the most recent critical operating system updates and service packs installed.</t>
  </si>
  <si>
    <t>To implement the recommended configuration state, set the following Group Policy setting to Enabled. Then set the available option to 3 - Auto download and notify for install. 
Computer Configuration&gt;Administrative Templates&gt;Windows Components&gt;Windows Update&gt;Configure Automatic Updates.</t>
  </si>
  <si>
    <t>Critical operating system updates and service packs will automatically download and install at 3:00 A.M. daily.</t>
  </si>
  <si>
    <t>CCE-9403-7</t>
  </si>
  <si>
    <t>Set "Configure Automatic Updates" to "Enabled:3 - Auto download and notify for install". One method to achieve the recommended configuration via GP: Set the following Group Policy setting to Enabled. Then set the available option to 3 - Auto download and notify for install. 
Computer Configuration&gt;Administrative Templates&gt;Windows Components&gt;Windows Update&gt;Configure Automatic Updates</t>
  </si>
  <si>
    <t>WIN7-015</t>
  </si>
  <si>
    <t>Set "Reschedule Automatic Updates scheduled installations" to "Enabled:1"</t>
  </si>
  <si>
    <t>This policy setting determines the amount of time before previously scheduled Automatic Update installations will proceed after system startup. If you configure this policy setting to Enabled, a previously scheduled installation will begin after a specified number of minutes when you next start the computer. If you configure this policy setting to Disabled or Not configured, previously scheduled installations will occur during the next regularly scheduled installation time. Note: This policy setting only works when Automatic Updates is configured to perform scheduled update installations. If the Configure Automatic Updates setting is Disabled, the Reschedule Automatic Updates scheduled installations setting has no effect. You can enable the latter two settings to ensure that previously missed installations will be scheduled to install each time the computer restarts.</t>
  </si>
  <si>
    <t>Navigate to the UI Path articulated in the Remediation section and confirm it is set as prescribed. This group policy object is backed by the following registry location:
HKEY_LOCAL_MACHINESoftwarePoliciesMicrosoftWindowsWindowsUpdateAU:RescheduleWaitTimeEnabled</t>
  </si>
  <si>
    <t>The security setting "Reschedule Automatic Updates scheduled installations" is set to "Enabled:1".</t>
  </si>
  <si>
    <t>The security setting "Reschedule Automatic Updates scheduled installations" is not set to "Enabled:1".</t>
  </si>
  <si>
    <t>HSI14: The system's automatic update feature is not configured appropriately</t>
  </si>
  <si>
    <t>1.1.1.6.2</t>
  </si>
  <si>
    <t>If Automatic Updates is not forced to wait a few minutes after a restart, computers in your environment might not have enough time to completely start all of their applications and services. If you specify enough time after a restart, new update installations should not conflict with the computers startup procedures.</t>
  </si>
  <si>
    <t>To implement the recommended configuration state, set the following Group Policy setting to Enabled. Then set the available option to 1. 
Computer Configuration&gt;Administrative Templates&gt;Windows Components&gt;Windows Update&gt;Reschedule Automatic Updates scheduled installations.</t>
  </si>
  <si>
    <t>Automatic Updates will not start until 10 minutes after the computer restarts.</t>
  </si>
  <si>
    <t>CCE-10205-3</t>
  </si>
  <si>
    <t>Set "Reschedule Automatic Updates scheduled installations" to "Enabled:1". One method to achieve the recommended configuration via GP: Set the following Group Policy setting to Enabled. Then set the available option to 1. 
Computer Configuration&gt;Administrative Templates&gt;Windows Components&gt;Windows Update&gt;Reschedule Automatic Updates scheduled installations</t>
  </si>
  <si>
    <t>WIN7-016</t>
  </si>
  <si>
    <t>Set "No auto-restart with logged on users for scheduled automatic updates installations" to "Disabled"</t>
  </si>
  <si>
    <t>This policy setting specifies that Automatic Updates will wait for computers to be restarted by the users who are logged on to them to complete a scheduled installation. If you enable the No auto-restart for scheduled Automatic Updates installations setting, Automatic Updates does not restart computers automatically during scheduled installations. Instead, Automatic Updates notifies users to restart their computers to complete the installations. You should note that Automatic Updates will not be able to detect future updates until restarts occur on the affected computers. If you disable or do not configure this setting, Automatic Updates will notify users that their computers will automatically restart in 5 minutes to complete the installations. The possible values for the No auto-restart for scheduled Automatic Updates installations setting are: . Enabled . Disabled . Not Configured Note: This setting applies only when you configure Automatic Updates to perform scheduled update installations. If you configure the Configure Automatic Updates setting to Disabled, this setting has no effect.</t>
  </si>
  <si>
    <t>Navigate to the UI Path articulated in the Remediation section and confirm it is set as prescribed. This group policy object is backed by the following registry location:
HKEY_LOCAL_MACHINESoftwarePoliciesMicrosoftWindowsWindowsUpdateAU:NoAutoRebootWithLoggedOnUsers</t>
  </si>
  <si>
    <t>The security setting "No auto-restart with logged on users for scheduled automatic updates installations" is set to "Disabled".</t>
  </si>
  <si>
    <t>The security setting "No auto-restart with logged on users for scheduled automatic updates installations" is not disabled.</t>
  </si>
  <si>
    <t>1.1.1.6.3</t>
  </si>
  <si>
    <t>Sometimes updates require updated computers to be restarted to complete an installation. If the computer cannot restart automatically, then the most recent update will not completely install and no new updates will download to the computer until it is restarted.</t>
  </si>
  <si>
    <t>To implement the recommended configuration state, set the following Group Policy setting to Disabled. 
Computer Configuration&gt;Administrative Templates&gt;Windows Components&gt;Windows Update&gt;No auto-restart with logged on users for scheduled automatic updates installations.</t>
  </si>
  <si>
    <t>If you enable this policy setting, the operating systems on the servers in your environment will restart themselves automatically. For critical servers this could lead to a temporary denial of service (DoS) condition.</t>
  </si>
  <si>
    <t>CCE-9672-7</t>
  </si>
  <si>
    <t>Set "No auto-restart with logged on users for scheduled automatic updates installations" to "Disabled". One method to achieve the recommended configuration via GP: Set the following Group Policy setting to Disabled. 
Computer Configuration&gt;Administrative Templates&gt;Windows Components&gt;Windows Update&gt;No auto-restart with logged on users for scheduled automatic updates installations</t>
  </si>
  <si>
    <t>WIN7-017</t>
  </si>
  <si>
    <t>Set "Do not display "Install Updates and Shut Down" option in Shut Down Windows dialog box" to "Disabled"</t>
  </si>
  <si>
    <t>This policy setting allows you to manage whether the Install Updates and Shut Down option is displayed in the Shut Down Windows dialog box. This policy setting works in conjunction with the following Do not adjust default option to 'Install Updates and Shut Down' in Shut Down Windows Dialog box setting.</t>
  </si>
  <si>
    <t>Navigate to the UI Path articulated in the Remediation section and confirm it is set as prescribed. This group policy object is backed by the following registry location:
HKEY_LOCAL_MACHINESoftwarePoliciesMicrosoftWindowsWindowsUpdateAU:NoAUShutdownOption</t>
  </si>
  <si>
    <t>The security setting "Do not display "Install Updates and Shut Down" option in Shut Down Windows dialog box" is set to "Disabled".</t>
  </si>
  <si>
    <t>The security setting "Do not display "Install Updates and Shut Down" option in the Shut Down Windows dialog box" is not disabled.</t>
  </si>
  <si>
    <t>1.1.1.6.4</t>
  </si>
  <si>
    <t>Updates are important for maintaining the ongoing security of a computer, therefore this setting should not be enabled.</t>
  </si>
  <si>
    <t>To implement the recommended configuration state, set the following Group Policy setting to Disabled. 
Computer Configuration&gt;Administrative Templates&gt;Windows Components&gt;Windows Update&gt;Do not display 'Install Updates and Shut Down' option in Shut Down Windows dialog box.</t>
  </si>
  <si>
    <t>If you disable this policy setting, the Install Updates and Shut Down option will display in the Shut Down Windows dialog box if updates are available when the user selects the Shut Down option in the Start menu.</t>
  </si>
  <si>
    <t>CCE-9464-9</t>
  </si>
  <si>
    <t>Set "Do not display "Install Updates and Shut Down" option in Shut Down Windows dialog box" to "Disabled". One method to achieve the recommended configuration via GP: Set the following Group Policy setting to Disabled. 
Computer Configuration&gt;Administrative Templates&gt;Windows Components&gt;Windows Update&gt;Do not display 'Install Updates and Shut Down' option in Shut Down Windows dialog box</t>
  </si>
  <si>
    <t>WIN7-018</t>
  </si>
  <si>
    <t>Set "Do not adjust default option to "Install Updates and Shut Down" in Shut Down Windows dialog box" to "Disabled"</t>
  </si>
  <si>
    <t>This policy setting allows you to manage whether the Install Updates and Shut Down option is allowed to be the default choice in the Shut Down Windows dialog. Note that this policy setting has no impact if the Computer ConfigurationAdministrative TemplatesWindows ComponentsWindows UpdateDo not display Install Updates and Shut Down option in Shut Down Windows dialog box policy setting is enabled.</t>
  </si>
  <si>
    <t>Navigate to the UI Path articulated in the Remediation section and confirm it is set as prescribed. This group policy object is backed by the following registry location:
HKEY_LOCAL_MACHINESoftwarePoliciesMicrosoftWindowsWindowsUpdateAU:NoAUAsDefaultShutdownOption</t>
  </si>
  <si>
    <t>The security setting "Do not adjust default option to "Install Updates and Shut Down" in Shut Down Windows dialog box" is set to "Disabled".</t>
  </si>
  <si>
    <t>The security setting "Do not adjust default option to "Install Updates and Shut Down" in the Shut Down Windows dialog box" is not disabled.</t>
  </si>
  <si>
    <t>1.1.1.6.5</t>
  </si>
  <si>
    <t>To implement the recommended configuration state, set the following Group Policy setting to Disabled. 
Computer Configuration&gt;Administrative Templates&gt;Windows Components&gt;Windows Update&gt;Do not adjust default option to 'Install Updates and Shut Down' in Shut Down Windows dialog box.</t>
  </si>
  <si>
    <t>If you enable this policy setting, the users last shut down choice (Hibernate, Restart, etc.) is the default option in the Shut Down Windows dialog box, regardless of whether the Install Updates and Shut Down option is available in the What do you want the computer to do? list. If you disable or do not configure this policy setting, the Install Updates and Shut Down option will be the default option in the Shut Down Windows dialog box if updates are available for installation at the time the user selects the Shut Down option in the Start menu.</t>
  </si>
  <si>
    <t>CCE-9733-7</t>
  </si>
  <si>
    <t>Set "Do not adjust default option to "Install Updates and Shut Down" in Shut Down Windows dialog box" to "Disabled". One method to achieve the recommended configuration via GP: Set the following Group Policy setting to Disabled. 
Computer Configuration&gt;Administrative Templates&gt;Windows Components&gt;Windows Update&gt;Do not adjust default option to 'Install Updates and Shut Down' in Shut Down Windows dialog box</t>
  </si>
  <si>
    <t>WIN7-019</t>
  </si>
  <si>
    <t>AC-2</t>
  </si>
  <si>
    <t>Account Management</t>
  </si>
  <si>
    <t>Set "Enumerate administrator accounts on elevation" to "Disabled"</t>
  </si>
  <si>
    <t>By default, all administrator accounts are displayed when you attempt to elevate a running application.</t>
  </si>
  <si>
    <t>Navigate to the UI Path articulated in the Remediation section and confirm it is set as prescribed. This group policy object is backed by the following registry location:
HKEY_LOCAL_MACHINESoftwareMicrosoftWindowsCurrentVersionPoliciesCredUI:EnumerateAdministrators</t>
  </si>
  <si>
    <t>The security setting "Enumerate administrator accounts on elevation" is set to "Disabled".</t>
  </si>
  <si>
    <t>The security setting "Enumerate administrator accounts on elevation" is not disabled.</t>
  </si>
  <si>
    <t>1.1.1.7</t>
  </si>
  <si>
    <t>1.1.1.7.1</t>
  </si>
  <si>
    <t>Users could see the list of administrator accounts, making it slightly easier for a malicious user who has logged onto a console session to try to crack the passwords of those accounts.</t>
  </si>
  <si>
    <t>To implement the recommended configuration state, set the following Group Policy setting to Disabled. 
Computer Configuration&gt;Administrative Templates&gt;Windows Components&gt;Credential User Interface&gt;Enumerate administrator accounts on elevation.</t>
  </si>
  <si>
    <t>If you enable this policy setting, all local administrator accounts on the machine will be displayed so the user can choose one and enter the correct password. If you disable this policy setting, users will be required to always type in a username and password to elevate.</t>
  </si>
  <si>
    <t>CCE-9938-2</t>
  </si>
  <si>
    <t>Set "Enumerate administrator accounts on elevation" to "Disabled". One method to achieve the recommended configuration via GP: Set the following Group Policy setting to Disabled. 
Computer Configuration&gt;Administrative Templates&gt;Windows Components&gt;Credential User Interface&gt;Enumerate administrator accounts on elevation</t>
  </si>
  <si>
    <t>WIN7-020</t>
  </si>
  <si>
    <t>Set "Always prompt for password upon connection" to "Enabled"</t>
  </si>
  <si>
    <t>This policy setting specifies whether Terminal Services always prompts the client computer for a password upon connection. You can use this policy setting to enforce a password prompt for users who log on to Terminal Services, even if they already provided the password in the Remote Desktop Connection client. By default, Terminal Services allows users to automatically log on if they enter a password in the Remote Desktop Connection client. Note If you do not configure this policy setting, the local computer administrator can use the Terminal Services Configuration tool to either allow or prevent passwords from being automatically sent.</t>
  </si>
  <si>
    <t>Navigate to the UI Path articulated in the Remediation section and confirm it is set as prescribed. This group policy object is backed by the following registry location:
HKEY_LOCAL_MACHINESOFTWAREPoliciesMicrosoftWindows NTTerminal Services:fPromptForPassword</t>
  </si>
  <si>
    <t>The security setting "Always prompt for password upon connection" is set to "Enabled".</t>
  </si>
  <si>
    <t>The security setting "Always prompt for password upon connection" is not enabled.</t>
  </si>
  <si>
    <t>1.1.1.8.1.1</t>
  </si>
  <si>
    <t>1.1.1.8.1.1.1</t>
  </si>
  <si>
    <t>Users have the option to store both their username and password when they create a new Remote Desktop connection shortcut. If the server that runs Terminal Services allows users who have used this feature to log on to the server but not enter their password, then it is possible that an attacker who has gained physical access to the users computer could connect to a Terminal Server through the Remote Desktop connection shortcut, even though they may not know the users password.</t>
  </si>
  <si>
    <t>To implement the recommended configuration state, set the following Group Policy setting to Enabled. 
Computer Configuration&gt;Administrative Templates&gt;Windows Components&gt;Remote Desktop Services&gt;Remote Desktop Session Host&gt;Security&gt;Always prompt for password upon connection.</t>
  </si>
  <si>
    <t>Users will always have to enter their password when they establish new Terminal Server sessions.</t>
  </si>
  <si>
    <t>CCE-10103-0</t>
  </si>
  <si>
    <t>Set "Always prompt for password upon connection" to "Enabled". One method to achieve the recommended configuration via GP: Set the following Group Policy setting to Enabled. 
Computer Configuration&gt;Administrative Templates&gt;Windows Components&gt;Remote Desktop Services&gt;Remote Desktop Session Host&gt;Security&gt;Always prompt for password upon connection</t>
  </si>
  <si>
    <t>WIN7-021</t>
  </si>
  <si>
    <t>SC-8</t>
  </si>
  <si>
    <t>Transmission Confidentiality and Integrity</t>
  </si>
  <si>
    <t>Set "Set client connection encryption level" to "Enabled:High Level"</t>
  </si>
  <si>
    <t>This policy setting specifies whether the computer that is about to host the remote connection will enforce an encryption level for all data sent between it and the client computer for the remote session.</t>
  </si>
  <si>
    <t>Navigate to the UI Path articulated in the Remediation section and confirm it is set as prescribed. This group policy object is backed by the following registry location:
HKEY_LOCAL_MACHINESOFTWAREPoliciesMicrosoftWindows NTTerminal Services:MinEncryptionLevel</t>
  </si>
  <si>
    <t>The security setting "Set client connection encryption level" is set to "Enabled:High Level".</t>
  </si>
  <si>
    <t>The security setting "Set client connection encryption level" is not set to "Enabled:High Level".</t>
  </si>
  <si>
    <t>1.1.1.8.1.1.2</t>
  </si>
  <si>
    <t>If Terminal Server client connections are allowed that use low level encryption, it is more likely that an attacker will be able to decrypt any captured Terminal Services network traffic.</t>
  </si>
  <si>
    <t>To implement the recommended configuration state, set the following Group Policy setting to Enabled. Then set the available option to High Level. 
Computer Configuration&gt;Administrative Templates&gt;Windows Components&gt;Remote Desktop Services&gt;Remote Desktop Session Host&gt;Security&gt;Set client connection encryption level.</t>
  </si>
  <si>
    <t>Clients that do not support 128-bit encryption will be unable to establish Terminal Server sessions.</t>
  </si>
  <si>
    <t>CCE-9764-2</t>
  </si>
  <si>
    <t>Set "Set client connection encryption level" to "Enabled: High Level". One method to achieve the recommended configuration via GP: Set the following Group Policy setting to Enabled. Then set the available option to High Level. 
Computer Configuration&gt;Administrative Templates&gt;Windows Components&gt;Remote Desktop Services&gt;Remote Desktop Session Host&gt;Security&gt;Set client connection encryption level</t>
  </si>
  <si>
    <t>WIN7-022</t>
  </si>
  <si>
    <t>SC-4</t>
  </si>
  <si>
    <t>System and Communications Protection</t>
  </si>
  <si>
    <t>Set "Do not allow drive redirection" to "Enabled"</t>
  </si>
  <si>
    <t>This policy setting prevents users from sharing the local drives on their client computers to Terminal Servers that they access. Mapped drives appear in the session folder tree in Windows Explorer in the following format: &gt;TSClient$ If local drives are shared they are left vulnerable to intruders who want to exploit the data that is stored on them.</t>
  </si>
  <si>
    <t>Navigate to the UI Path articulated in the Remediation section and confirm it is set as prescribed. This group policy object is backed by the following registry location:
HKEY_LOCAL_MACHINESOFTWAREPoliciesMicrosoftWindows NTTerminal Services:fDisableCdm</t>
  </si>
  <si>
    <t>The security setting "Do not allow drive redirection" is set to "Enabled".</t>
  </si>
  <si>
    <t>The security setting "Do not allow drive redirection" is not enabled.</t>
  </si>
  <si>
    <t>1.1.1.8.1.2</t>
  </si>
  <si>
    <t>1.1.1.8.1.2.1</t>
  </si>
  <si>
    <t>Data could be forwarded from the users Terminal Server session to the users local computer without any direct user interaction.</t>
  </si>
  <si>
    <t>To implement the recommended configuration state, set the following Group Policy setting to Enabled. 
Computer Configuration&gt;Administrative Templates&gt;Windows Components&gt;Remote Desktop Services&gt;Remote Desktop Session Host&gt;Device and Resource Redirection&gt;Do not allow drive redirection.</t>
  </si>
  <si>
    <t>Drive redirection will not be possible.</t>
  </si>
  <si>
    <t>CCE-9518-2</t>
  </si>
  <si>
    <t>Set "Do not allow drive redirection" to "Enabled". One method to achieve the recommended configuration via GP: Set the following Group Policy setting to Enabled. 
Computer Configuration&gt;Administrative Templates&gt;Windows Components&gt;Remote Desktop Services&gt;Remote Desktop Session Host&gt;Device and Resource Redirection&gt;Do not allow drive redirection</t>
  </si>
  <si>
    <t>WIN7-023</t>
  </si>
  <si>
    <t>IA-5</t>
  </si>
  <si>
    <t>Physical Access Control</t>
  </si>
  <si>
    <t>Set "Do not allow passwords to be saved" to "Enabled"</t>
  </si>
  <si>
    <t>This policy setting helps prevent Terminal Services clients from saving passwords on a computer. Note If this policy setting was previously configured as Disabled or Not configured, any previously saved passwords will be deleted the first time a Terminal Services client disconnects from any server.</t>
  </si>
  <si>
    <t>Navigate to the UI Path articulated in the Remediation section and confirm it is set as prescribed. This group policy object is backed by the following registry location:
HKEY_LOCAL_MACHINESOFTWAREPoliciesMicrosoftWindows NTTerminal Services:DisablePasswordSaving</t>
  </si>
  <si>
    <t>The security setting "Do not allow passwords to be saved" is set to "Enabled".</t>
  </si>
  <si>
    <t>The security setting "Do not allow passwords to be saved" is not enabled.</t>
  </si>
  <si>
    <t>HPW10</t>
  </si>
  <si>
    <t>HPW10: Passwords are allowed to be stored</t>
  </si>
  <si>
    <t>1.1.1.8.2</t>
  </si>
  <si>
    <t>1.1.1.8.2.1</t>
  </si>
  <si>
    <t>An attacker with physical access to the computer may be able to break the protection guarding saved passwords. An attacker who compromises a users account and connects to their computer could use saved passwords to gain access to additional hosts.</t>
  </si>
  <si>
    <t>To implement the recommended configuration state, set the following Group Policy setting to Enabled. 
Computer Configuration&gt;Administrative Templates&gt;Windows Components&gt;Remote Desktop Services&gt;Remote Desktop Connection Client&gt;Do not allow passwords to be saved.</t>
  </si>
  <si>
    <t>If you enable this policy setting, the password saving checkbox is disabled for Terminal Services clients and users will not be able to save passwords.</t>
  </si>
  <si>
    <t>CCE-10090-9</t>
  </si>
  <si>
    <t>Set "Do not allow passwords to be saved" to "Enabled". One method to achieve the recommended configuration via GP: Set the following Group Policy setting to Enabled. 
Computer Configuration&gt;Administrative Templates&gt;Windows Components&gt;Remote Desktop Services&gt;Remote Desktop Connection Client&gt;Do not allow passwords to be saved</t>
  </si>
  <si>
    <t>WIN7-024</t>
  </si>
  <si>
    <t>Authenticator Management</t>
  </si>
  <si>
    <t>Set "Require a Password When a Computer Wakes (On Battery)" to "Enabled"</t>
  </si>
  <si>
    <t>Specifies whether or not the user is prompted for a password when the system resumes from sleep.</t>
  </si>
  <si>
    <t>Navigate to the UI Path articulated in the Remediation section and confirm it is set as prescribed. This group policy object is backed by the following registry location:
HKEY_LOCAL_MACHINESoftwarePoliciesMicrosoftPowerPowerSettingse796bdb-100d-47d6-a2d5-f7d2daa51f51:DCSettingIndex</t>
  </si>
  <si>
    <t>The security setting "Require a Password When a Computer Wakes (On Battery)" is set to "Enabled".</t>
  </si>
  <si>
    <t>The security setting "Require a Password When a Computer Wakes (On Battery)" is not enabled.</t>
  </si>
  <si>
    <t>1.1.2.1.1</t>
  </si>
  <si>
    <t>1.1.2.1.1.2</t>
  </si>
  <si>
    <t>Enabling this setting ensures that anyone who wakes an unattended computer from sleep state will have to provide logon credentials before they can access the system.</t>
  </si>
  <si>
    <t>To implement the recommended configuration state, set the following Group Policy setting to Enabled. 
Computer Configuration&gt;Administrative Templates&gt;System&gt;Power Management&gt;Sleep Settings&gt;Require a Password When a Computer Wakes (On Battery).</t>
  </si>
  <si>
    <t>If you enable this policy, or if it is not configured, the user is prompted for a password when the system resumes from sleep. If you disable this policy, the user is not prompted for a password when the system resumes from sleep.</t>
  </si>
  <si>
    <t>CCE-9829-3</t>
  </si>
  <si>
    <t>Set "Require a Password When a Computer Wakes (On Battery)" to "Enabled". One method to achieve the recommended configuration via GP: Set the following Group Policy setting to Enabled. 
Computer Configuration&gt;Administrative Templates&gt;System&gt;Power Management&gt;Sleep Settings&gt;Require a Password When a Computer Wakes (On Battery)</t>
  </si>
  <si>
    <t>WIN7-025</t>
  </si>
  <si>
    <t>Set "Require a Password When a Computer Wakes (Plugged In)" to "Enabled"</t>
  </si>
  <si>
    <t>Navigate to the UI Path articulated in the Remediation section and confirm it is set as prescribed. This group policy object is backed by the following registry location:
HKEY_LOCAL_MACHINESoftwarePoliciesMicrosoftPowerPowerSettingse796bdb-100d-47d6-a2d5-f7d2daa51f51:ACSettingIndex</t>
  </si>
  <si>
    <t>The security setting "Require a Password When a Computer Wakes (Plugged In)" is set to "Enabled".</t>
  </si>
  <si>
    <t>The security setting "Require a Password When a Computer Wakes (Plugged In)" is not enabled.</t>
  </si>
  <si>
    <t>1.1.2.1.1.4</t>
  </si>
  <si>
    <t>To implement the recommended configuration state, set the following Group Policy setting to Enabled. 
Computer Configuration&gt;Administrative Templates&gt;System&gt;Power Management&gt;Sleep Settings&gt;Require a Password When a Computer Wakes (Plugged In).</t>
  </si>
  <si>
    <t>CCE-9670-1</t>
  </si>
  <si>
    <t>Set "Require a Password When a Computer Wakes (Plugged In)" to "Enabled". One method to achieve the recommended configuration via GP: Set the following Group Policy setting to Enabled. 
Computer Configuration&gt;Administrative Templates&gt;System&gt;Power Management&gt;Sleep Settings&gt;Require a Password When a Computer Wakes (Plugged In)</t>
  </si>
  <si>
    <t>WIN7-026</t>
  </si>
  <si>
    <t>Set "Turn off Internet download for Web publishing and online ordering wizards" to "Enabled"</t>
  </si>
  <si>
    <t>This policy setting controls whether Windows will download a list of providers for the Web publishing and online ordering wizards.</t>
  </si>
  <si>
    <t>Navigate to the UI Path articulated in the Remediation section and confirm it is set as prescribed. This group policy object is backed by the following registry location:
HKEY_LOCAL_MACHINESoftwareMicrosoftWindowsCurrentVersionPoliciesExplorer:NoWebServices</t>
  </si>
  <si>
    <t>The security setting "Turn off Internet download for Web publishing and online ordering wizards" is set to "Enabled".</t>
  </si>
  <si>
    <t>The security setting "Turn off Internet download for Web publishing and online ordering wizards" is not enabled.</t>
  </si>
  <si>
    <t>1.1.2.2.1</t>
  </si>
  <si>
    <t>1.1.2.2.1.1</t>
  </si>
  <si>
    <t>Although the risk is minimal, enabling this setting will reduce the possibility of a user unknowingly downloading malicious content through this feature.</t>
  </si>
  <si>
    <t>To implement the recommended configuration state, set the following Group Policy setting to Enabled. 
Computer Configuration&gt;Administrative Templates&gt;System&gt;Internet Communication Management&gt;Internet Communication settings&gt;Turn off Internet download for Web publishing and online ordering wizards.</t>
  </si>
  <si>
    <t>If this policy setting is enabled, Windows is prevented from downloading providers; only the service providers cached in the local registry will display.</t>
  </si>
  <si>
    <t>CCE-9674-3</t>
  </si>
  <si>
    <t>Set "Turn off Internet download for Web publishing and online ordering wizards" to "Enabled". One method to achieve the recommended configuration via GP: Set the following Group Policy setting to Enabled. 
Computer Configuration&gt;Administrative Templates&gt;System&gt;Internet Communication Management&gt;Internet Communication settings&gt;Turn off Internet download for Web publishing and online ordering wizards</t>
  </si>
  <si>
    <t>WIN7-027</t>
  </si>
  <si>
    <t>Set "Turn off Windows Update device driver searching" to "Enabled"</t>
  </si>
  <si>
    <t>This policy setting specifies whether Windows will search Windows Update for device drivers when no local drivers for a device are present. Note See also Turn off Windows Update device driver search prompt in Administrative Templates/System, which governs whether an administrator is prompted before Windows Update is searched for device drivers if a driver is not found locally.</t>
  </si>
  <si>
    <t>Navigate to the UI Path articulated in the Remediation section and confirm it is set as prescribed. This group policy object is backed by the following registry location:
HKEY_LOCAL_MACHINESoftwarePoliciesMicrosoftWindowsDriverSearching:DontSearchWindowsUpdate</t>
  </si>
  <si>
    <t>The security setting "Turn off Windows Update device driver searching" is set to "Enabled".</t>
  </si>
  <si>
    <t>The security setting "Turn off Windows Update device driver searching" is not enabled.</t>
  </si>
  <si>
    <t>1.1.2.2.1.2</t>
  </si>
  <si>
    <t>If users are able to download and install device drivers there is a small chance that they will install a driver that reduces system stability. There is an even smaller possibility that they will install a driver that includes malicious code. These risks are very low because Microsoft requires vendors to test drivers extensively before they can be published on Windows Update.</t>
  </si>
  <si>
    <t>To implement the recommended configuration state, set the following Group Policy setting to Enabled. 
Computer Configuration&gt;Administrative Templates&gt;System&gt;Internet Communication Management&gt;Internet Communication settings&gt;Turn off Windows Update device driver searching.</t>
  </si>
  <si>
    <t>Users will not be able to download new or updated device drivers from Windows Update.</t>
  </si>
  <si>
    <t>CCE-10093-3</t>
  </si>
  <si>
    <t>Set "Turn off Windows Update device driver searching" to "Enabled". One method to achieve the recommended configuration via GP: Set the following Group Policy setting to Enabled. 
Computer Configuration&gt;Administrative Templates&gt;System&gt;Internet Communication Management&gt;Internet Communication settings&gt;Turn off Windows Update device driver searching</t>
  </si>
  <si>
    <t>WIN7-028</t>
  </si>
  <si>
    <t>Set "Turn off the "Publish to Web" task for files and folders" to "Enabled"</t>
  </si>
  <si>
    <t>This policy setting specifies whether the tasks Publish this file to the Web, Publish this folder to the Web, and Publish the selected items to the Web are available from File and Folder Tasks in Windows folders.</t>
  </si>
  <si>
    <t>Navigate to the UI Path articulated in the Remediation section and confirm it is set as prescribed. This group policy object is backed by the following registry location:
HKEY_LOCAL_MACHINESoftwareMicrosoftWindowsCurrentVersionPoliciesExplorer:NoPublishingWizard</t>
  </si>
  <si>
    <t>The security setting "Turn off the "Publish to Web" task for files and folders" is set to "Enabled".</t>
  </si>
  <si>
    <t>The security setting "Turn off the "Publish to Web" task for files and folders" is not enabled.</t>
  </si>
  <si>
    <t>1.1.2.2.1.3</t>
  </si>
  <si>
    <t>Users may publish confidential or sensitive information to a public service outside of the control of the organization.</t>
  </si>
  <si>
    <t>To implement the recommended configuration state, set the following Group Policy setting to Enabled. 
Computer Configuration&gt;Administrative Templates&gt;System&gt;Internet Communication Management&gt;Internet Communication settings&gt;Turn off the "Publish to Web" task for files and folders.</t>
  </si>
  <si>
    <t>The Web Publishing wizard is used to download a list of providers and allow users to publish content to the Web.</t>
  </si>
  <si>
    <t>CCE-9643-8</t>
  </si>
  <si>
    <t>Set "Turn off the "Publish to Web" task for files and folders" to "Enabled". One method to achieve the recommended configuration via GP: Set the following Group Policy setting to Enabled. 
Computer Configuration&gt;Administrative Templates&gt;System&gt;Internet Communication Management&gt;Internet Communication settings&gt;Turn off the "Publish to Web" task for files and folders</t>
  </si>
  <si>
    <t>WIN7-029</t>
  </si>
  <si>
    <t>SC-7</t>
  </si>
  <si>
    <t>Boundary Protection</t>
  </si>
  <si>
    <t>Set "Turn off the Windows Messenger Customer Experience Improvement Program" to "Enabled"</t>
  </si>
  <si>
    <t>This policy setting specifies whether Windows Messenger can collect anonymous information about how the Windows Messenger software and service is used.</t>
  </si>
  <si>
    <t>Navigate to the UI Path articulated in the Remediation section and confirm it is set as prescribed. This group policy object is backed by the following registry location:
HKEY_LOCAL_MACHINESoftwarePoliciesMicrosoftMessengerClient:CEIP</t>
  </si>
  <si>
    <t>The security setting "Turn off the Windows Messenger Customer Experience Improvement Program" is set to "Enabled".</t>
  </si>
  <si>
    <t>The security setting "Turn off the Windows Messenger Customer Experience Improvement Program" is not enabled.</t>
  </si>
  <si>
    <t>1.1.2.2.1.4</t>
  </si>
  <si>
    <t>Large enterprise environments may not want to have information collected from managed client computers.</t>
  </si>
  <si>
    <t>To implement the recommended configuration state, set the following Group Policy setting to Enabled. 
Computer Configuration&gt;Administrative Templates&gt;System&gt;Internet Communication Management&gt;Internet Communication settings&gt;Turn off the Windows Messenger Customer Experience Improvement Program.</t>
  </si>
  <si>
    <t>Microsoft uses information collected through the Customer Experience Improvement Program to detect software flaws so that they can be corrected more quickly, enabling this setting will reduce the amount of data Microsoft is able to gather for this purpose.</t>
  </si>
  <si>
    <t>CCE-9559-6</t>
  </si>
  <si>
    <t>Set "Turn off the Windows Messenger Customer Experience Improvement Program" to "Enabled". One method to achieve the recommended configuration via GP: Set the following Group Policy setting to Enabled. 
Computer Configuration&gt;Administrative Templates&gt;System&gt;Internet Communication Management&gt;Internet Communication settings&gt;Turn off the Windows Messenger Customer Experience Improvement Program</t>
  </si>
  <si>
    <t>WIN7-030</t>
  </si>
  <si>
    <t>CM-5</t>
  </si>
  <si>
    <t>Access Restrictions for Change</t>
  </si>
  <si>
    <t>Set "Turn off Search Companion content file updates" to "Enabled"</t>
  </si>
  <si>
    <t>This policy setting specifies whether Search Companion should automatically download content updates during local and Internet searches.</t>
  </si>
  <si>
    <t>Navigate to the UI Path articulated in the Remediation section and confirm it is set as prescribed. This group policy object is backed by the following registry location:
HKEY_LOCAL_MACHINESoftwarePoliciesMicrosoftSearchCompanion:DisableContentFileUpdates</t>
  </si>
  <si>
    <t>The security setting "Turn off Search Companion content file updates" is set to "Enabled".</t>
  </si>
  <si>
    <t>The security setting "Turn off Search Companion content file updates" is not enabled.</t>
  </si>
  <si>
    <t>1.1.2.2.1.5</t>
  </si>
  <si>
    <t>There is a small risk that users will unknowingly reveal sensitive information because of the topics they are searching for. This risk is very low because even if this setting is enabled users still must submit search queries to the desired search engine in order to perform searches.</t>
  </si>
  <si>
    <t>To implement the recommended configuration state, set the following Group Policy setting to Enabled. 
Computer Configuration&gt;Administrative Templates&gt;System&gt;Internet Communication Management&gt;Internet Communication settings&gt;Turn off Search Companion content file updates.</t>
  </si>
  <si>
    <t>Internet searches will still send the search text and information about the search to Microsoft and the chosen search provider. If you select Classic Search, the Search Companion feature will be unavailable. You can select Classic Search by clicking Start, Search, Change Preferences, and then Change Internet Search Behavior.</t>
  </si>
  <si>
    <t>CCE-10140-2</t>
  </si>
  <si>
    <t>Set "Turn off Search Companion content file updates" to "Enabled". One method to achieve the recommended configuration via GP: Set the following Group Policy setting to Enabled. 
Computer Configuration&gt;Administrative Templates&gt;System&gt;Internet Communication Management&gt;Internet Communication settings&gt;Turn off Search Companion content file updates</t>
  </si>
  <si>
    <t>WIN7-031</t>
  </si>
  <si>
    <t>Set "Turn off downloading of print drivers over HTTP" to "Enabled"</t>
  </si>
  <si>
    <t>This policy setting controls whether the computer can download print driver packages over HTTP. To set up HTTP printing, printer drivers that are not available in the standard operating system installation might need to be downloaded over HTTP.</t>
  </si>
  <si>
    <t>Navigate to the UI Path articulated in the Remediation section and confirm it is set as prescribed. This group policy object is backed by the following registry location:
HKEY_LOCAL_MACHINESoftwarePoliciesMicrosoftWindows NTPrinters:DisableWebPnPDownload</t>
  </si>
  <si>
    <t>The security setting "Turn off downloading of print drivers over HTTP" is set to "Enabled".</t>
  </si>
  <si>
    <t>The security setting "Turn off downloading of print drivers over HTTP" is not enabled.</t>
  </si>
  <si>
    <t>HCM9</t>
  </si>
  <si>
    <t>HCM9: Systems are not deployed using the concept of least privilege</t>
  </si>
  <si>
    <t>1.1.2.2.1.6</t>
  </si>
  <si>
    <t>Users might download drivers that include malicious code.</t>
  </si>
  <si>
    <t>To implement the recommended configuration state, set the following Group Policy setting to Enabled. 
Computer Configuration&gt;Administrative Templates&gt;System&gt;Internet Communication Management&gt;Internet Communication settings&gt;Turn off downloading of print drivers over HTTP.</t>
  </si>
  <si>
    <t>This policy setting does not prevent the client computer from printing to printers on the intranet or the Internet over HTTP. It only prohibits drivers that are not already installed locally from downloading.</t>
  </si>
  <si>
    <t>CCE-9195-9</t>
  </si>
  <si>
    <t>Set "Turn off downloading of print drivers over HTTP" to "Enabled". One method to achieve the recommended configuration via GP: Set the following Group Policy setting to Enabled. 
Computer Configuration&gt;Administrative Templates&gt;System&gt;Internet Communication Management&gt;Internet Communication settings&gt;Turn off downloading of print drivers over HTTP</t>
  </si>
  <si>
    <t>WIN7-032</t>
  </si>
  <si>
    <t>Set "Turn off printing over HTTP" to "Enabled"</t>
  </si>
  <si>
    <t>This policy setting allows you to disable the client computer's ability to print over HTTP, which allows the computer to print to printers on the intranet as well as the Internet.</t>
  </si>
  <si>
    <t>Navigate to the UI Path articulated in the Remediation section and confirm it is set as prescribed. This group policy object is backed by the following registry location:
HKEY_LOCAL_MACHINESoftwarePoliciesMicrosoftWindows NTPrinters:DisableHTTPPrinting</t>
  </si>
  <si>
    <t>The security setting "Turn off printing over HTTP" is set to "Enabled".</t>
  </si>
  <si>
    <t>The security setting "Turn off printing over HTTP" is not enabled.</t>
  </si>
  <si>
    <t>1.1.2.2.1.7</t>
  </si>
  <si>
    <t>Information that is transmitted over HTTP through this capability is not protected and can be intercepted by malicious users. For this reason, it is not often used in enterprise environments.</t>
  </si>
  <si>
    <t>To implement the recommended configuration state, set the following Group Policy setting to Enabled. 
Computer Configuration&gt;Administrative Templates&gt;System&gt;Internet Communication Management&gt;Internet Communication settings&gt;Turn off printing over HTTP.</t>
  </si>
  <si>
    <t>If you enable this policy setting, the client computer will not be able to print to Internet printers over HTTP. This policy setting affects the client side of Internet printing only. Regardless of how it is configured, a computer could act as an Internet Printing server and make its shared printers available through HTTP.</t>
  </si>
  <si>
    <t>CCE-10061-0</t>
  </si>
  <si>
    <t>Set "Turn off printing over HTTP" to "Enabled". One method to achieve the recommended configuration via GP: Set the following Group Policy setting to Enabled. 
Computer Configuration&gt;Administrative Templates&gt;System&gt;Internet Communication Management&gt;Internet Communication settings&gt;Turn off printing over HTTP</t>
  </si>
  <si>
    <t>WIN7-033</t>
  </si>
  <si>
    <t>Set "Restrictions for Unauthenticated RPC clients" to "Enabled:Authenticated"</t>
  </si>
  <si>
    <t>This policy setting configures the RPC Runtime on an RPC server to restrict unauthenticated RPC clients from connecting to the RPC server. A client will be considered an authenticated client if it uses a named pipe to communicate with the server or if it uses RPC Security. RPC interfaces that have specifically asked to be accessible by unauthenticated clients may be exempt from this restriction, depending on the selected value for this policy.</t>
  </si>
  <si>
    <t>Navigate to the UI Path articulated in the Remediation section and confirm it is set as prescribed. This group policy object is backed by the following registry location:
HKEY_LOCAL_MACHINESoftwarePoliciesMicrosoftWindows NTRpc:RestrictRemoteClients</t>
  </si>
  <si>
    <t>The security setting "Restrictions for Unauthenticated RPC clients" is set to "Enabled:Authenticated".</t>
  </si>
  <si>
    <t>The security setting "Restrictions for Unauthenticated RPC clients" is not set to "Enabled:Authenticated".</t>
  </si>
  <si>
    <t>HIA5</t>
  </si>
  <si>
    <t>HIA5: System does not properly control authentication process</t>
  </si>
  <si>
    <t>1.1.2.3</t>
  </si>
  <si>
    <t>1.1.2.3.1</t>
  </si>
  <si>
    <t>Unauthenticated RPC communication can create a security vulnerability.</t>
  </si>
  <si>
    <t>To implement the recommended configuration state, set the following Group Policy setting to Enabled. Then set the available option to Authenticated. 
Computer Configuration&gt;Administrative Templates&gt;System&gt;Remote Procedure Call&gt;Restrictions for Unauthenticated RPC clients.</t>
  </si>
  <si>
    <t>RPC applications that do not authenticate unsolicited inbound connection requests may not work properly when this configuration is applied. Ensure you test applications before you deploy this policy setting throughout your environment. Although the Authenticated value for this policy setting is not completely secure, it can be useful for providing application compatibility in your environment.</t>
  </si>
  <si>
    <t>CCE-9396-3</t>
  </si>
  <si>
    <t>Set "Restrictions for Unauthenticated RPC clients" to "Enabled: Authenticated". One method to achieve the recommended configuration via GP: Set the following Group Policy setting to Enabled. Then set the available option to Authenticated. 
Computer Configuration&gt;Administrative Templates&gt;System&gt;Remote Procedure Call&gt;Restrictions for Unauthenticated RPC clients</t>
  </si>
  <si>
    <t>WIN7-034</t>
  </si>
  <si>
    <t>Set "RPC Endpoint Mapper Client Authentication" to "Enabled"</t>
  </si>
  <si>
    <t>If you enable this policy setting, client computers that communicate with this computer are forced to provide authentication before RPC communication can be established. By default, RPC clients do not use authentication to communicate with the RPC Server Endpoint Mapper Service when they request the endpoint of a server.</t>
  </si>
  <si>
    <t>Navigate to the UI Path articulated in the Remediation section and confirm it is set as prescribed. This group policy object is backed by the following registry location:
HKEY_LOCAL_MACHINESoftwarePoliciesMicrosoftWindows NTRpc:EnableAuthEpResolution</t>
  </si>
  <si>
    <t>The security setting "RPC Endpoint Mapper Client Authentication" is set to "Enabled".</t>
  </si>
  <si>
    <t>The security setting "RPC Endpoint Mapper Client Authentication" is not enabled.</t>
  </si>
  <si>
    <t>1.1.2.3.2</t>
  </si>
  <si>
    <t>Anonymous access to RPC services could result in accidental disclosure of information to unauthenticated users.</t>
  </si>
  <si>
    <t>To implement the recommended configuration state, set the following Group Policy setting to Enabled.
Computer Configuration&gt;Administrative Templates&gt;System&gt;Remote Procedure Call&gt;RPC Endpoint Mapper Client Authentication.</t>
  </si>
  <si>
    <t>RPC clients will be forced to authenticate before they can begin communicating with the desired RPC service, this means that anonymous access will not be available and RPC clients that do not support authentication will fail.</t>
  </si>
  <si>
    <t>CCE-10181-6</t>
  </si>
  <si>
    <t>Set "RPC Endpoint Mapper Client Authentication" to "Enabled". One method to achieve the recommended configuration via GP: Set the following Group Policy setting to Enabled.
Computer Configuration&gt;Administrative Templates&gt;System&gt;Remote Procedure Call&gt;RPC Endpoint Mapper Client Authentication</t>
  </si>
  <si>
    <t>WIN7-035</t>
  </si>
  <si>
    <t>Set "Solicited Remote Assistance" to "Disabled"</t>
  </si>
  <si>
    <t>This policy setting determines whether remote assistance may be solicited from computers running Windows operating systems in your environment. You can enable this policy setting to allow users to solicit remote assistance from IT expert administrators. If the Solicited Remote Assistance setting is enabled, the following options are available: . Allow helpers to remotely control the computer . Allow helpers to only view the computer Also, the following options are available to configure the amount of time that a user help request remains valid: . Maximum ticket time (value): . Maximum ticket time (units): hours, minutes or days When a ticket (help request) expires, the user must send another request before an expert can connect to the computer. If you disable the Solicited Remote Assistance setting, users cannot send help requests and the expert cannot connect to their computers. If the Solicited Remote Assistance setting is not configured, users can configure solicited remote assistance through the Control Panel. The following settings are enabled by default in the Control Panel: Solicited Remote Assistance, Buddy support, and Remote control. The value for the Maximum ticket time is set to 30 days. If this policy setting is disabled, no one will be able to access Windows Vista client computers across the network.</t>
  </si>
  <si>
    <t>Navigate to the UI Path articulated in the Remediation section and confirm it is set as prescribed. This group policy object is backed by the following registry location:
HKEY_LOCAL_MACHINESoftwarepoliciesMicrosoftWindows NTTerminal Services:fAllowToGetHelp</t>
  </si>
  <si>
    <t>The security setting "Solicited Remote Assistance" is set to "Disabled".</t>
  </si>
  <si>
    <t>The security setting "Solicited Remote Assistance" is not disabled.</t>
  </si>
  <si>
    <t>HRM7</t>
  </si>
  <si>
    <t>HRM7: The agency does not adequately control remote access to its systems</t>
  </si>
  <si>
    <t>1.1.2.4</t>
  </si>
  <si>
    <t>1.1.2.4.1</t>
  </si>
  <si>
    <t>There is slight risk that a rogue administrator will gain access to another users desktop session, however, they cannot connect to a user's computer unannounced or control it without permission from the user. When an expert tries to connect, the user can still choose to deny the connection or give the expert view-only privileges. The user must explicitly click the Yes button to allow the expert to remotely control the workstation.</t>
  </si>
  <si>
    <t>To implement the recommended configuration state, set the following Group Policy setting to Disabled. 
Computer Configuration&gt;Administrative Templates&gt;System&gt;Remote Assistance&gt;Solicited Remote Assistance.</t>
  </si>
  <si>
    <t>If you enable this policy, users on this computer can use e-mail or file transfer to ask someone for help. Also, users can use instant messaging programs to allow connections to this computer, and you can configure additional Remote Assistance settings. If you disable this policy, users on this computer cannot use e-mail or file transfer to ask someone for help. Also, users cannot use instant messaging programs to allow connections to this computer. If you don't configure this policy, users can enable or disable Solicited (Ask for) Remote Assistance themselves in System Properties in Control Panel. Users can also configure Remote Assistance settings. If you enable this policy setting, you have two ways to allow helpers to provide Remote Assistance: "Allow helpers to only view the computer" or "Allow helpers to remotely control the computer." The "Maximum ticket time" setting sets a limit on the amount of time that a Remote Assistance invitation created by using e-mail or file transfer can remain open. The "Select the method for sending e-mail invitations" setting specifies which e-mail standard to use to send Remote Assistance invitations. Depending on your e-mail program, you can use either the Mail to standard (the invitation recipient connects through an Internet link) or the SMAPI (Simple MAPI) standard (the invitation is attached to your e-mail message). This setting is not available in Windows Vista since SMAPI is the only method supported. If you enable this policy you should also enable appropriate firewall exceptions to allow Remote Assistance communications.</t>
  </si>
  <si>
    <t>CCE-9506-7</t>
  </si>
  <si>
    <t>Set "Solicited Remote Assistance" to "Disabled". One method to achieve the recommended configuration via GP: Set the following Group Policy setting to Disabled. 
Computer Configuration&gt;Administrative Templates&gt;System&gt;Remote Assistance&gt;Solicited Remote Assistance</t>
  </si>
  <si>
    <t>WIN7-036</t>
  </si>
  <si>
    <t>Set "Offer Remote Assistance" to "Disabled"</t>
  </si>
  <si>
    <t>This policy setting determines whether a support person or an IT expert administrator can offer remote assistance to computers in your environment if a user does not explicitly request assistance first through a channel, such as e-mail, or Instant Messenger. Note The expert cannot connect to the computer unannounced or control it without permission from the user. When the expert tries to connect, the user can still choose to deny the connection or give the expert view-only privileges. The user must explicitly click the Yes button to allow the expert to remotely control the workstation after the Offer Remote Assistance setting is configured to Enabled. If this policy setting is enabled the following options are available: . Allow helpers to only view the computer . Allow helpers to remotely control the computer When you configure this policy setting, you can also specify a list of users or user groups known as helpers who may offer remote assistance. To configure the list of helpers 1. In the Offer Remote Assistance setting configuration window, click Show. A new window will open in which you can enter helper names. 2. Add each user or group to the Helper list in one of the following formats: .  .  If this policy setting is disabled or not configured, users and or groups will not be able to offer unsolicited remote assistance to computer users in your environment.</t>
  </si>
  <si>
    <t>Navigate to the UI Path articulated in the Remediation section and confirm it is set as prescribed. This group policy object is backed by the following registry location:
HKEY_LOCAL_MACHINESoftwarepoliciesMicrosoftWindows NTTerminal Services:fAllowUnsolicited</t>
  </si>
  <si>
    <t>The security setting "Offer Remote Assistance" is set to "Disabled".</t>
  </si>
  <si>
    <t>The security setting "Offer Remote Assistance" is not disabled.</t>
  </si>
  <si>
    <t>1.1.2.4.2</t>
  </si>
  <si>
    <t>A user might be tricked and accept an unsolicited Remote Assistance offer from a malicious user.</t>
  </si>
  <si>
    <t>To implement the recommended configuration state, set the following Group Policy setting to Disabled. 
Computer Configuration&gt;Administrative Templates&gt;System&gt;Remote Assistance&gt;Offer Remote Assistance.</t>
  </si>
  <si>
    <t>Help desk and support personnel will not be able to proactively offer assistance, although they can still respond to user assistance requests.</t>
  </si>
  <si>
    <t>CCE-9960-6</t>
  </si>
  <si>
    <t>Set "Offer Remote Assistance" to "Disabled". One method to achieve the recommended configuration via GP: Set the following Group Policy setting to Disabled. 
Computer Configuration&gt;Administrative Templates&gt;System&gt;Remote Assistance&gt;Offer Remote Assistance</t>
  </si>
  <si>
    <t>WIN7-037</t>
  </si>
  <si>
    <t>Set "Registry policy processing" to "Enabled"</t>
  </si>
  <si>
    <t>This policy setting determines when registry policies are updated. It affects all policies in the Administrative Templates folder, and any other policies that store values in the registry. If this policy setting is enabled, the following options are available:
. Do not apply during periodic background processing.
. Process even if the Group Policy objects have not changed.
Some settings that are configured through the Administrative Templates are made in areas of the registry that are accessible to users. User changes to these settings will be overwritten if this policy setting is enabled.</t>
  </si>
  <si>
    <t>Navigate to the UI Path articulated in the Remediation section and confirm it is set as prescribed. This group policy object is backed by the following registry location:
HKEY_LOCAL_MACHINESoftwarePoliciesMicrosoftWindowsGroup Policy{35378EAC-683F-11D2-A89A-00C04FBBCFA2}:NoBackgroundPolicy</t>
  </si>
  <si>
    <t>The security setting "Registry policy processing" is set to "Enabled".</t>
  </si>
  <si>
    <t>The security setting "Registry policy processing" is not enabled.</t>
  </si>
  <si>
    <t>1.1.2.5</t>
  </si>
  <si>
    <t>1.1.2.5.1</t>
  </si>
  <si>
    <t>You can enable this setting and then select the Process even if the Group Policy objects have not changed option to ensure that the policies will be reprocessed even if none have been changed. This way, any unauthorized changes that might have been configured locally are forced to match the domain based Group Policy settings again.</t>
  </si>
  <si>
    <t>To implement the recommended configuration state, set the following Group Policy setting to Enabled. Then set the available option to False.
Computer Configuration&gt;Administrative Templates&gt;System&gt;Group Policy&gt;Registry policy processing.</t>
  </si>
  <si>
    <t>Group Policies will be reapplied every time they are refreshed, which could have a slight impact on performance.</t>
  </si>
  <si>
    <t>CCE-9361-7</t>
  </si>
  <si>
    <t>Set "Registry policy processing" to "Enabled". One method to achieve the recommended configuration via GP: Set the following Group Policy setting to Enabled. Then set the available option to False.
Computer Configuration&gt;Administrative Templates&gt;System&gt;Group Policy&gt;Registry policy processing</t>
  </si>
  <si>
    <t>WIN7-038</t>
  </si>
  <si>
    <t>Set "Do not apply during periodic background processing" to "False"</t>
  </si>
  <si>
    <t>If this policy setting is enabled, the following options are available:
. Do not apply during periodic background processing.
. Process even if the Group Policy objects have not changed.</t>
  </si>
  <si>
    <t>The security setting "Do not apply during periodic background processing" is set to "False".</t>
  </si>
  <si>
    <t>The security setting "Do not apply during periodic background processing" is not set to "False".</t>
  </si>
  <si>
    <t>1.1.2.5.2</t>
  </si>
  <si>
    <t>To implement the recommended configuration state, set the following Group Policy setting to False.
Computer Configuration&gt;Administrative Templates&gt;System&gt;Group Policy:Do not apply during periodic background processing.</t>
  </si>
  <si>
    <t>Set "Do not apply during periodic background processing" to "False". One method to achieve the recommended configuration via GP: Set the following Group Policy setting to False.
Computer Configuration&gt;Administrative Templates&gt;System&gt;Group Policy: Do not apply during periodic background processing</t>
  </si>
  <si>
    <t>WIN7-039</t>
  </si>
  <si>
    <t>Set "Process even if the Group Policy objects have not changed" to "True"</t>
  </si>
  <si>
    <t>The security setting "Process even if the Group Policy objects have not changed" is set to "True".</t>
  </si>
  <si>
    <t>The security setting "Process even if the Group Policy objects have not changed" is not set to "True".</t>
  </si>
  <si>
    <t>1.1.2.5.3</t>
  </si>
  <si>
    <t>To implement the recommended configuration state, set the following Group Policy setting to True.
Computer Configuration&gt;Administrative Templates&gt;System&gt;Group Policy:Process even if the Group Policy objects have not changed.</t>
  </si>
  <si>
    <t>Set "Process even if the Group Policy objects have not changed" to "True". One method to achieve the recommended configuration via GP: Set the following Group Policy setting to True.
Computer Configuration&gt;Administrative Templates&gt;System&gt;Group Policy: Process even if the Group Policy objects have not changed</t>
  </si>
  <si>
    <t>WIN7-040</t>
  </si>
  <si>
    <t>AC-3</t>
  </si>
  <si>
    <t>Access Enforcement</t>
  </si>
  <si>
    <t>Set "User Account Control: Detect application installations and prompt for elevation" to "Enabled"</t>
  </si>
  <si>
    <t>This policy setting controls the behavior of application installation detection for the computer. The options are: . Enabled: (Default for home) When an application installation package is detected that requires elevation of privilege, the user is prompted to enter an administrative user name and password. If the user enters valid credentials, the operation continues with the applicable privilege. . Disabled: (Default for enterprise) Application installation packages are not detected and prompted for elevation. Enterprises that are running standard user desktops and use delegated installation technologies such as Group Policy Software Installation or Systems Management Server (SMS) should disable this policy setting. In this case, installer detection is unnecessary.</t>
  </si>
  <si>
    <t>Navigate to the UI Path articulated in the Remediation section and confirm it is set as prescribed. This group policy object is backed by the following registry location:
HKEY_LOCAL_MACHINESoftwareMicrosoftWindowsCurrentVersionPoliciesSystem:EnableInstallerDetection</t>
  </si>
  <si>
    <t>The security setting "User Account Control: Detect application installations and prompt for elevation" is set to "Enabled".</t>
  </si>
  <si>
    <t>The security setting "User Account Control: Detect application installations and prompt for elevation" is not enabled.</t>
  </si>
  <si>
    <t>HSA4</t>
  </si>
  <si>
    <t>HSA4: Software installation rights are not limited to the technical staff</t>
  </si>
  <si>
    <t>1.2.1.1.1</t>
  </si>
  <si>
    <t>1.2.1.1.1.2</t>
  </si>
  <si>
    <t>Some malicious software will attempt to install itself after being given permission to run. For example, malicious software with a trusted application shell. The user may have given permission for the program to run because the program is trusted, but if they are then prompted for installation of an unknown component this provides another way of trapping the software before it can do damage</t>
  </si>
  <si>
    <t>To implement the recommended configuration state, set the following Group Policy setting to Enabled. 
Computer Configuration&gt;Windows Settings&gt;Security Settings&gt;Local Policies&gt;Security Options&gt;User Account Control: Detect application installations and prompt for elevation.</t>
  </si>
  <si>
    <t>Users will need to provide administrative passwords to be able to install programs.</t>
  </si>
  <si>
    <t>CCE-9616-4</t>
  </si>
  <si>
    <t>Set "User Account Control: Detect application installations and prompt for elevation" to "Enabled". One method to achieve the recommended configuration via GP: Set the following Group Policy setting to Enabled. 
Computer Configuration&gt;Windows Settings&gt;Security Settings&gt;Local Policies&gt;Security Options&gt;User Account Control: Detect application installations and prompt for elevation</t>
  </si>
  <si>
    <t>WIN7-041</t>
  </si>
  <si>
    <t>Set "Devices: Allowed to format and eject removable media" to "Administrators and Interactive Users"</t>
  </si>
  <si>
    <t>This policy setting determines who is allowed to format and eject removable media. You can use this policy setting to prevent unauthorized users from removing data on one computer to access it on another computer on which they have local administrator privileges.</t>
  </si>
  <si>
    <t>Navigate to the UI Path articulated in the Remediation section and confirm it is set as prescribed. This group policy object is backed by the following registry location:
HKEY_LOCAL_MACHINESoftwareMicrosoftWindows NTCurrentVersionWinlogon:AllocateDASD</t>
  </si>
  <si>
    <t>The security setting "Devices: Allowed to format and eject removable media" is set to "Administrators and Interactive Users".</t>
  </si>
  <si>
    <t>The security setting "Devices: Allowed to format and eject removable media" is not set to "Administrators and Interactive Users".</t>
  </si>
  <si>
    <t>HAC61</t>
  </si>
  <si>
    <t>HAC61: User rights and permissions are not adequately configured</t>
  </si>
  <si>
    <t>1.2.1.1.1.4</t>
  </si>
  <si>
    <t>Users may be able to move data on removable disks to a different computer where they have administrative privileges. The user could then take ownership of any file, grant themselves full control, and view or modify any file. The fact that most removable storage devices will eject media by pressing a mechanical button diminishes the advantage of this policy setting.</t>
  </si>
  <si>
    <t>To implement the recommended configuration state, set the following Group Policy setting to 2. 
Computer Configuration&gt;Windows Settings&gt;Security Settings&gt;Local Policies&gt;Security Options&gt;Devices: Allowed to format and eject removable media.</t>
  </si>
  <si>
    <t>Only Administrators will be able to format and eject removable media. If users are in the habit of using removable media for file transfers and storage, they will need to be informed of the change in policy.</t>
  </si>
  <si>
    <t>CCE-8868-2</t>
  </si>
  <si>
    <t>Set "Devices: Allowed to format and eject removable media" to "Administrators and Interactive Users". One method to achieve the recommended configuration via GP: Set the following Group Policy setting to 2. 
Computer Configuration&gt;Windows Settings&gt;Security Settings&gt;Local Policies&gt;Security Options&gt;Devices: Allowed to format and eject removable media</t>
  </si>
  <si>
    <t>WIN7-042</t>
  </si>
  <si>
    <t>Set "Microsoft network client: Digitally sign communications (if server agrees)" to "Enabled"</t>
  </si>
  <si>
    <t>This policy setting determines whether the SMB client will attempt to negotiate SMB packet signing. The implementation of digital signing in Windows based networks helps to prevent sessions from being hijacked. If you enable this policy setting, the Microsoft network client will use signing only if the server with which it communicates accepts digitally signed communication. Microsoft recommends to enable The Microsoft network client: Digitally sign communications (if server agrees) setting. Note Enabling this policy setting on SMB clients on your network makes them fully effective for packet signing with all clients and servers in your environment.</t>
  </si>
  <si>
    <t>Navigate to the UI Path articulated in the Remediation section and confirm it is set as prescribed. This group policy object is backed by the following registry location:
HKEY_LOCAL_MACHINESystemCurrentControlSetServicesLanmanWorkstationParameters:EnableSecuritySignature</t>
  </si>
  <si>
    <t>The security setting "Microsoft network client: Digitally sign communications (if server agrees)" is set to "Enabled".</t>
  </si>
  <si>
    <t>The security setting "Microsoft network client: Digitally sign communications (if server agrees)" is not enabled.</t>
  </si>
  <si>
    <t>1.2.1.1.1.7</t>
  </si>
  <si>
    <t>Session hijacking uses tools that allow attackers who have access to the same network as the client or server to interrupt, end, or steal a session in progress. Attackers can potentially intercept and modify unsigned SMB packets and then modify the traffic and forward it so that the server might perform undesirable actions. Alternatively, the attacker could pose as the server or client after legitimate authentication and gain unauthorized access to data. SMB is the resource sharing protocol that is supported by many Windows operating systems. It is the basis of NetBIOS and many other protocols. SMB signatures authenticate both users and the servers that host the data. If either side fails the authentication process, data transmission will not take place.</t>
  </si>
  <si>
    <t>To implement the recommended configuration state, set the following Group Policy setting to Enabled. 
Computer Configuration&gt;Windows Settings&gt;Security Settings&gt;Local Policies&gt;Security Options&gt;Microsoft network client: Digitally sign communications (if server agrees).</t>
  </si>
  <si>
    <t>The Windows 2000 Server, Windows 2000 Professional, Windows Server 2003, Windows XP Professional and Windows Vista implementations of the SMB file and print sharing protocol support mutual authentication, which prevents session hijacking attacks and supports message authentication to prevent man-in-the-middle attacks. SMB signing provides this authentication by placing a digital signature into each SMB, which is then verified by both the client and the server. Implementation of SMB signing may negatively affect performance, because each packet needs to be signed and verified. If these settings are enabled on a server that is performing multiple roles, such as a small business server that is serving as a domain controller, file server, print server, and application server performance may be substantially slowed. Additionally, if you configure computers to ignore all unsigned SMB communications, older applications and operating systems will not be able to connect. However, if you completely disable all SMB signing, computers will be vulnerable to session hijacking attacks. When SMB signing policies are enabled on domain controllers running Windows Server 2003 and member computers running Windows Vista SP1 or Windows Server 2008 group policy processing will fail. A hotfix is available from Microsoft that resolves this issue; see Microsoft Knowledgebase Article 950876 for more details: http://support.microsoft.com/default.aspx/kb/950876/.</t>
  </si>
  <si>
    <t>CCE-9344-3</t>
  </si>
  <si>
    <t>Set "Microsoft network client: Digitally sign communications (if server agrees)" to "Enabled". One method to achieve the recommended configuration via GP: Set the following Group Policy setting to Enabled. 
Computer Configuration&gt;Windows Settings&gt;Security Settings&gt;Local Policies&gt;Security Options&gt;Microsoft network client: Digitally sign communications (if server agrees)</t>
  </si>
  <si>
    <t>WIN7-043</t>
  </si>
  <si>
    <t>Set "MSS: (ScreenSaverGracePeriod) The time in seconds before the screen saver grace period expires (0 recommended)" to "0"</t>
  </si>
  <si>
    <t>The registry value entry ScreenSaverGracePeriod was added to the template file in the HKEY_LOCAL_MACHINESYSTEMSoftwareMicrosoft Windows NTCurrentVersionWinlogon registry key. The entry appears as MSS: (ScreenSaverGracePeriod) The time in seconds before the screen saver grace period expires (0 recommended) in the SCE. Windows includes a grace period between when the screen saver is launched and when the console is actually locked automatically when screen saver locking is enabled. This setting is configured to 0 seconds for both of the environments that are discussed in this guide.</t>
  </si>
  <si>
    <t>Navigate to the UI Path articulated in the Remediation section and confirm it is set as prescribed. This group policy object is backed by the following registry location:
HKEY_LOCAL_MACHINESoftwareMicrosoftWindows NTCurrentVersionWinlogon:ScreenSaverGracePeriod</t>
  </si>
  <si>
    <t>The security setting "MSS: (ScreenSaverGracePeriod) The time in seconds before the screen saver grace period expires (0 recommended)" is set to "0".</t>
  </si>
  <si>
    <t>The security setting "MSS: ScreenSaverGracePeriod" is not set to "0".</t>
  </si>
  <si>
    <t>1.2.1.1.1.8</t>
  </si>
  <si>
    <t>The default grace period that is allowed for user movement before the screen saver lock takes effect is five seconds. If you leave the default grace period configuration, your computer is vulnerable to a potential attack from someone who could approach the console and attempt to log on to the computer before the lock takes effect. An entry to the registry can be made to adjust the length of the grace period.</t>
  </si>
  <si>
    <t>To implement the recommended configuration state, set the following Group Policy setting to 0. 
Computer Configuration&gt;Windows Settings&gt;Security Settings&gt;Local Policies&gt;Security Options&gt;MSS: (ScreenSaverGracePeriod) The time in seconds before the screen saver grace period expires (0 recommended).</t>
  </si>
  <si>
    <t>Users will have to enter their passwords to resume their console sessions as soon as the screen saver activates.</t>
  </si>
  <si>
    <t>CCE-8591-0</t>
  </si>
  <si>
    <t>Set "MSS: (ScreenSaverGracePeriod) The time in seconds before the screen saver grace period expires (0 recommended)" to "0". One method to achieve the recommended configuration via GP: Set the following Group Policy setting to 0. 
Computer Configuration&gt;Windows Settings&gt;Security Settings&gt;Local Policies&gt;Security Options&gt;MSS: (ScreenSaverGracePeriod) The time in seconds before the screen saver grace period expires (0 recommended)</t>
  </si>
  <si>
    <t>WIN7-044</t>
  </si>
  <si>
    <t>Set "Network access: Sharing and security model for local accounts" to "Classic - local users authenticate as themselves"</t>
  </si>
  <si>
    <t>This policy setting determines how network logons that use local accounts are authenticated. The Classic option allows precise control over access to resources, including the ability to assign different types of access to different users for the same resource. The Guest only option allows you to treat all users equally. In this context, all users authenticate as Guest only to receive the same access level to a given resource.</t>
  </si>
  <si>
    <t>Navigate to the UI Path articulated in the Remediation section and confirm it is set as prescribed. This group policy object is backed by the following registry location:
HKEY_LOCAL_MACHINESystemCurrentControlSetControlLsa:ForceGuest</t>
  </si>
  <si>
    <t>The security setting "Network access: Sharing and security model for local accounts" is set to "Classic - local users authenticate as themselves".</t>
  </si>
  <si>
    <t>The security setting "Network access: Sharing and security model for local accounts" is not set to "Classic - local users authenticate as themselves".</t>
  </si>
  <si>
    <t>HAC22</t>
  </si>
  <si>
    <t>HAC22: Administrators do not use su or sudo command to access root privileges</t>
  </si>
  <si>
    <t>1.2.1.1.1.10</t>
  </si>
  <si>
    <t>With the Guest only model, any user who can authenticate to your computer over the network does so with guest privileges, which probably means that they will not have write access to shared resources on that computer. Although this restriction does increase security, it makes it more difficult for authorized users to access shared resources on those computers because ACLs on those resources must include access control entries (ACEs) for the Guest account. With the Classic model, local accounts should be password protected. Otherwise, if Guest access is enabled, anyone can use those user accounts to access shared system resources.</t>
  </si>
  <si>
    <t>To implement the recommended configuration state, set the following Group Policy setting to 0. 
Computer Configuration&gt;Windows Settings&gt;Security Settings&gt;Local Policies&gt;Security Options&gt;Network access: Sharing and security model for local accounts</t>
  </si>
  <si>
    <t>None. This is the default configuration.</t>
  </si>
  <si>
    <t>CCE-9503-4</t>
  </si>
  <si>
    <t>Set "Network access: Sharing and security model for local accounts" to "Classic - local users authenticate as themselves". One method to achieve the recommended configuration via GP: Set the following Group Policy setting to 0. 
Computer Configuration&gt;Windows Settings&gt;Security Settings&gt;Local Policies&gt;Security Options&gt;Network access: Sharing and security model for local accounts</t>
  </si>
  <si>
    <t>WIN7-045</t>
  </si>
  <si>
    <t>Set "Network security: Minimum session security for NTLM SSP based (including secure RPC) clients" to "Require NTLMv2 session security, Require 128-bit encryption".</t>
  </si>
  <si>
    <t>This policy setting determines which behaviors are allowed for applications using the NTLM Security Support Provider (SSP). The SSP Interface (SSPI) is used by applications that need authentication services. The setting does not modify how the authentication sequence works but instead require certain behaviors in applications that use the SSPI. The possible values for the Network security: Minimum session security for NTLM SSP based (including secure RPC) clients setting are: . Require message confidentiality. This option is only available in Windows XP and Windows Server 2003, the connection will fail if encryption is not negotiated. Encryption converts data into a form that is not readable until decrypted. . Require message integrity. This option is only available in Windows XP and Windows Server 2003, the connection will fail if message integrity is not negotiated. The integrity of a message can be assessed through message signing. Message signing proves that the message has not been tampered with; it attaches a cryptographic signature that identifies the sender and is a numeric representation of the contents of the message. . Require 128-bit encryption. The connection will fail if strong encryption (128-bit) is not negotiated. . Require NTLMv2 session security. The connection will fail if the NTLMv2 protocol is not negotiated. . Not Defined.</t>
  </si>
  <si>
    <t>Navigate to the UI Path articulated in the Remediation section and confirm it is set as prescribed. This group policy object is backed by the following registry location:
HKEY_LOCAL_MACHINESystemCurrentControlSetControlLsaMSV1_0:NTLMMinClientSec</t>
  </si>
  <si>
    <t>The security setting "Network security: Minimum session security for NTLM SSP based (including secure RPC) clients" is set to "Require NTLMv2 session security, Require 128-bit encryption".</t>
  </si>
  <si>
    <t>The security setting "Network security: Minimum session security for NTLM SSP based clients" is not properly configured.</t>
  </si>
  <si>
    <t>1.2.1.1.1.11</t>
  </si>
  <si>
    <t>You can enable all of the options for this policy setting to help protect network traffic that uses the NTLM Security Support Provider (NTLM SSP) from being exposed or tampered with by an attacker who has gained access to the same network. In other words, these options help protect against man-in-the-middle attacks.</t>
  </si>
  <si>
    <t>To implement the recommended configuration state, set the following Group Policy setting to 537395200. 
Computer Configuration&gt;Windows Settings&gt;Security Settings&gt;Local Policies&gt;Security Options&gt;Network security: Minimum session security for NTLM SSP based (including secure RPC) clients.</t>
  </si>
  <si>
    <t>Client applications that are enforcing these settings will be unable to communicate with older servers that do not support them. This setting could impact Windows Clustering when applied to servers running Windows Server 2003, see "How to apply more restrictive security settings on a Windows Server 2003-based cluster server" at http://support.microsoft.com/default.aspx?scid=kb;en-us;891597 and "You receive an "Error 0x8007042b" error message when you add or join a node to a cluster if you use NTLM version 2 in Windows Server 2003" at http://support.microsoft.com/kb/890761/ for more information on possible issues and how to resolve them.</t>
  </si>
  <si>
    <t>CCE-9534-9</t>
  </si>
  <si>
    <t>Set "Network security: Minimum session security for NTLM SSP based (including secure RPC) clients" to "Require NTLMv2 session security, Require 128-bit encryption".. One method to achieve the recommended configuration via GP: Set the following Group Policy setting to 537395200. 
Computer Configuration&gt;Windows Settings&gt;Security Settings&gt;Local Policies&gt;Security Options&gt;Network security: Minimum session security for NTLM SSP based (including secure RPC) clients</t>
  </si>
  <si>
    <t>WIN7-046</t>
  </si>
  <si>
    <t>Set "Accounts: Limit local account use of blank passwords to console logon only" to "Enabled"</t>
  </si>
  <si>
    <t>This policy setting determines whether local accounts that are not password protected can be used to log on from locations other than the physical computer console. If you enable this policy setting, local accounts that have blank passwords will not be able to log on to the network from remote client computers. Such accounts will only be able to log on at the keyboard of the computer.</t>
  </si>
  <si>
    <t>Navigate to the UI Path articulated in the Remediation section and confirm it is set as prescribed. This group policy object is backed by the following registry location:
HKEY_LOCAL_MACHINESystemCurrentControlSetControlLsa:LimitBlankPasswordUse</t>
  </si>
  <si>
    <t>The security setting "Accounts: Limit local account use of blank passwords to console logon only" is set to "Enabled".</t>
  </si>
  <si>
    <t>The security setting "Accounts: Limit local account use of blank passwords to console logon only" is not enabled.</t>
  </si>
  <si>
    <t>1.2.1.1.1.12</t>
  </si>
  <si>
    <t>Blank passwords are a serious threat to computer security and should be forbidden through both organizational policy and suitable technical measures. In fact, the default settings for Active Directory(R) domains require complex passwords of at least seven characters. However, if users with the ability to create new accounts bypass your domain-based password policies, they could create accounts with blank passwords. For example, a user could build a stand-alone computer, create one or more accounts with blank passwords, and then join the computer to the domain. The local accounts with blank passwords would still function. Anyone who knows the name of one of these unprotected accounts could then use it to log on.</t>
  </si>
  <si>
    <t>To implement the recommended configuration state, set the following Group Policy setting to Enabled. 
Computer Configuration&gt;Windows Settings&gt;Security Settings&gt;Local Policies&gt;Security Options&gt;Accounts: Limit local account use of blank passwords to console logon only.</t>
  </si>
  <si>
    <t>CCE-9418-5</t>
  </si>
  <si>
    <t>Set "Accounts: Limit local account use of blank passwords to console logon only" to "Enabled". One method to achieve the recommended configuration via GP: Set the following Group Policy setting to Enabled. 
Computer Configuration&gt;Windows Settings&gt;Security Settings&gt;Local Policies&gt;Security Options&gt;Accounts: Limit local account use of blank passwords to console logon only</t>
  </si>
  <si>
    <t>WIN7-047</t>
  </si>
  <si>
    <t>Set "Domain member: Require strong (Windows 2000 or later) session key" to "Enabled"</t>
  </si>
  <si>
    <t>When this policy setting is enabled, a secure channel can only be established with domain controllers that are capable of encrypting secure channel data with a strong (128-bit) session key. To enable this policy setting, all domain controllers in the domain must be able to encrypt secure channel data with a strong key, which means all domain controllers must be running Microsoft Windows 2000 or later. If communication to non-Windows 2000based domains is required, it is recommended that you disable this policy setting.</t>
  </si>
  <si>
    <t>Navigate to the UI Path articulated in the Remediation section and confirm it is set as prescribed. This group policy object is backed by the following registry location:
HKEY_LOCAL_MACHINESystemCurrentControlSetServicesNetlogonParameters:requirestrongkey</t>
  </si>
  <si>
    <t>The security setting "Domain member: Require strong (Windows 2000 or later) session key" is set to "Enabled".</t>
  </si>
  <si>
    <t>The security setting "Domain member: Require strong (Windows 2000 or later) session key" is not enabled.</t>
  </si>
  <si>
    <t>1.2.1.1.1.13</t>
  </si>
  <si>
    <t>Session keys that are used to establish secure channel communications between domain controllers and member computers are much stronger in Windows 2000 than they were in previous Microsoft operating systems. Whenever possible, you should take advantage of these stronger session keys to help protect secure channel communications from attacks that attempt to hijack network sessions and eavesdropping. (Eavesdropping is a form of hacking in which network data is read or altered in transit. The data can be modified to hide or change the sender, or be redirected.)</t>
  </si>
  <si>
    <t>To implement the recommended configuration state, set the following Group Policy setting to Enabled. 
Computer Configuration&gt;Windows Settings&gt;Security Settings&gt;Local Policies&gt;Security Options&gt;Domain member: Require strong (Windows 2000 or later) session key.</t>
  </si>
  <si>
    <t>Computers that have this policy setting enabled will not be able to join Windows NT 4.0 domains, and trusts between Active Directory domains and Windows NT-style domains may not work properly. Also, computers that do not support this policy setting will not be able to join domains in which the domain controllers have this policy setting enabled.</t>
  </si>
  <si>
    <t>CCE-9387-2</t>
  </si>
  <si>
    <t>Set "Domain member: Require strong (Windows 2000 or later) session key" to "Enabled". One method to achieve the recommended configuration via GP: Set the following Group Policy setting to Enabled. 
Computer Configuration&gt;Windows Settings&gt;Security Settings&gt;Local Policies&gt;Security Options&gt;Domain member: Require strong (Windows 2000 or later) session key</t>
  </si>
  <si>
    <t>WIN7-048</t>
  </si>
  <si>
    <t>Set "Accounts: Administrator account status" to "Disabled"</t>
  </si>
  <si>
    <t>This policy setting enables or disables the Administrator account during normal operation. When a computer is booted into safe mode, the Administrator account is always enabled, regardless of how this setting is configured. Note that this setting will have no impact when applied to the domain controller organizational unit via group policy because domain controllers have no local account database. It can be configured at the domain level via group policy, similar to account lockout and password policy settings.</t>
  </si>
  <si>
    <t>Navigate to the UI Path articulated in the Remediation section and confirm it is set as prescribed.</t>
  </si>
  <si>
    <t>The security setting "Accounts: Administrator account status" is set to "Disabled".</t>
  </si>
  <si>
    <t>The security setting "Accounts: Administrator account status" is not disabled.</t>
  </si>
  <si>
    <t>HAC27</t>
  </si>
  <si>
    <t>HAC27: Default accounts have not been disabled or renamed</t>
  </si>
  <si>
    <t>1.2.1.1.1.16</t>
  </si>
  <si>
    <t>In some organizations, it can be a daunting management challenge to maintain a regular schedule for periodic password changes for local accounts. Therefore, you may want to disable the built-in Administrator account instead of relying on regular password changes to protect it from attack. Another reason to disable this built-in account is that it cannot be locked out no matter how many failed logons it accrues, which makes it a prime target for brute force attacks that attempt to guess passwords. Also, this account has a well-known security identifier (SID) and there are third-party tools that allow authentication by using the SID rather than the account name. This capability means that even if you rename the Administrator account, an attacker could launch a brute force attack by using the SID to log on.</t>
  </si>
  <si>
    <t>To implement the recommended configuration state, set the following Group Policy setting to Disabled. 
Computer Configuration&gt;Windows Settings&gt;Security Settings&gt;Local Policies&gt;Security Options&gt;Accounts: Administrator account status.</t>
  </si>
  <si>
    <t>Maintenance issues can arise under certain circumstances if you disable the Administrator account. For example, if the secure channel between a member computer and the domain controller fails in a domain environment for any reason and there is no other local Administrator account, you must restart in safe mode to fix the problem that broke the secure channel. If the current Administrator password does not meet the password requirements, you will not be able to re-enable the Administrator account after it is disabled. If this situation occurs, another member of the Administrators group must set the password on the Administrator account with the Local Users and Groups tool.</t>
  </si>
  <si>
    <t>CCE-9199-1</t>
  </si>
  <si>
    <t>Set "Accounts: Administrator account status" to "Disabled". One method to achieve the recommended configuration via GP: Set the following Group Policy setting to Disabled. 
Computer Configuration&gt;Windows Settings&gt;Security Settings&gt;Local Policies&gt;Security Options&gt;Accounts: Administrator account status</t>
  </si>
  <si>
    <t>WIN7-049</t>
  </si>
  <si>
    <t>Set "MSS: (DisableIPSourceRouting) IP source routing protection level (protects against packet spoofing)" to "Highest protection, source routing is completely disabled"</t>
  </si>
  <si>
    <t>The registry value entry DisableIPSourceRouting was added to the template file in the HKEY_LOCAL_MACHINESystemCurrentControlSetServicesTcpipParameters registry key. The entry appears as MSS: (DisableIPSourceRouting) IP source routing protection level (protects against packet spoofing) in the SCE. IP source routing is a mechanism that allows the sender to determine the IP route that a datagram should take through the network. It is recommended to configure this setting to Not Defined for enterprise environments and to Highest Protection for high security environments to completely disable source routing.</t>
  </si>
  <si>
    <t>Navigate to the UI Path articulated in the Remediation section and confirm it is set as prescribed. This group policy object is backed by the following registry location:
HKEY_LOCAL_MACHINESystemCurrentControlSetServicesTcpipParameters:DisableIPSourceRouting</t>
  </si>
  <si>
    <t>The security setting "MSS: (DisableIPSourceRouting) IP source routing protection level (protects against packet spoofing)" is set to "Highest protection, source routing is completely disabled".</t>
  </si>
  <si>
    <t>The security setting "MSS: DisableIPSourceRouting IP" is not set to "Highest protection, source routing is completely disabled".</t>
  </si>
  <si>
    <t>1.2.1.1.1.17</t>
  </si>
  <si>
    <t>An attacker could use source routed packets to obscure their identity and location. Source routing allows a computer that sends a packet to specify the route that the packet takes.</t>
  </si>
  <si>
    <t>To implement the recommended configuration state, set the following Group Policy setting to 2. 
Computer Configuration&gt;Windows Settings&gt;Security Settings&gt;Local Policies&gt;Security Options&gt;MSS: (DisableIPSourceRouting) IP source routing protection level (protects against packet spoofing).</t>
  </si>
  <si>
    <t>If you configure this value to 2, all incoming source routed packets will be dropped.</t>
  </si>
  <si>
    <t>CCE-9496-1</t>
  </si>
  <si>
    <t>Set "MSS: (DisableIPSourceRouting) IP source routing protection level (protects against packet spoofing)" to "Highest protection, source routing is completely disabled". One method to achieve the recommended configuration via GP: Set the following Group Policy setting to 2. 
Computer Configuration&gt;Windows Settings&gt;Security Settings&gt;Local Policies&gt;Security Options&gt;MSS: (DisableIPSourceRouting) IP source routing protection level (protects against packet spoofing)</t>
  </si>
  <si>
    <t>WIN7-050</t>
  </si>
  <si>
    <t>AC-8</t>
  </si>
  <si>
    <t>System Use Notification</t>
  </si>
  <si>
    <t>Configure "Interactive logon: Message text for users attempting to log on"</t>
  </si>
  <si>
    <t>Microsoft recommends that you use this setting, if appropriate to your environment and your organizations business requirements, to help protect end user computers. This policy setting specifies a text message that displays to users when they log on.</t>
  </si>
  <si>
    <t>Navigate to the UI Path articulated in the Remediation section and confirm it is set as prescribed. This group policy object is backed by the following registry location:
HKEY_LOCAL_MACHINESoftwareMicrosoftWindowsCurrentVersionPoliciesSystem:LegalNoticeText</t>
  </si>
  <si>
    <t>The Windows policy setting "Interactive logon: Message text for users attempting to log on" should contain a warning banner that is compliant with IRS requirements.   The Waring Banner must contain the following 4 elements:
-  the system contains US government information
-  users actions are monitored and audited
-  unauthorized use of the system is prohibited 
-  unauthorized use of the system is subject to criminal and civil penalties</t>
  </si>
  <si>
    <t>The interactive logon warning banner does not meet IRS Publication 1075 Exhibit 8 standards.</t>
  </si>
  <si>
    <t>Added IRS Warning Banner</t>
  </si>
  <si>
    <t>HAC14
HAC38</t>
  </si>
  <si>
    <t>HAC14: Warning banner is insufficient
HAC38: Warning banner does not exist</t>
  </si>
  <si>
    <t>1.2.1.1.1.19</t>
  </si>
  <si>
    <t>Displaying a warning message before logon may help prevent an attack by warning the attacker about the consequences of their misconduct before it happens. It may also help to reinforce corporate policy by notifying employees of the appropriate policy during the logon process. This text is often used for legal reasons—for example, to warn users about the ramifications of misusing company information or to warn them that their actions may be audited. Note Any warning that you display should first be approved by your organizations legal and human resources representatives.</t>
  </si>
  <si>
    <t>To implement the recommended configuration state, set the following Group Policy setting to a warning banner that is IRS compliant.   The warning banner must include the following four:
 - The system contains US government information.
 - Users actions are monitored and audited.
 - Unauthorized use of the system is prohibited. 
 - Unauthorized use of the system is subject to criminal and civil penalties.
Please refer to the IRS Publication 1075, Exhibit 8 for examples
Computer Configuration&gt;Windows Settings&gt;Security Settings&gt;Local Policies&gt;Security Options&gt;Interactive logon: Message text for users attempting to log on.</t>
  </si>
  <si>
    <t>Users will see a message in a dialog box before they can log on to the server console. Note Windows Vista and Windows XP Professional support logon banners that can exceed 512 characters in length and that can also contain carriage-return line-feed sequences. However, Windows 2000-based clients cannot interpret and display these messages. You must use a Windows 2000-based computer to create a logon message policy that applies to Windows 2000-based computers. If you inadvertently create a logon message policy on a Windows Vista-based or Windows XP Professional-based computer and you discover that it does not display properly on Windows 2000-based computers, do the following: Change the setting to Not Defined, and then change the setting to the desired value by using a Windows 2000-based computer. Important If you do not reconfigure this setting to Not Defined before reconfiguring the setting using a Windows 2000-based computer, the changes will not take effect properly.</t>
  </si>
  <si>
    <t>CCE-8973-0</t>
  </si>
  <si>
    <t>Configure "Interactive logon: Message text for users attempting to log on". One method to achieve the recommended configuration via GP: Set the following Group Policy setting to a warning banner that is IRS compliant.   The warning banner must include the following four:
 - The system contains US government information.
 - Users actions are monitored and audited.
 - Unauthorized use of the system is prohibited. 
 - Unauthorized use of the system is subject to criminal and civil penalties.
Please refer to the IRS Publication 1075, Section 4.1 Access Control (AC-8: System Use Notification) for guidance and Exhibit 8 for examples.
Computer Configuration&gt;Windows Settings&gt;Security Settings&gt;Local Policies&gt;Security Options&gt;Interactive logon: Message text for users attempting to log on</t>
  </si>
  <si>
    <t>WIN7-051</t>
  </si>
  <si>
    <t>Set "Network access: Let Everyone permissions apply to anonymous users" to "Disabled"</t>
  </si>
  <si>
    <t>This policy setting determines what additional permissions are assigned for anonymous connections to the computer. If you enable this policy setting, anonymous Windows users are allowed to perform certain activities, such as enumerate the names of domain accounts and network shares. An unauthorized user could anonymously list account names and shared resources and use the information to guess passwords or perform social engineering attacks.</t>
  </si>
  <si>
    <t>Navigate to the UI Path articulated in the Remediation section and confirm it is set as prescribed. This group policy object is backed by the following registry location:
HKEY_LOCAL_MACHINESystemCurrentControlSetControlLsa:EveryoneIncludesAnonymous</t>
  </si>
  <si>
    <t>The security setting "Network access: Let Everyone permissions apply to anonymous users" is set to "Disabled".</t>
  </si>
  <si>
    <t>The security setting "Network access: Let Everyone permissions apply to anonymous users" is not disabled.</t>
  </si>
  <si>
    <t>HAC11</t>
  </si>
  <si>
    <t>HAC11: User access was not established with concept of least privilege</t>
  </si>
  <si>
    <t>1.2.1.1.1.20</t>
  </si>
  <si>
    <t>An unauthorized user could anonymously list account names and shared resources and use the information to attempt to guess passwords, perform social engineering attacks, or launch DoS attacks.</t>
  </si>
  <si>
    <t>To implement the recommended configuration state, set the following Group Policy setting to Disabled. 
Computer Configuration&gt;Windows Settings&gt;Security Settings&gt;Local Policies&gt;Security Options&gt;Network access: Let Everyone permissions apply to anonymous users.</t>
  </si>
  <si>
    <t>CCE-8936-7</t>
  </si>
  <si>
    <t>Set "Network access: Let Everyone permissions apply to anonymous users" to "Disabled". One method to achieve the recommended configuration via GP: Set the following Group Policy setting to Disabled. 
Computer Configuration&gt;Windows Settings&gt;Security Settings&gt;Local Policies&gt;Security Options&gt;Network access: Let Everyone permissions apply to anonymous users</t>
  </si>
  <si>
    <t>WIN7-052</t>
  </si>
  <si>
    <t>Set "Microsoft network server: Disconnect clients when logon hours expire" to "Enabled"</t>
  </si>
  <si>
    <t>This policy setting determines whether to disconnect users who are connected to the local computer outside their user account's valid logon hours. It affects the SMB component. If you enable this policy setting, client sessions with the SMB service will be forcibly disconnected when the client's logon hours expire. If you disable this policy setting, established client sessions will be maintained after the client's logon hours expire. If you enable this policy setting you should also enable Network security: Force logoff when logon hours expire. If your organization configures logon hours for users, it makes sense to enable this policy setting.</t>
  </si>
  <si>
    <t>Navigate to the UI Path articulated in the Remediation section and confirm it is set as prescribed. This group policy object is backed by the following registry location:
HKEY_LOCAL_MACHINESystemCurrentControlSetServicesLanManServerParameters:enableforcedlogoff</t>
  </si>
  <si>
    <t>The security setting "Microsoft network server: Disconnect clients when logon hours expire" is set to "Enabled".</t>
  </si>
  <si>
    <t>The security setting "Microsoft network server: Disconnect clients when logon hours expire" is not enabled.</t>
  </si>
  <si>
    <t>1.2.1.1.1.21</t>
  </si>
  <si>
    <t>If your organization configures logon hours for users, then it makes sense to enable this policy setting. Otherwise, users who should not have access to network resources outside of their logon hours may actually be able to continue to use those resources with sessions that were established during allowed hours.</t>
  </si>
  <si>
    <t>To implement the recommended configuration state, set the following Group Policy setting to Enabled. 
Computer Configuration&gt;Windows Settings&gt;Security Settings&gt;Local Policies&gt;Security Options&gt;Microsoft network server: Disconnect clients when logon hours expire.</t>
  </si>
  <si>
    <t>If logon hours are not used in your organization, this policy setting will have no impact. If logon hours are used, existing user sessions will be forcibly terminated when their logon hours expire.</t>
  </si>
  <si>
    <t>CCE-9358-3</t>
  </si>
  <si>
    <t>Set "Microsoft network server: Disconnect clients when logon hours expire" to "Enabled". One method to achieve the recommended configuration via GP: Set the following Group Policy setting to Enabled. 
Computer Configuration&gt;Windows Settings&gt;Security Settings&gt;Local Policies&gt;Security Options&gt;Microsoft network server: Disconnect clients when logon hours expire</t>
  </si>
  <si>
    <t>WIN7-053</t>
  </si>
  <si>
    <t>Set "Network access: Allow anonymous SID/Name translation" to "Disabled"</t>
  </si>
  <si>
    <t>This policy setting determines whether an anonymous user can request security identifier (SID) attributes for another user, or use a SID to obtain its corresponding user name. Disable this policy setting to prevent unauthenticated users from obtaining user names that are associated with their respective SIDs.</t>
  </si>
  <si>
    <t>The security setting "Network access: Allow anonymous SID/Name translation" is set to "Disabled".</t>
  </si>
  <si>
    <t>The security setting "Network access: Allow anonymous SID/Name translation" is not disabled.</t>
  </si>
  <si>
    <t>1.2.1.1.1.22</t>
  </si>
  <si>
    <t>If this policy setting is enabled, a user with local access could use the well-known Administrators SID to learn the real name of the built-in Administrator account, even if it has been renamed. That person could then use the account name to initiate a password guessing attack.</t>
  </si>
  <si>
    <t>To implement the recommended configuration state, set the following Group Policy setting to False. 
Computer Configuration&gt;Windows Settings&gt;Security Settings&gt;Local Policies&gt;Security Options&gt;Network access: Allow anonymous SID/Name translation.</t>
  </si>
  <si>
    <t>Disabled is the default configuration for this policy setting on member computers; therefore it will have no impact on them. The default configuration for domain controllers is Enabled. If you disable this policy setting on domain controllers, legacy computers may be unable to communicate with Windows Server 2003based domains. For example, the following computers may not work: . Windows NT 4.0based Remote Access Service servers. . Microsoft SQL Servers that run on Windows NT 3.xbased or Windows NT 4.0based computers. . Remote Access Service or Microsoft SQL servers that run on Windows 2000based computers and are located in Windows NT 3.x domains or Windows NT 4.0 domains.</t>
  </si>
  <si>
    <t>CCE-9531-5</t>
  </si>
  <si>
    <t>Set "Network access: Allow anonymous SID/Name translation" to "Disabled". One method to achieve the recommended configuration via GP: Set the following Group Policy setting to False. 
Computer Configuration&gt;Windows Settings&gt;Security Settings&gt;Local Policies&gt;Security Options&gt;Network access: Allow anonymous SID/Name translation</t>
  </si>
  <si>
    <t>WIN7-054</t>
  </si>
  <si>
    <t>Set "User Account Control: Admin Approval Mode for the Built-in Administrator account" to "Enabled"</t>
  </si>
  <si>
    <t>This policy setting controls the behavior of Admin Approval Mode for the built-in Administrator account. The options are: . Enabled: The built-in Administrator account uses Admin Approval Mode. By default, any operation that requires elevation of privilege will prompt the user to approve the operation. . Disabled: (Default) The built-in Administrator account runs all applications with full administrative privilege.</t>
  </si>
  <si>
    <t>Navigate to the UI Path articulated in the Remediation section and confirm it is set as prescribed. This group policy object is backed by the following registry location:
HKEY_LOCAL_MACHINESoftwareMicrosoftWindowsCurrentVersionPoliciesSystem:FilterAdministratorToken</t>
  </si>
  <si>
    <t>The security setting "User Account Control: Admin Approval Mode for the Built-in Administrator account" is set to "Enabled".</t>
  </si>
  <si>
    <t>The security setting "User Account Control: Admin Approval Mode for the Built-in Administrator account" is not enabled.</t>
  </si>
  <si>
    <t>1.2.1.1.1.23</t>
  </si>
  <si>
    <t>One of the risks that the User Account Control feature introduced with Windows Vista is trying to mitigate is that of malicious software running under elevated credentials without the user or administrator being aware of its activity. An attack vector for these programs was to discover the password of the account named "Administrator" because that user account was created for all installations of Windows. To address this risk, in Windows Vista the built-in Administrator account is disabled. In a default installation of a new computer, accounts with administrative control over the computer are initially set up in one of two ways: . If the computer is not joined to a domain, the first user account you create has the equivalent permissions as a local administrator. . If the computer is joined to a domain, no local administrator accounts are created. The Enterprise or Domain Administrator must log on to the computer and create one if a local administrator account is warranted. Once Windows Vista is installed, the built-in Administrator account may be enabled, but we strongly recommend that this account remain disabled.</t>
  </si>
  <si>
    <t>To implement the recommended configuration state, set the following Group Policy setting to Enabled. 
Computer Configuration&gt;Windows Settings&gt;Security Settings&gt;Local Policies&gt;Security Options&gt;User Account Control: Admin Approval Mode for the Built-in Administrator account</t>
  </si>
  <si>
    <t>Users that log on using the local Administrator account will be prompted for consent whenever a program requests an elevation in privilege.</t>
  </si>
  <si>
    <t>CCE-8811-2</t>
  </si>
  <si>
    <t>Set "User Account Control: Admin Approval Mode for the Built-in Administrator account" to "Enabled". One method to achieve the recommended configuration via GP: Set the following Group Policy setting to Enabled. 
Computer Configuration&gt;Windows Settings&gt;Security Settings&gt;Local Policies&gt;Security Options&gt;User Account Control: Admin Approval Mode for the Built-in Administrator account</t>
  </si>
  <si>
    <t>WIN7-055</t>
  </si>
  <si>
    <t>Set "Microsoft network server: Digitally sign communications (if client agrees)" to "Enabled"</t>
  </si>
  <si>
    <t>This policy setting determines if the server side SMB service is able to sign SMB packets if it is requested to do so by a client that attempts to establish a connection. If no signing request comes from the client, a connection will be allowed without a signature if the Microsoft network server: Digitally sign communications (always) setting is not enabled. Note Enable this policy setting on SMB clients on your network to make them fully effective for packet signing with all clients and servers in your environment.</t>
  </si>
  <si>
    <t>Navigate to the UI Path articulated in the Remediation section and confirm it is set as prescribed. This group policy object is backed by the following registry location:
HKEY_LOCAL_MACHINESystemCurrentControlSetServicesLanManServerParameters:enablesecuritysignature</t>
  </si>
  <si>
    <t>The security setting "Microsoft network server: Digitally sign communications (if client agrees)" is set to "Enabled".</t>
  </si>
  <si>
    <t>The security setting "Microsoft network server: Digitally sign communications (if client agrees)" is not enabled.</t>
  </si>
  <si>
    <t>1.2.1.1.1.24</t>
  </si>
  <si>
    <t>To implement the recommended configuration state, set the following Group Policy setting to Enabled. 
Computer Configuration&gt;Windows Settings&gt;Security Settings&gt;Local Policies&gt;Security Options&gt;Microsoft network server: Digitally sign communications (if client agrees)</t>
  </si>
  <si>
    <t>CCE-8825-2</t>
  </si>
  <si>
    <t>Set "Microsoft network server: Digitally sign communications (if client agrees)" to "Enabled". One method to achieve the recommended configuration via GP: Set the following Group Policy setting to Enabled. 
Computer Configuration&gt;Windows Settings&gt;Security Settings&gt;Local Policies&gt;Security Options&gt;Microsoft network server: Digitally sign communications (if client agrees)</t>
  </si>
  <si>
    <t>WIN7-056</t>
  </si>
  <si>
    <t>Set "MSS: (DisableIPSourceRouting IPv6) IP source routing protection level (protects against packet spoofing)" to "Highest protection, source routing is completely disabled"</t>
  </si>
  <si>
    <t>This entry appears as MSS: (DisableIPSourceRouting) IPv6 source routing protection level (protects against packet spoofing) in the SCE. IP source routing is a mechanism that allows the sender to determine the IP route that a datagram should follow through the network.</t>
  </si>
  <si>
    <t>Navigate to the UI Path articulated in the Remediation section and confirm it is set as prescribed. This group policy object is backed by the following registry location:
HKEY_LOCAL_MACHINESystemCurrentControlSetServicesTcpip6Parameters:DisableIPSourceRouting</t>
  </si>
  <si>
    <t>The security setting "MSS: (DisableIPSourceRouting IPv6) IP source routing protection level (protects against packet spoofing)" is set to "Highest protection, source routing is completely disabled".</t>
  </si>
  <si>
    <t>The security setting "MSS: DisableIPSourceRouting IPv6" is not set to "Highest protection, source routing is completely disabled".</t>
  </si>
  <si>
    <t>1.2.1.1.1.25</t>
  </si>
  <si>
    <t>To implement the recommended configuration state, set the following Group Policy setting to 2. 
Computer Configuration&gt;Windows Settings&gt;Security Settings&gt;Local Policies&gt;Security Options&gt;MSS: (DisableIPSourceRouting IPv6) IP source routing protection level (protects against packet spoofing).</t>
  </si>
  <si>
    <t>CCE-8655-3</t>
  </si>
  <si>
    <t>Set "MSS: (DisableIPSourceRouting IPv6) IP source routing protection level (protects against packet spoofing)" to "Highest protection, source routing is completely disabled". One method to achieve the recommended configuration via GP: Set the following Group Policy setting to 2. 
Computer Configuration&gt;Windows Settings&gt;Security Settings&gt;Local Policies&gt;Security Options&gt;MSS: (DisableIPSourceRouting IPv6) IP source routing protection level (protects against packet spoofing)</t>
  </si>
  <si>
    <t>WIN7-057</t>
  </si>
  <si>
    <t>Set "MSS: (AutoAdminLogon) Enable Automatic Logon (not recommended)" to "Disabled"</t>
  </si>
  <si>
    <t>The registry value entry AutoAdminLogon was added to the template file in the HKEY_LOCAL_MACHINESoftwareMicrosoftWindows NTCurrentVersionWinlogon registry key. The entry appears as MSS: (AutoAdminLogon) Enable Automatic Logon (not recommended) in the Security Configuration Editor. This setting is separate from the Welcome screen feature in Windows XP and Windows Vista; if that feature is disabled, this setting is not disabled. If you configure a computer for automatic logon, anyone who can physically gain access to the computer can also gain access to everything that is on the computer, including any network or networks to which the computer is connected. Also, if you enable automatic logon, the password is stored in the registry in plaintext, and the specific registry key that stores this value is remotely readable by the Authenticated Users group. For additional information, see the Knowledge Base article 315231, How to turn on automatic logon in Windows XP.</t>
  </si>
  <si>
    <t>Navigate to the UI Path articulated in the Remediation section and confirm it is set as prescribed. This group policy object is backed by the following registry location:
HKEY_LOCAL_MACHINESoftwareMicrosoftWindows NTCurrentVersionWinlogon:AutoAdminLogon</t>
  </si>
  <si>
    <t>The security setting "MSS: (AutoAdminLogon) Enable Automatic Logon (not recommended)" is set to "Disabled".</t>
  </si>
  <si>
    <t>The security setting "MSS: AutoAdminLogon" is not disabled.</t>
  </si>
  <si>
    <t>1.2.1.1.1.27</t>
  </si>
  <si>
    <t>If you configure a computer for automatic logon, anyone who can physically gain access to the computer can also gain access to everything that is on the computer, including any network or networks that the computer is connected to. Also, if you enable automatic logon, the password is stored in the registry in plaintext. The specific registry key that stores this setting is remotely readable by the Authenticated Users group. As a result, this entry is appropriate only if the computer is physically secured and if you ensure that untrusted users cannot remotely see the registry.</t>
  </si>
  <si>
    <t>To implement the recommended configuration state, set the following Group Policy setting to Disabled. 
Computer Configuration&gt;Windows Settings&gt;Security Settings&gt;Local Policies&gt;Security Options&gt;MSS: (AutoAdminLogon) Enable Automatic Logon (not recommended)</t>
  </si>
  <si>
    <t>None. By default this entry is not enabled.</t>
  </si>
  <si>
    <t>CCE-9342-7</t>
  </si>
  <si>
    <t>Set "MSS: (AutoAdminLogon) Enable Automatic Logon (not recommended)" to "Disabled". One method to achieve the recommended configuration via GP: Set the following Group Policy setting to Disabled. 
Computer Configuration&gt;Windows Settings&gt;Security Settings&gt;Local Policies&gt;Security Options&gt;MSS: (AutoAdminLogon) Enable Automatic Logon (not recommended)</t>
  </si>
  <si>
    <t>WIN7-058</t>
  </si>
  <si>
    <t>Set "Accounts: Guest account status" to "Disabled"</t>
  </si>
  <si>
    <t>This policy setting determines whether the Guest account is enabled or disabled. The Guest account allows unauthenticated network users to gain access to the system. Note that this setting will have no impact when applied to the domain controller organizational unit via group policy because domain controllers have no local account database. It can be configured at the domain level via group policy, similar to account lockout and password policy settings.</t>
  </si>
  <si>
    <t>The security setting "Accounts: Guest account status" is set to "Disabled".</t>
  </si>
  <si>
    <t>The security setting "Accounts: Guest account status" is not disabled.</t>
  </si>
  <si>
    <t>HAC59</t>
  </si>
  <si>
    <t>HAC59: The guest account has improper access to data and/or resources</t>
  </si>
  <si>
    <t>1.2.1.1.1.28</t>
  </si>
  <si>
    <t>The default Guest account allows unauthenticated network users to log on as Guest with no password. These unauthorized users could access any resources that are accessible to the Guest account over the network. This capability means that any network shares with permissions that allow access to the Guest account, the Guests group, or the Everyone group will be accessible over the network, which could lead to the exposure or corruption of data.</t>
  </si>
  <si>
    <t>To implement the recommended configuration state, set the following Group Policy setting to Disabled. 
Computer Configuration&gt;Windows Settings&gt;Security Settings&gt;Local Policies&gt;Security Options&gt;Accounts: Guest account status.</t>
  </si>
  <si>
    <t>All network users will need to authenticate before they can access shared resources. If you disable the Guest account and the Network Access: Sharing and Security Model option is set to Guest Only, network logons, such as those performed by the Microsoft Network Server (SMB Service), will fail. This policy setting should have little impact on most organizations because it is the default setting in Microsoft Windows(R) 2000, Windows XP, and Windows Server 2003.</t>
  </si>
  <si>
    <t>CCE-8714-8</t>
  </si>
  <si>
    <t>Set "Accounts: Guest account status" to "Disabled". One method to achieve the recommended configuration via GP: Set the following Group Policy setting to Disabled. 
Computer Configuration&gt;Windows Settings&gt;Security Settings&gt;Local Policies&gt;Security Options&gt;Accounts: Guest account status</t>
  </si>
  <si>
    <t>WIN7-059</t>
  </si>
  <si>
    <t>Set "Microsoft network server: Digitally sign communications (always)" to "Enabled"</t>
  </si>
  <si>
    <t>This policy setting determines if the server side SMB service is required to perform SMB packet signing. Enable this policy setting in a mixed environment to prevent downstream clients from using the workstation as a network server.</t>
  </si>
  <si>
    <t>Navigate to the UI Path articulated in the Remediation section and confirm it is set as prescribed. This group policy object is backed by the following registry location:
HKEY_LOCAL_MACHINESystemCurrentControlSetServicesLanManServerParameters:requiresecuritysignature</t>
  </si>
  <si>
    <t>The security setting "Microsoft network server: Digitally sign communications (always)" is set to "Enabled".</t>
  </si>
  <si>
    <t>The security setting "Microsoft network server: Digitally sign communications (always)" is not enabled.</t>
  </si>
  <si>
    <t>1.2.1.1.1.29</t>
  </si>
  <si>
    <t>To implement the recommended configuration state, set the following Group Policy setting to Enabled. 
Computer Configuration&gt;Windows Settings&gt;Security Settings&gt;Local Policies&gt;Security Options&gt;Microsoft network server: Digitally sign communications (always)</t>
  </si>
  <si>
    <t>CCE-9040-7</t>
  </si>
  <si>
    <t>Set "Microsoft network server: Digitally sign communications (always)" to "Enabled". One method to achieve the recommended configuration via GP: Set the following Group Policy setting to Enabled. 
Computer Configuration&gt;Windows Settings&gt;Security Settings&gt;Local Policies&gt;Security Options&gt;Microsoft network server: Digitally sign communications (always)</t>
  </si>
  <si>
    <t>WIN7-060</t>
  </si>
  <si>
    <t>Set "Microsoft network client: Digitally sign communications (always)" to "Enabled"</t>
  </si>
  <si>
    <t>This policy setting determines whether packet signing is required by the SMB client component. If you enable this policy setting, the Microsoft network client computer cannot communicate with a Microsoft network server unless that server agrees to sign SMB packets. In mixed environments with legacy client computers, set this option to Disabled because these computers will not be able to authenticate or gain access to domain controllers. However, you can use this policy setting in Windows 2000 or later environments. Note When Windows Vista based computers have this policy setting enabled and they connect to file or print shares on remote servers, it is important that the setting is synchronized with its companion setting, Microsoft network server: Digitally sign communications (always), on those servers. For more information about these settings, see the Microsoft network client and server: Digitally sign communications (four related settings) section in Chapter 5 of the Threats and Countermeasures guide.</t>
  </si>
  <si>
    <t>Navigate to the UI Path articulated in the Remediation section and confirm it is set as prescribed. This group policy object is backed by the following registry location:
HKEY_LOCAL_MACHINESystemCurrentControlSetServicesLanmanWorkstationParameters:RequireSecuritySignature</t>
  </si>
  <si>
    <t>The security setting "Microsoft network client: Digitally sign communications (always)" is set to "Enabled".</t>
  </si>
  <si>
    <t>The security setting "Microsoft network client: Digitally sign communications (always)" is not enabled.</t>
  </si>
  <si>
    <t>1.2.1.1.1.30</t>
  </si>
  <si>
    <t>To implement the recommended configuration state, set the following Group Policy setting to Enabled. 
Computer Configuration&gt;Windows Settings&gt;Security Settings&gt;Local Policies&gt;Security Options&gt;Microsoft network client: Digitally sign communications (always).</t>
  </si>
  <si>
    <t>CCE-9327-8</t>
  </si>
  <si>
    <t>Set "Microsoft network client: Digitally sign communications (always)" to "Enabled". One method to achieve the recommended configuration via GP: Set the following Group Policy setting to Enabled. 
Computer Configuration&gt;Windows Settings&gt;Security Settings&gt;Local Policies&gt;Security Options&gt;Microsoft network client: Digitally sign communications (always)</t>
  </si>
  <si>
    <t>WIN7-061</t>
  </si>
  <si>
    <t>Set "Network access: Restrict anonymous access to Named Pipes and Shares" to "Enabled"</t>
  </si>
  <si>
    <t>When enabled, this policy setting restricts anonymous access to only those shares and pipes that are named in the Network access: Named pipes that can be accessed anonymously and Network access: Shares that can be accessed anonymously settings. This policy setting controls null session access to shares on your computers by adding RestrictNullSessAccess with the value 1 in the HKLMSystem CurrentControlSetServicesLanManServerParameters registry key. This registry value toggles null session shares on or off to control whether the server service restricts unauthenticated clients access to named resources. Null sessions are a weakness that can be exploited through shares (including the default shares) on computers in your environment.</t>
  </si>
  <si>
    <t>Navigate to the UI Path articulated in the Remediation section and confirm it is set as prescribed. This group policy object is backed by the following registry location:
HKEY_LOCAL_MACHINESystemCurrentControlSetServicesLanManServerParameters:restrictnullsessaccess</t>
  </si>
  <si>
    <t>The security setting "Network access: Restrict anonymous access to Named Pipes and Shares" is set to "Enabled".</t>
  </si>
  <si>
    <t>The security setting "Network access: Restrict anonymous access to Named Pipes and Shares" is not enabled.</t>
  </si>
  <si>
    <t>1.2.1.1.1.32</t>
  </si>
  <si>
    <t>Null sessions are a weakness that can be exploited through shares (including the default shares) on computers in your environment.</t>
  </si>
  <si>
    <t>To implement the recommended configuration state, set the following Group Policy setting to Enabled. 
Computer Configuration&gt;Windows Settings&gt;Security Settings&gt;Local Policies&gt;Security Options&gt;Network access: Restrict anonymous access to Named Pipes and Shares.</t>
  </si>
  <si>
    <t>You can enable this policy setting to restrict null session access for unauthenticated users to all server pipes and shared folders except those that are listed in the NullSessionPipes and NullSessionShares entries. If you choose to enable this setting and are supporting Windows NT 4.0 domains, you should check if any of the named pipes are required to maintain trust relationships between the domains, and then add the pipe to the Network access: Named pipes that can be accessed anonymously: . COMNAPSNA session access . COMNODESNA session access . SQLQUERYSQL instance access . SPOOLSSSpooler service . LLSRPCLicense Logging service . NetlogonNet Logon service . LsarpcLSA access . SamrRemote access to SAM objects . browserComputer Browser service Previous to the release of Windows Server 2003 with Service Pack 1 (SP1) these named pipes were allowed anonymous access by default, but with the increased hardening in Windows Server 2003 with SP1 these pipes must be explicitly added if needed.</t>
  </si>
  <si>
    <t>CCE-9540-6</t>
  </si>
  <si>
    <t>Set "Network access: Restrict anonymous access to Named Pipes and Shares" to "Enabled". One method to achieve the recommended configuration via GP: Set the following Group Policy setting to Enabled. 
Computer Configuration&gt;Windows Settings&gt;Security Settings&gt;Local Policies&gt;Security Options&gt;Network access: Restrict anonymous access to Named Pipes and Shares</t>
  </si>
  <si>
    <t>WIN7-062</t>
  </si>
  <si>
    <t>Set "Domain member: Maximum machine account password age" to "30"</t>
  </si>
  <si>
    <t>This policy setting determines the maximum allowable age for a computer account password. By default, domain members automatically change their domain passwords every 30 days. If you increase this interval significantly or set it to 0 so that the computers no longer change their passwords, an attacker would have more time to undertake a brute force attack against one of the computer accounts.</t>
  </si>
  <si>
    <t>The security setting "Domain member: Maximum machine account password age" is set to "30".</t>
  </si>
  <si>
    <t>The security setting "Domain member: Maximum machine account password age" is not set to "30".</t>
  </si>
  <si>
    <t>HPW2</t>
  </si>
  <si>
    <t>HPW2: Password does not expire timely</t>
  </si>
  <si>
    <t>1.2.1.1.1.36</t>
  </si>
  <si>
    <t>In Active Directory based domains, each computer has an account and password just like every user. By default, the domain members automatically change their domain password every 30 days. If you increase this interval significantly, or set it to 0 so that the computers no longer change their passwords, an attacker will have more time to undertake a brute force attack to guess the password of one or more computer accounts.</t>
  </si>
  <si>
    <t>To implement the recommended configuration state, set the following Group Policy setting to 30. 
Computer Configuration&gt;Windows Settings&gt;Security Settings&gt;Local Policies&gt;Security Options&gt;Domain member: Maximum machine account password age.</t>
  </si>
  <si>
    <t>CCE-9123-1</t>
  </si>
  <si>
    <t>Set "Domain member: Maximum machine account password age" to "30". One method to achieve the recommended configuration via GP: Set the following Group Policy setting to 30. 
Computer Configuration&gt;Windows Settings&gt;Security Settings&gt;Local Policies&gt;Security Options&gt;Domain member: Maximum machine account password age</t>
  </si>
  <si>
    <t>WIN7-063</t>
  </si>
  <si>
    <t>Set "User Account Control: Only elevate executables that are signed and validated" to "Disabled"</t>
  </si>
  <si>
    <t>This policy setting enforces public key infrastructure (PKI) signature checks for any interactive applications that request elevation of privilege. Enterprise administrators can control which applications are allowed to run by adding certificates to the Trusted Publishers certificate store on local computers. The options are: . Enabled: Enforces the PKI certification path validation for a given executable file before it is permitted to run. . Disabled: (Default) Does not enforce PKI certification path validation before a given executable file is permitted to run.</t>
  </si>
  <si>
    <t>Navigate to the UI Path articulated in the Remediation section and confirm it is set as prescribed. This group policy object is backed by the following registry location:
HKEY_LOCAL_MACHINESoftwareMicrosoftWindowsCurrentVersionPoliciesSystem:ValidateAdminCodeSignatures</t>
  </si>
  <si>
    <t>The security setting "User Account Control: Only elevate executables that are signed and validated" is set to "Disabled".</t>
  </si>
  <si>
    <t>The security setting "User Account Control: Only elevate executables that are signed and validated" is not disabled.</t>
  </si>
  <si>
    <t>1.2.1.1.1.37</t>
  </si>
  <si>
    <t>Intellectual property, personally identifiable information, and other confidential data are normally manipulated by applications on the computer and require elevated credentials to get access to the information. Users and administrators inherently trust applications used with these information sources and provide their credentials. If one of these applications is replaced by a rogue application that appears identical to the trusted application the confidential data could be compromised and the users administrative credentials would also be compromised.</t>
  </si>
  <si>
    <t>To implement the recommended configuration state, set the following Group Policy setting to Disabled. 
Computer Configuration&gt;Windows Settings&gt;Security Settings&gt;Local Policies&gt;Security Options&gt;User Account Control: Only elevate executables that are signed and validated.</t>
  </si>
  <si>
    <t>Enabling this setting requires that you have a PKI infrastructure and that your Enterprise administrators have populated the Trusted Root Store with the certificates for the allowed applications. Some older applications are not signed and will not be able to be used in an environment that is hardened with this setting. You should carefully test your applications in a pre-production environment before implementing this setting. For information about the steps required to test application compatibility, make application compatibility fixes, and sign installer packages to prepare your organization for deployment of Windows Vista User Account Control, see Understanding and Configuring User Account Control in Windows Vista (http://go.microsoft.com/fwlink/?LinkID=79026). Control over the applications that are installed on the desktops and the hardware that is able to join your domain should provide similar protection from the vulnerability addressed by this setting. Additionally, the level of protection provided by this setting is not an assurance that all rogue applications will be found</t>
  </si>
  <si>
    <t>CCE-9021-7</t>
  </si>
  <si>
    <t>Set "User Account Control: Only elevate executables that are signed and validated" to "Disabled". One method to achieve the recommended configuration via GP: Set the following Group Policy setting to Disabled. 
Computer Configuration&gt;Windows Settings&gt;Security Settings&gt;Local Policies&gt;Security Options&gt;User Account Control: Only elevate executables that are signed and validated</t>
  </si>
  <si>
    <t>WIN7-064</t>
  </si>
  <si>
    <t>Set "Devices: Prevent users from installing printer drivers" to "Enabled"</t>
  </si>
  <si>
    <t>It is feasible for a attacker to disguise a Trojan horse program as a printer driver. The program may appear to users as if they must use it to print, but such a program could unleash malicious code on your computer network. To reduce the possibility of such an event, only administrators should be allowed to install printer drivers. However, because laptops are mobile devices, laptop users may occasionally need to install a printer driver from a remote source to continue their work. Therefore, this policy setting should be disabled for laptop users, but always enabled for desktop users.</t>
  </si>
  <si>
    <t>Navigate to the UI Path articulated in the Remediation section and confirm it is set as prescribed. This group policy object is backed by the following registry location:
HKEY_LOCAL_MACHINESystemCurrentControlSetControlPrintProvidersLanMan Print ServicesServers:AddPrinterDrivers</t>
  </si>
  <si>
    <t>The security setting "Devices: Prevent users from installing printer drivers" is set to "Enabled".</t>
  </si>
  <si>
    <t>The security setting "Devices: Prevent users from installing printer drivers" is not enabled.</t>
  </si>
  <si>
    <t>1.2.1.1.1.39</t>
  </si>
  <si>
    <t>It may be appropriate in some organizations to allow users to install printer drivers on their own workstations. However, you should allow only Administrators, not users, to do so on servers, because printer driver installation on a server may unintentionally cause the computer to become less stable. A malicious user could install inappropriate printer drivers in a deliberate attempt to damage the computer, or a user might accidentally install malicious software that masquerades as a printer driver.</t>
  </si>
  <si>
    <t>To implement the recommended configuration state, set the following Group Policy setting to Enabled. 
Computer Configuration&gt;Windows Settings&gt;Security Settings&gt;Local Policies&gt;Security Options&gt;Devices: Prevent users from installing printer drivers.</t>
  </si>
  <si>
    <t>Only users with Administrative, Power User, or Server Operator privileges will be able to install printers on the servers. If this policy setting is enabled but the driver for a network printer already exists on the local computer, users can still add the network printer.</t>
  </si>
  <si>
    <t>CCE-9026-6</t>
  </si>
  <si>
    <t>Set "Devices: Prevent users from installing printer drivers" to "Enabled". One method to achieve the recommended configuration via GP: Set the following Group Policy setting to Enabled. 
Computer Configuration&gt;Windows Settings&gt;Security Settings&gt;Local Policies&gt;Security Options&gt;Devices: Prevent users from installing printer drivers</t>
  </si>
  <si>
    <t>WIN7-065</t>
  </si>
  <si>
    <t>Set "System objects: Strengthen default permissions of internal system objects (e.g. Symbolic Links)" to "Enabled"</t>
  </si>
  <si>
    <t>This policy setting determines the strength of the default discretionary access control list (DACL) for objects. The setting helps secure objects that can be located and shared among processes and its default configuration strengthens the DACL, because it allows users who are not administrators to read shared objects but does not allow them to modify any that they did not create.</t>
  </si>
  <si>
    <t>Navigate to the UI Path articulated in the Remediation section and confirm it is set as prescribed. This group policy object is backed by the following registry location:
HKEY_LOCAL_MACHINESystemCurrentControlSetControlSession Manager:ProtectionMode</t>
  </si>
  <si>
    <t>The security setting "System objects: Strengthen default permissions of internal system objects (e.g. Symbolic Links)" is set to "Enabled".</t>
  </si>
  <si>
    <t>The security setting "System objects: Strengthen default permissions of internal system objects (e.g. Symbolic Links)" is not enabled.</t>
  </si>
  <si>
    <t>1.2.1.1.1.40</t>
  </si>
  <si>
    <t>This setting determines the strength of the default DACL for objects. Windows Server 2003 maintains a global list of shared computer resources so that objects can be located and shared among processes. Each type of object is created with a default DACL that specifies who can access the objects and with what permissions. If you enable this setting, the default DACL is strengthened because non-administrator users are allowed to read shared objects but not modify shared objects that they did not create.</t>
  </si>
  <si>
    <t>To implement the recommended configuration state, set the following Group Policy setting to Enabled. 
Computer Configuration&gt;Windows Settings&gt;Security Settings&gt;Local Policies&gt;Security Options&gt;System objects: Strengthen default permissions of internal system objects (e.g. Symbolic Links).</t>
  </si>
  <si>
    <t>CCE-9191-8</t>
  </si>
  <si>
    <t>Set "System objects: Strengthen default permissions of internal system objects (e.g. Symbolic Links)" to "Enabled". One method to achieve the recommended configuration via GP: Set the following Group Policy setting to Enabled. 
Computer Configuration&gt;Windows Settings&gt;Security Settings&gt;Local Policies&gt;Security Options&gt;System objects: Strengthen default permissions of internal system objects (e.g. Symbolic Links)</t>
  </si>
  <si>
    <t>WIN7-066</t>
  </si>
  <si>
    <t>Set "Network access: Do not allow anonymous enumeration of SAM accounts" to "Enabled"</t>
  </si>
  <si>
    <t>This policy setting controls the ability of anonymous users to enumerate the accounts in the Security Accounts Manager (SAM). If you enable this policy setting, users with anonymous connections cannot enumerate domain account user names on the workstations in your environment. This policy setting also allows additional restrictions on anonymous connections.</t>
  </si>
  <si>
    <t>Navigate to the UI Path articulated in the Remediation section and confirm it is set as prescribed. This group policy object is backed by the following registry location:
HKEY_LOCAL_MACHINESystemCurrentControlSetControlLsa:RestrictAnonymousSAM</t>
  </si>
  <si>
    <t>The security setting "Network access: Do not allow anonymous enumeration of SAM accounts" is set to "Enabled".</t>
  </si>
  <si>
    <t>The security setting "Network access: Do not allow anonymous enumeration of SAM accounts" is not enabled.</t>
  </si>
  <si>
    <t>1.2.1.1.1.42</t>
  </si>
  <si>
    <t>An unauthorized user could anonymously list account names and use the information to perform social engineering attacks or attempt to guess passwords. (Social engineering attacks try to deceive users in some way to obtain passwords or some form of security information.)</t>
  </si>
  <si>
    <t>To implement the recommended configuration state, set the following Group Policy setting to Enabled. 
Computer Configuration&gt;Windows Settings&gt;Security Settings&gt;Local Policies&gt;Security Options&gt;Network access: Do not allow anonymous enumeration of SAM accounts.</t>
  </si>
  <si>
    <t>It will be impossible to establish trusts with Windows NT 4.0based domains. Also, client computers that run older versions of the Windows operating system such as Windows NT 3.51 and Windows 95 will experience problems when they try to use resources on the server.</t>
  </si>
  <si>
    <t>CCE-9249-4</t>
  </si>
  <si>
    <t>Set "Network access: Do not allow anonymous enumeration of SAM accounts" to "Enabled". One method to achieve the recommended configuration via GP: Set the following Group Policy setting to Enabled. 
Computer Configuration&gt;Windows Settings&gt;Security Settings&gt;Local Policies&gt;Security Options&gt;Network access: Do not allow anonymous enumeration of SAM accounts</t>
  </si>
  <si>
    <t>WIN7-067</t>
  </si>
  <si>
    <t>Set "Audit: Force audit policy subcategory settings (Windows Vista or later) to override audit policy category settings" to "Enabled"</t>
  </si>
  <si>
    <t>This policy setting allows administrators to enable the more precise auditing capabilities present in Windows Vista. The Audit Policy settings available in Windows Server 2003 Active Directory do not yet contain settings for managing the new auditing subcategories. To properly apply the auditing policies prescribed in this baseline, the Audit: Force audit policy subcategory settings (Windows Vista or later) to override audit policy category settings setting needs to be configured to Enabled.</t>
  </si>
  <si>
    <t>Navigate to the UI Path articulated in the Remediation section and confirm it is set as prescribed. This group policy object is backed by the following registry location:
HKEY_LOCAL_MACHINESystemCurrentControlSetControlLsa:scenoapplylegacyauditpolicy</t>
  </si>
  <si>
    <t>The security setting "Audit: Force audit policy subcategory settings (Windows Vista or later) to override audit policy category settings" is set to "Enabled".</t>
  </si>
  <si>
    <t>The security setting "Audit: Force audit policy subcategory settings to override audit policy category settings" is not enabled.</t>
  </si>
  <si>
    <t>1.2.1.1.1.44</t>
  </si>
  <si>
    <t>Prior to the introduction of auditing subcategories in Windows Vista, it was difficult to track events at a per-system or per-user level. The larger event categories created too many events and the key information that needed to be audited was difficult to find.</t>
  </si>
  <si>
    <t>To implement the recommended configuration state, set the following Group Policy setting to Enabled. 
Computer Configuration&gt;Windows Settings&gt;Security Settings&gt;Local Policies&gt;Security Options&gt;Audit: Force audit policy subcategory settings (Windows Vista or later) to override audit policy category settings.</t>
  </si>
  <si>
    <t>The individual audit policy subcategories that are available in Windows Vista are not exposed in the interface of Group Policy tools. Administrators can deploy a custom audit policy that applies detailed security auditing settings to Windows Vista-based client computers in a Windows Server 2003 domain or in a Windows 2000 domain. If after enabling this setting, you attempt to modify an auditing setting by using Group Policy, the Group Policy auditing setting will be ignored in favor of the custom policy setting. To modify auditing settings by using Group Policy, you must first disable this key. Important Be very cautious about audit settings that can generate a large volume of traffic. For example, if you enable either success or failure auditing for all of the Privilege Use subcategories, the high volume of audit events generated can make it difficult to find other types of entries in the Security log. Such a configuration could also have a significant impact on system performance.</t>
  </si>
  <si>
    <t>CCE-9432-6</t>
  </si>
  <si>
    <t>Set "Audit: Force audit policy subcategory settings (Windows Vista or later) to override audit policy category settings" to "Enabled". One method to achieve the recommended configuration via GP: Set the following Group Policy setting to Enabled. 
Computer Configuration&gt;Windows Settings&gt;Security Settings&gt;Local Policies&gt;Security Options&gt;Audit: Force audit policy subcategory settings (Windows Vista or later) to override audit policy category settings</t>
  </si>
  <si>
    <t>WIN7-068</t>
  </si>
  <si>
    <t>Set "Network security: Do not store LAN Manager hash value on next password change" to "Enabled"</t>
  </si>
  <si>
    <t>This policy setting determines whether the LAN Manager (LM) hash value for the new password is stored when the password is changed. The LM hash is relatively weak and prone to attack compared to the cryptographically stronger Microsoft Windows NT(R) hash. Note Older operating systems and some third-party applications may fail when this policy setting is enabled. Also you will need to change the password on all accounts after you enable this setting.</t>
  </si>
  <si>
    <t>Navigate to the UI Path articulated in the Remediation section and confirm it is set as prescribed. This group policy object is backed by the following registry location:
HKEY_LOCAL_MACHINESystemCurrentControlSetControlLsa:NoLMHash</t>
  </si>
  <si>
    <t>The security setting "Network security: Do not store LAN Manager hash value on next password change" is set to "Enabled".</t>
  </si>
  <si>
    <t>The security setting "Network security: Do not store LAN Manager hash value on next password change" is not enabled.</t>
  </si>
  <si>
    <t>1.2.1.1.1.47</t>
  </si>
  <si>
    <t>The SAM file can be targeted by attackers who seek access to username and password hashes. Such attacks use special tools to crack passwords, which can then be used to impersonate users and gain access to resources on your network. These types of attacks will not be prevented if you enable this policy setting, but it will be much more difficult for these types of attacks to succeed.</t>
  </si>
  <si>
    <t>To implement the recommended configuration state, set the following Group Policy setting to Enabled. 
Computer Configuration&gt;Windows Settings&gt;Security Settings&gt;Local Policies&gt;Security Options&gt;Network security: Do not store LAN Manager hash value on next password change.</t>
  </si>
  <si>
    <t>Earlier operating systems such as Windows 95, Windows 98, and Windows ME as well as some third-party applications will fail.</t>
  </si>
  <si>
    <t>CCE-8937-5</t>
  </si>
  <si>
    <t>Set "Network security: Do not store LAN Manager hash value on next password change" to "Enabled". One method to achieve the recommended configuration via GP: Set the following Group Policy setting to Enabled. 
Computer Configuration&gt;Windows Settings&gt;Security Settings&gt;Local Policies&gt;Security Options&gt;Network security: Do not store LAN Manager hash value on next password change</t>
  </si>
  <si>
    <t>WIN7-069</t>
  </si>
  <si>
    <t>Set "User Account Control: Allow UIAccess applications to prompt for elevation without using the secure desktop" to "Disabled"</t>
  </si>
  <si>
    <t>This policy setting controls whether User Interface Accessibility (UIAccess or UIA) programs can automatically disable the secure desktop for elevation prompts used by a standard user. . Enabled: UIA programs, including Windows Remote Assistance, automatically disable the secure desktop for elevation prompts. If you do not disable the User Account Control: Switch to the secure desktop when prompting for elevation policy setting, the prompts appear on the interactive users desktop instead of the secure desktop. . Disabled: (Default) The secure desktop can be disabled only by the user of the interactive desktop or by disabling the User Account Control: Switch to the secure desktop when prompting for elevation policy setting.</t>
  </si>
  <si>
    <t>Navigate to the UI Path articulated in the Remediation section and confirm it is set as prescribed. This group policy object is backed by the following registry location:
HKEY_LOCAL_MACHINESOFTWAREMicrosoftWindowsCurrentVersionPoliciesSystem:EnableUIADesktopToggle</t>
  </si>
  <si>
    <t>The security setting "User Account Control: Allow UIAccess applications to prompt for elevation without using the secure desktop" is set to "Disabled".</t>
  </si>
  <si>
    <t>The security setting "User Account Control: Allow UIAccess applications to prompt for elevation without using the secure desktop" is not disabled.</t>
  </si>
  <si>
    <t>1.2.1.1.1.48</t>
  </si>
  <si>
    <t>One of the risks that the UAC feature introduced with Windows Vista is trying to mitigate is that of malicious software running under elevated credentials without the user or administrator being aware of its activity. This setting allows the administrator to perform operations that require elevated privileges while connected via Remote Assistance. This increases security in that organizations can use UAC even when end user support is provided remotely. However, it also reduces security by adding the risk that an administrator might allow an unprivileged user to share elevated privileges for an application that the administrator needs to use during the Remote Desktop session.</t>
  </si>
  <si>
    <t>To implement the recommended configuration state, set the following Group Policy setting to Disabled. 
Computer Configuration&gt;Windows Settings&gt;Security Settings&gt;Local Policies&gt;Security Options&gt;User Account Control: Allow UIAccess applications to prompt for elevation without using the secure desktop.</t>
  </si>
  <si>
    <t>If you enable this setting, ("User Account Control: Allow UIAccess applications to prompt for elevation without using the secure desktop), requests for elevation are automatically sent to the interactive desktop (not the secure desktop) and also appear on the remote administrators view of the desktop during a Windows Remote Assistance session, and the remote administrator is able to provide the appropriate credentials for elevation. This setting does not change the behavior of the UAC elevation prompt for administrators.</t>
  </si>
  <si>
    <t>CCE-9301-3</t>
  </si>
  <si>
    <t>Set "User Account Control: Allow UIAccess applications to prompt for elevation without using the secure desktop" to "Disabled". One method to achieve the recommended configuration via GP: Set the following Group Policy setting to Disabled. 
Computer Configuration&gt;Windows Settings&gt;Security Settings&gt;Local Policies&gt;Security Options&gt;User Account Control: Allow UIAccess applications to prompt for elevation without using the secure desktop</t>
  </si>
  <si>
    <t>WIN7-070</t>
  </si>
  <si>
    <t>Set "Domain member: Digitally sign secure channel data (when possible)" to "Enabled"</t>
  </si>
  <si>
    <t>This policy setting determines whether a domain member should attempt to negotiate whether all secure channel traffic that it initiates must be digitally signed. Digital signatures protect the traffic from being modified by anyone who captures the data as it traverses the network. Microsoft recommends to configure the Domain member: Digitally sign secure channel data (when possible) setting to Enabled.</t>
  </si>
  <si>
    <t>Navigate to the UI Path articulated in the Remediation section and confirm it is set as prescribed. This group policy object is backed by the following registry location:
HKEY_LOCAL_MACHINESystemCurrentControlSetServicesNetlogonParameters:signsecurechannel</t>
  </si>
  <si>
    <t>The security setting "Domain member: Digitally sign secure channel data (when possible)" is set to "Enabled".</t>
  </si>
  <si>
    <t>The security setting "Domain member: Digitally sign secure channel data (when possible)" is not enabled.</t>
  </si>
  <si>
    <t>HPW11</t>
  </si>
  <si>
    <t>HPW11: Password transmission does not use strong cryptography</t>
  </si>
  <si>
    <t>1.2.1.1.1.49</t>
  </si>
  <si>
    <t>When a computer joins a domain, a computer account is created. After it joins the domain, the computer uses the password for that account to create a secure channel with the domain controller for its domain every time that it restarts. Requests that are sent on the secure channel are authenticated—and sensitive information such as passwords are encrypted—but the channel is not integrity-checked, and not all information is encrypted. If a computer is configured to always encrypt or sign secure channel data but the domain controller cannot sign or encrypt any portion of the secure channel data, the computer and domain controller cannot establish a secure channel. If the computer is configured to encrypt or sign secure channel data when possible, a secure channel can be established, but the level of encryption and signing is negotiated.</t>
  </si>
  <si>
    <t>To implement the recommended configuration state, set the following Group Policy setting to Enabled. 
Computer Configuration&gt;Windows Settings&gt;Security Settings&gt;Local Policies&gt;Security Options&gt;Domain member: Digitally sign secure channel data (when possible)</t>
  </si>
  <si>
    <t>Digital encryption and signing of the secure channel is a good idea where it is supported. The secure channel protects domain credentials as they are sent to the domain controller. However, only Windows NT 4.0 with Service Pack 6a (SP6a) and subsequent versions of the Windows operating system support digital encryption and signing of the secure channel. Windows 98 Second Edition clients do not support it unless they have the Dsclient installed. Therefore, you cannot enable the Domain member: Digitally encrypt or sign secure channel data (always) setting on domain controllers that support Windows 98 clients as members of the domain. Potential impacts can include the following: . The ability to create or delete trust relationships with clients running versions of Windows earlier than Windows NT 4.0 with SP6a will be disabled. . Logons from clients running versions of Windows earlier than Windows NT 4.0 with SP6a will be disabled. . The ability to authenticate other domains' users from a domain controller running a version of Windows earlier than Windows NT 4.0 with SP6a in a trusted domain will be disabled. You can enable this policy setting after you eliminate all Windows 9x clients from the domain and upgrade all Windows NT 4.0 servers and domain controllers from trusted/trusting domains to Windows NT 4.0 with SP6a. You can enable the other two policy settings, Domain member: Digitally encrypt secure channel data (when possible) and Domain member: Digitally encrypt sign channel data (when possible), on all computers in the domain that support them and clients running versions of Windows earlier than Windows NT 4.0 with SP6a and applications that run on these versions of Windows will not be affected.</t>
  </si>
  <si>
    <t>CCE-9375-7</t>
  </si>
  <si>
    <t>Set "Domain member: Digitally sign secure channel data (when possible)" to "Enabled". One method to achieve the recommended configuration via GP: Set the following Group Policy setting to Enabled. 
Computer Configuration&gt;Windows Settings&gt;Security Settings&gt;Local Policies&gt;Security Options&gt;Domain member: Digitally sign secure channel data (when possible)</t>
  </si>
  <si>
    <t>WIN7-071</t>
  </si>
  <si>
    <t>Set "User Account Control: Switch to the secure desktop when prompting for elevation" to "Enabled"</t>
  </si>
  <si>
    <t>This policy setting controls whether the elevation request prompt is displayed on the interactive users desktop or the secure desktop. The options are: . Enabled: (Default) All elevation requests go to the secure desktop regardless of prompt behavior policy settings for administrators and standard users. . Disabled: All elevation requests go to the interactive users desktop. Prompt behavior policy settings for administrators and standard users are used.</t>
  </si>
  <si>
    <t>Navigate to the UI Path articulated in the Remediation section and confirm it is set as prescribed. This group policy object is backed by the following registry location:
HKEY_LOCAL_MACHINESoftwareMicrosoftWindowsCurrentVersionPoliciesSystem:PromptOnSecureDesktop</t>
  </si>
  <si>
    <t>The security setting "User Account Control: Switch to the secure desktop when prompting for elevation" is set to "Enabled".</t>
  </si>
  <si>
    <t>The security setting "User Account Control: Switch to the secure desktop when prompting for elevation" is not enabled.</t>
  </si>
  <si>
    <t>1.2.1.1.1.50</t>
  </si>
  <si>
    <t>Elevation prompt dialog boxes can be spoofed, causing users to disclose their passwords to malicious software.</t>
  </si>
  <si>
    <t>To implement the recommended configuration state, set the following Group Policy setting to Enabled. 
Computer Configuration&gt;Windows Settings&gt;Security Settings&gt;Local Policies&gt;Security Options&gt;User Account Control: Switch to the secure desktop when prompting for elevation.</t>
  </si>
  <si>
    <t>CCE-9395-5</t>
  </si>
  <si>
    <t>Set "User Account Control: Switch to the secure desktop when prompting for elevation" to "Enabled". One method to achieve the recommended configuration via GP: Set the following Group Policy setting to Enabled. 
Computer Configuration&gt;Windows Settings&gt;Security Settings&gt;Local Policies&gt;Security Options&gt;User Account Control: Switch to the secure desktop when prompting for elevation</t>
  </si>
  <si>
    <t>WIN7-072</t>
  </si>
  <si>
    <t>Set "Domain member: Disable machine account password changes" to "Disabled"</t>
  </si>
  <si>
    <t>This policy setting determines whether a domain member can periodically change its computer account password. If you enable this policy setting, the domain member will be prevented from changing its computer account password. If you disable this policy setting, the domain member can change its computer account password as specified by the Domain Member: Maximum machine account password age setting, which by default is every 30 days. Computers that cannot automatically change their account passwords are potentially vulnerable, because an attacker might be able to determine the password for the systems domain account.</t>
  </si>
  <si>
    <t>Navigate to the UI Path articulated in the Remediation section and confirm it is set as prescribed. This group policy object is backed by the following registry location:
HKEY_LOCAL_MACHINESystemCurrentControlSetServicesNetlogonParameters:disablepasswordchange</t>
  </si>
  <si>
    <t>The security setting "Domain member: Disable machine account password changes" is set to "Disabled".</t>
  </si>
  <si>
    <t>The security setting "Domain member: Disable machine account password changes" is not disabled.</t>
  </si>
  <si>
    <t>1.2.1.1.1.51</t>
  </si>
  <si>
    <t>The default configuration for Windows Server 2003based computers that belong to a domain is that they are automatically required to change the passwords for their accounts every 30 days. If you disable this policy setting, computers that run Windows Server 2003 will retain the same passwords as their computer accounts. Computers that are no longer able to automatically change their account password are at risk from an attacker who could determine the password for the computer's domain account.</t>
  </si>
  <si>
    <t>To implement the recommended configuration state, set the following Group Policy setting to Disabled. 
Computer Configuration&gt;Windows Settings&gt;Security Settings&gt;Local Policies&gt;Security Options&gt;Domain member: Disable machine account password changes.</t>
  </si>
  <si>
    <t>CCE-9295-7</t>
  </si>
  <si>
    <t>Set "Domain member: Disable machine account password changes" to "Disabled". One method to achieve the recommended configuration via GP: Set the following Group Policy setting to Disabled. 
Computer Configuration&gt;Windows Settings&gt;Security Settings&gt;Local Policies&gt;Security Options&gt;Domain member: Disable machine account password changes</t>
  </si>
  <si>
    <t>WIN7-073</t>
  </si>
  <si>
    <t>Set "User Account Control: Behavior of the elevation prompt for standard users" to "Automatically deny elevation requests"</t>
  </si>
  <si>
    <t>This policy setting controls the behavior of the elevation prompt for standard users. The options are: . Prompt for credentials: When an operation requires elevation of privilege, the user is prompted to enter an administrative user name and password. If the user enters valid credentials, the operation continues with the applicable privilege. . Automatically deny elevation requests: When an operation requires elevation of privilege, a configurable access denied error message is displayed. An enterprise that is running desktops as standard user may choose this setting to reduce help desk calls. . Prompt for credentials on the secure desktop: (Default) When an operation requires elevation of privilege, the user is prompted on the secure desktop to enter a different user name and password. If the user enters valid credentials, the operation continues with the applicable privilege. Note that this option was introduced in Windows 7 and it is not applicable to computers running Windows Vista or Windows Server 2008.</t>
  </si>
  <si>
    <t>The security setting "User Account Control: Behavior of the elevation prompt for standard users" is set to "Automatically deny elevation requests".</t>
  </si>
  <si>
    <t>The security setting "User Account Control: Behavior of the elevation prompt for standard users" is not set to "Automatically deny elevation requests".</t>
  </si>
  <si>
    <t>1.2.1.1.1.52</t>
  </si>
  <si>
    <t>One of the risks that the User Account Control feature introduced with Windows Vista is trying to mitigate is that of malicious programs running under elevated credentials without the user or administrator being aware of their activity. This setting raises awareness to the user that a program requires the use of elevated privilege operations and requires that the user be able to supply administrative credentials in order for the program to run.</t>
  </si>
  <si>
    <t>To implement the recommended configuration state, set the following Group Policy setting to 0. 
Computer Configuration&gt;Windows Settings&gt;Security Settings&gt;Local Policies&gt;Security Options&gt;User Account Control: Behavior of the elevation prompt for standard users.</t>
  </si>
  <si>
    <t>Users will need to provide administrative passwords to be able to run programs with elevated privileges. This could cause an increased load on IT staff while the programs that are impacted are identified and standard operating procedures are modified to support least privilege operations.</t>
  </si>
  <si>
    <t>CCE-8813-8</t>
  </si>
  <si>
    <t>Set "User Account Control: Behavior of the elevation prompt for standard users" to "Automatically deny elevation requests". One method to achieve the recommended configuration via GP: Set the following Group Policy setting to 0. 
Computer Configuration&gt;Windows Settings&gt;Security Settings&gt;Local Policies&gt;Security Options&gt;User Account Control: Behavior of the elevation prompt for standard users</t>
  </si>
  <si>
    <t>WIN7-074</t>
  </si>
  <si>
    <t>Set "Recovery console: Allow automatic administrative logon" to "Disabled"</t>
  </si>
  <si>
    <t>The recovery console is a command-line environment that is used to recover from system problems. If you enable this policy setting, the administrator account is automatically logged on to the recovery console when it is invoked during startup.</t>
  </si>
  <si>
    <t>Navigate to the UI Path articulated in the Remediation section and confirm it is set as prescribed. This group policy object is backed by the following registry location:
HKEY_LOCAL_MACHINESoftwareMicrosoftWindows NTCurrentVersionSetupRecoveryConsole:securitylevel</t>
  </si>
  <si>
    <t>The security setting "Recovery console: Allow automatic administrative logon" is set to "Disabled".</t>
  </si>
  <si>
    <t>The security setting "Recovery console: Allow automatic administrative logon" is not disabled.</t>
  </si>
  <si>
    <t>1.2.1.1.1.54</t>
  </si>
  <si>
    <t>The Recovery Console can be very useful when you need to troubleshoot and repair computers that do not start. However, it is dangerous to allow automatic logon to the console. Anyone could walk up to the server, disconnect the power to shut it down, restart it, select Recover Console from the Restart menu, and then assume full control of the server.</t>
  </si>
  <si>
    <t>To implement the recommended configuration state, set the following Group Policy setting to Disabled. 
Computer Configuration&gt;Windows Settings&gt;Security Settings&gt;Local Policies&gt;Security Options&gt;Recovery console: Allow automatic administrative logon.</t>
  </si>
  <si>
    <t>Users will have to enter a user name and password to access the Recovery Console.</t>
  </si>
  <si>
    <t>CCE-8807-0</t>
  </si>
  <si>
    <t>Set "Recovery console: Allow automatic administrative logon" to "Disabled". One method to achieve the recommended configuration via GP: Set the following Group Policy setting to Disabled. 
Computer Configuration&gt;Windows Settings&gt;Security Settings&gt;Local Policies&gt;Security Options&gt;Recovery console: Allow automatic administrative logon</t>
  </si>
  <si>
    <t>WIN7-075</t>
  </si>
  <si>
    <t>Set "Domain member: Digitally encrypt or sign secure channel data (always)" to "Enabled"</t>
  </si>
  <si>
    <t>This policy setting determines whether all secure channel traffic that is initiated by the domain member must be signed or encrypted. If a system is set to always encrypt or sign secure channel data, it cannot establish a secure channel with a domain controller that is not capable of signing or encrypting all secure channel traffic, because all secure channel data must be signed and encrypted. Microsoft recommends to configure the Domain member: Digitally encrypt or sign secure channel data (always) setting to Enabled.</t>
  </si>
  <si>
    <t>Navigate to the UI Path articulated in the Remediation section and confirm it is set as prescribed. This group policy object is backed by the following registry location:
HKEY_LOCAL_MACHINESystemCurrentControlSetServicesNetlogonParameters:requiresignorseal</t>
  </si>
  <si>
    <t>The security setting "Domain member: Digitally encrypt or sign secure channel data (always)" is set to "Enabled".</t>
  </si>
  <si>
    <t>The security setting "Domain member: Digitally encrypt or sign secure channel data (always)" is not enabled.</t>
  </si>
  <si>
    <t>1.2.1.1.1.55</t>
  </si>
  <si>
    <t>To implement the recommended configuration state, set the following Group Policy setting to Enabled. 
Computer Configuration&gt;Windows Settings&gt;Security Settings&gt;Local Policies&gt;Security Options&gt;Domain member: Digitally encrypt or sign secure channel data (always).</t>
  </si>
  <si>
    <t>Digital encryption and signing of the secure channel is a good idea where it is supported. The secure channel protects domain credentials as they are sent to the domain controller. However, only Windows NT 4.0 with Service Pack 6a (SP6a) and subsequent versions of the Windows operating system support digital encryption and signing of the secure channel. Windows 98 Second Edition clients do not support it unless they have the Dsclient installed. Therefore, you cannot enable the Domain member: Digitally encrypt or sign secure channel data (always) setting on domain controllers that support Windows 98 clients as members of the domain. Potential impacts can include the following: . The ability to create or delete trust relationships with clients running versions of Windows earlier than Windows NT 4.0 with SP6a will be disabled. . Logons from clients running versions of Windows earlier than Windows NT 4.0 with SP6a will be disabled. . The ability to authenticate other domains' users from a domain controller running a version of Windows earlier than Windows NT 4.0 with SP6a in a trusted domain will be disabled. You can enable this policy setting after you eliminate all Windows 9x clients from the domain and upgrade all Windows NT 4.0 servers and domain controllers from trusted/trusting domains to Windows NT 4.0 with SP6a. You can enable the other two policy settings, Domain member: Digitally encrypt secure channel data (when possible) and Domain member: Digitally encrypt sign channel data (when possible), on all computers in the domain that support them and clients running versions of Windows earlier than Windows NT 4.0 with SP6a and applications that run on these versions of Windows will not be affected. Digital encryption and signing of the secure channel is a good idea where it is supported. The secure channel protects domain credentials as they are sent to the domain controller. However, only Windows NT 4.0 with Service Pack 6a (SP6a) and subsequent versions of the Windows operating system support digital encryption and signing of the secure channel. Windows 98 Second Edition clients do not support it unless they have the Dsclient installed. Therefore, you cannot enable the Domain member: Digitally encrypt or sign secure channel data (always) setting on domain controllers that support Windows 98 clients as members of the domain. Potential impacts can include the following: . The ability to create or delete trust relationships with clients running versions of Windows earlier than Windows NT 4.0 with SP6a will be disabled. . Logons from clients running versions of Windows earlier than Windows NT 4.0 with SP6a will be disabled. . The ability to authenticate other domains' users from a domain controller running a version of Windows earlier than Windows NT 4.0 with SP6a in a trusted domain will be disabled. You can enable this policy setting after you eliminate all Windows 9x clients from the domain and upgrade all Windows NT 4.0 servers and domain controllers from trusted/trusting domains to Windows NT 4.0 with SP6a. You can enable the other two policy settings, Domain member: Digitally encrypt secure channel data (when possible) and Domain member: Digitally encrypt sign channel data (when possible), on all computers in the domain that support them and clients running versions of Windows earlier than Windows NT 4.0 with SP6a and applications that run on these versions of Windows will not be affected.</t>
  </si>
  <si>
    <t>CCE-8974-8</t>
  </si>
  <si>
    <t>Set "Domain member: Digitally encrypt or sign secure channel data (always)" to "Enabled". One method to achieve the recommended configuration via GP: Set the following Group Policy setting to Enabled. 
Computer Configuration&gt;Windows Settings&gt;Security Settings&gt;Local Policies&gt;Security Options&gt;Domain member: Digitally encrypt or sign secure channel data (always)</t>
  </si>
  <si>
    <t>WIN7-076</t>
  </si>
  <si>
    <t>Set "Domain member: Digitally encrypt secure channel data (when possible)" to "Enabled"</t>
  </si>
  <si>
    <t>This policy setting determines whether a domain member should attempt to negotiate encryption for all secure channel traffic that it initiates. If you enable this policy setting, the domain member will request encryption of all secure channel traffic. If you disable this policy setting, the domain member will be prevented from negotiating secure channel encryption. Microsoft recommends to configure the Domain member: Digitally encrypt secure channel data (when possible) setting to Enabled.</t>
  </si>
  <si>
    <t>Navigate to the UI Path articulated in the Remediation section and confirm it is set as prescribed. This group policy object is backed by the following registry location:
HKEY_LOCAL_MACHINESystemCurrentControlSetServicesNetlogonParameters:sealsecurechannel</t>
  </si>
  <si>
    <t>The security setting "Domain member: Digitally encrypt secure channel data (when possible)" is set to "Enabled".</t>
  </si>
  <si>
    <t>The security setting "Domain member: Digitally encrypt secure channel data (when possible)" is not enabled.</t>
  </si>
  <si>
    <t>1.2.1.1.1.56</t>
  </si>
  <si>
    <t>When a Windows Server 2003, Windows XP, Windows 2000, or Windows NT computer joins a domain, a computer account is created. After it joins the domain, the computer uses the password for that account to create a secure channel with the domain controller for its domain every time that it restarts. Requests that are sent on the secure channel are authenticated—and sensitive information such as passwords are encrypted—but the channel is not integrity-checked, and not all information is encrypted. If a computer is configured to always encrypt or sign secure channel data but the domain controller cannot sign or encrypt any portion of the secure channel data, the computer and domain controller cannot establish a secure channel. If the computer is configured to encrypt or sign secure channel data when possible, a secure channel can be established, but the level of encryption and signing is negotiated.</t>
  </si>
  <si>
    <t>To implement the recommended configuration state, set the following Group Policy setting to Enabled. 
Computer Configuration&gt;Windows Settings&gt;Security Settings&gt;Local Policies&gt;Security Options&gt;Domain member: Digitally encrypt secure channel data (when possible).</t>
  </si>
  <si>
    <t>Digital encryption and signing of the secure channel is a good idea where it is supported. The secure channel protects domain credentials as they are sent to the domain controller. However, only Windows NT 4.0 Service Pack 6a (SP6a) and subsequent versions of the Windows operating system support digital encryption and signing of the secure channel. Windows 98 Second Edition clients do not support it unless they have the Dsclient installed. Therefore, you cannot enable the Domain member: Digitally encrypt or sign secure channel data (always) setting on domain controllers that support Windows 98 clients as members of the domain. Potential impacts can include the following:</t>
  </si>
  <si>
    <t>CCE-9251-0</t>
  </si>
  <si>
    <t>Set "Domain member: Digitally encrypt secure channel data (when possible)" to "Enabled". One method to achieve the recommended configuration via GP: Set the following Group Policy setting to Enabled. 
Computer Configuration&gt;Windows Settings&gt;Security Settings&gt;Local Policies&gt;Security Options&gt;Domain member: Digitally encrypt secure channel data (when possible)</t>
  </si>
  <si>
    <t>WIN7-077</t>
  </si>
  <si>
    <t>AC-4</t>
  </si>
  <si>
    <t>Information Flow Enforcement</t>
  </si>
  <si>
    <t>Set "MSS: (SafeDllSearchMode) Enable Safe DLL search mode (recommended)" to "Enabled"</t>
  </si>
  <si>
    <t>The registry value entry SafeDllSearchMode was added to the template file in the HKEY_LOCAL_MACHINE SYSTEMCurrentControlSetControlSession Manager registry key. The entry appears as MSS: (SafeDllSearchMode) Enable Safe DLL search mode (recommended) in the SCE. The DLL search order can be configured to search for DLLs that are requested by running processes in one of two ways: . Search folders specified in the system path first, and then search the current working folder. . Search current working folder first, and then search the folders specified in the system path. When enabled, the registry value is set to 1. With a setting of 1, the system first searches the folders that are specified in the system path and then searches the current working folder. When disabled the registry value is set to 0 and the system first searches the current working folder and then searches the folders that are specified in the system path.</t>
  </si>
  <si>
    <t>Navigate to the UI Path articulated in the Remediation section and confirm it is set as prescribed. This group policy object is backed by the following registry location:
HKEY_LOCAL_MACHINESYSTEMCurrentControlSetControlSession Manager:SafeDllSearchMode</t>
  </si>
  <si>
    <t>The security setting "MSS: (SafeDllSearchMode) Enable Safe DLL search mode (recommended)" is set to "Enabled".</t>
  </si>
  <si>
    <t>The security setting "MSS: SafeDllSearchMode" is not enabled.</t>
  </si>
  <si>
    <t>HCM10</t>
  </si>
  <si>
    <t>HCM10: System has unneeded functionality installed</t>
  </si>
  <si>
    <t>1.2.1.1.1.59</t>
  </si>
  <si>
    <t>If a user unknowingly executes hostile code that was packaged with additional files that include modified versions of system DLLs, the hostile code could load its own versions of those DLLs and potentially increase the type and degree of damage the code can render.</t>
  </si>
  <si>
    <t>To implement the recommended configuration state, set the following Group Policy setting to Enabled. 
Computer Configuration&gt;Windows Settings&gt;Security Settings&gt;Local Policies&gt;Security Options&gt;MSS: (SafeDllSearchMode) Enable Safe DLL search mode (recommended).</t>
  </si>
  <si>
    <t>Applications will be forced to search for DLLs in the system path first. For applications that require unique versions of these DLLs that are included with the application, this entry could cause performance or stability problems.</t>
  </si>
  <si>
    <t>CCE-9348-4</t>
  </si>
  <si>
    <t>Set "MSS: (SafeDllSearchMode) Enable Safe DLL search mode (recommended)" to "Enabled". One method to achieve the recommended configuration via GP: Set the following Group Policy setting to Enabled. 
Computer Configuration&gt;Windows Settings&gt;Security Settings&gt;Local Policies&gt;Security Options&gt;MSS: (SafeDllSearchMode) Enable Safe DLL search mode (recommended)</t>
  </si>
  <si>
    <t>WIN7-078</t>
  </si>
  <si>
    <t>Set "Network security: LAN Manager authentication level" to "Send NTLMv2 response only. Refuse LM &amp;amp; NTLM"</t>
  </si>
  <si>
    <t>LAN Manager (LM) is a family of early Microsoft client/server software that allows users to link personal computers together on a single network. Network capabilities include transparent file and print sharing, user security features, and network administration tools. In Active Directory domains, the Kerberos protocol is the default authentication protocol. However, if the Kerberos protocol is not negotiated for some reason, Active Directory will use LM, NTLM, or NTLMv2. LAN Manager authentication includes the LM, NTLM, and NTLM version 2 (NTLMv2) variants, and is the protocol that is used to authenticate all Windows clients when they perform the following operations: . Join a domain . Authenticate between Active Directory forests . Authenticate to down-level domains . Authenticate to computers that do not run Windows 2000, Windows Server 2003, or Windows XP) . Authenticate to computers that are not in the domain The possible values for the Network security: LAN Manager authentication level setting are: . Send LM &amp; NTLM responses . Send LM &amp; NTLM — use NTLMv2 session security if negotiated . Send NTLM responses only . Send NTLMv2 responses only . Send NTLMv2 responses only refuse LM . Send NTLMv2 responses only refuse LM &amp; NTLM . Not Defined The Network security: LAN Manager authentication level setting determines which challenge/response authentication protocol is used for network logons. This choice affects the authentication protocol level that clients use, the session security level that the computers negotiate, and the authentication level that servers accept as follows: . Send LM &amp; NTLM responses. Clients use LM and NTLM authentication and never use NTLMv2 session security. Domain controllers accept LM, NTLM, and NTLMv2 authentication. . Send LM &amp; NTLM use NTLMv2 session security if negotiated. Clients use LM and NTLM authentication and use NTLMv2 session security if the server supports it. Domain controllers accept LM, NTLM, and NTLMv2 authentication. . Send NTLM response only. Clients use NTLM authentication only and use NTLMv2 session security if the server supports it. Domain controllers accept LM, NTLM, and NTLMv2 authentication. . Send NTLMv2 response only. Clients use NTLMv2 authentication only and use NTLMv2 session security if the server supports it. Domain controllers accept LM, NTLM, and NTLMv2 authentication. . Send NTLMv2 response only refuse LM. Clients use NTLMv2 authentication only and use NTLMv2 session security if the server supports it. Domain controllers refuse LM (accept only NTLM and NTLMv2 authentication). . Send NTLMv2 response only refuse LM never use NTLMv2 session security. Clients use LM and NTLM authentication, and never use NTLMv2 session security. Domain controllers accept LM, NTLM, and NTLMv2 authentication. . Level 1 Use NTLMv2 session security if negotiated. Clients use LM and NTLM authentication, and use NTLMv2 session security if the server supports it. Domain controllers accept LM, NTLM, and NTLMv2 authentication. . Level 2 Send NTLM response only. Clients use only NTLM authentication, and use NTLMv2 session security if the server supports it. Domain controllers accept LM, NTLM, and NTLMv2 authentication. . Level 3 Send NTLMv2 response only. Clients use NTLMv2 authentication, and use NTLMv2 session security if the server supports it. Domain controllers accept LM, NTLM, and NTLMv2 authentication. . Level 4 Domain controllers refuse LM responses. Clients use NTLM authentication, and use NTLMv2 session security if the server supports it. Domain controllers refuse LM authentication, that is, they accept NTLM and NTLMv2. . Level 5 Domain controllers refuse LM and NTLM responses (accept only NTLMv2). Clients use NTLMv2 authentication, use and NTLMv2 session security if the server supports it. Domain controllers refuse NTLM and LM authentication (they accept only NTLMv2).</t>
  </si>
  <si>
    <t>Navigate to the UI Path articulated in the Remediation section and confirm it is set as prescribed. This group policy object is backed by the following registry location:
HKEY_LOCAL_MACHINESystemCurrentControlSetControlLsa:LmCompatibilityLevel</t>
  </si>
  <si>
    <t>The security setting "Network security: LAN Manager authentication level" is set to "Send NTLMv2 response only. Refuse LM &amp; NTLM".</t>
  </si>
  <si>
    <t>The security setting "Network security: LAN Manager authentication level" is not properly configured.</t>
  </si>
  <si>
    <t>1.2.1.1.1.61</t>
  </si>
  <si>
    <t>In Windows Vista, this setting is undefined. However, in Windows 2000, Windows Server 2003, and Windows XP clients are configured by default to send LM and NTLM authentication responses (Windows 95-based and Windows 98-based clients only send LM). The default setting on servers allows all clients to authenticate with servers and use their resources. However, this means that LM responses—the weakest form of authentication response—are sent over the network, and it is potentially possible for attackers to sniff that traffic to more easily reproduce the user's password. The Windows 95, Windows 98, and Windows NT operating systems cannot use the Kerberos version 5 protocol for authentication. For this reason, in a Windows Server 2003 domain, these computers authenticate by default with both the LM and NTLM protocols for network authentication. You can enforce a more secure authentication protocol for Windows 95, Windows 98, and Windows NT by using NTLMv2. For the logon process, NTLMv2 uses a secure channel to protect the authentication process. Even if you use NTLMv2 for earlier clients and servers, Windows-based clients and servers that are members of the domain will use the Kerberos authentication protocol to authenticate with Windows Server 2003 domain controllers.</t>
  </si>
  <si>
    <t>To implement the recommended configuration state, set the following Group Policy setting to 5. 
Computer Configuration&gt;Windows Settings&gt;Security Settings&gt;Local Policies&gt;Security Options&gt;Network security: LAN Manager authentication level.</t>
  </si>
  <si>
    <t>Clients that do not support NTLMv2 authentication will not be able to authenticate in the domain and access domain resources by using LM and NTLM. Note: For information about a hotfix to ensure that this setting works in networks that include Windows NT 4.0-based computers along with Windows 2000, Windows XP, and Windows Server 2003-based computers, see article 305379, Authentication Problems in Windows 2000 with NTLM 2 Levels Above 2 in a Windows NT 4.0 Domain, in the Microsoft Knowledge Base (http://go.microsoft.com/fwlink/?LinkId=100907).</t>
  </si>
  <si>
    <t>CCE-8806-2</t>
  </si>
  <si>
    <t>Set "Network security: LAN Manager authentication level" to "Send NTLMv2 response only. Refuse LM &amp;amp; NTLM". One method to achieve the recommended configuration via GP: Set the following Group Policy setting to 5. 
Computer Configuration&gt;Windows Settings&gt;Security Settings&gt;Local Policies&gt;Security Options&gt;Network security: LAN Manager authentication level</t>
  </si>
  <si>
    <t>WIN7-079</t>
  </si>
  <si>
    <t>Set "Network access: Do not allow anonymous enumeration of SAM accounts and shares" to "Enabled"</t>
  </si>
  <si>
    <t>This policy setting controls the ability of anonymous users to enumerate SAM accounts as well as shares. If you enable this policy setting, anonymous users will not be able to enumerate domain account user names and network share names on the workstations in your environment. The Network access: Do not allow anonymous enumeration of SAM accounts and shares setting is configured to Enabled for the two environments that are discussed in this guide.</t>
  </si>
  <si>
    <t>Navigate to the UI Path articulated in the Remediation section and confirm it is set as prescribed. This group policy object is backed by the following registry location:
HKEY_LOCAL_MACHINESystemCurrentControlSetControlLsa:RestrictAnonymous</t>
  </si>
  <si>
    <t>The security setting "Network access: Do not allow anonymous enumeration of SAM accounts and shares" is set to "Enabled".</t>
  </si>
  <si>
    <t>The security setting "Network access: Do not allow anonymous enumeration of SAM accounts and shares" is not enabled.</t>
  </si>
  <si>
    <t>1.2.1.1.1.62</t>
  </si>
  <si>
    <t>An unauthorized user could anonymously list account names and shared resources and use the information to attempt to guess passwords or perform social engineering attacks.</t>
  </si>
  <si>
    <t>To implement the recommended configuration state, set the following Group Policy setting to Enabled. 
Computer Configuration&gt;Windows Settings&gt;Security Settings&gt;Local Policies&gt;Security Options&gt;Network access: Do not allow anonymous enumeration of SAM accounts and shares.</t>
  </si>
  <si>
    <t>It will be impossible to grant access to users of another domain across a one-way trust because administrators in the trusting domain will be unable to enumerate lists of accounts in the other domain. Users who access file and print servers anonymously will be unable to list the shared network resources on those servers; the users will have to authenticate before they can view the lists of shared folders and printers.</t>
  </si>
  <si>
    <t>CCE-9156-1</t>
  </si>
  <si>
    <t>Set "Network access: Do not allow anonymous enumeration of SAM accounts and shares" to "Enabled". One method to achieve the recommended configuration via GP: Set the following Group Policy setting to Enabled. 
Computer Configuration&gt;Windows Settings&gt;Security Settings&gt;Local Policies&gt;Security Options&gt;Network access: Do not allow anonymous enumeration of SAM accounts and shares</t>
  </si>
  <si>
    <t>WIN7-080</t>
  </si>
  <si>
    <t xml:space="preserve">Set "Network access: Remotely accessible registry paths and sub-paths" </t>
  </si>
  <si>
    <t>This policy setting determines which registry paths and sub-paths will be accessible when an application or process references the WinReg key to determine access permissions. Note: In Windows XP this setting is called Network access: Remotely accessible registry paths, the setting with that same name in Windows Vista, Windows Server 2008, and Windows Server 2003 does not exist in Windows XP. Note: When you configure this setting you specify a list of one or more objects. The delimiter used when entering the list is a line feed or carriage return, that is, type the first object on the list, press the Enter button, type the next object, press Enter again, etc. The setting value is stored as a comma-delimited list in group policy security templates. It is also rendered as a comma-delimited list in Group Policy Editor's display pane and the Resultant Set of Policy console. It is recorded in the registry as a line-feed delimited list in a REG_MULTI_SZ value.</t>
  </si>
  <si>
    <t>Navigate to the UI Path articulated in the Remediation section and confirm it is set as prescribed. This group policy object is backed by the following registry location:
HKEY_LOCAL_MACHINESystemCurrentControlSetControlSecurePipeServersWinregAllowedPaths:Machine</t>
  </si>
  <si>
    <t>The security setting "Network access: Remotely accessible registry paths and sub-paths" to the following list:
System&gt;CurrentControlSet&gt;Control&gt;Print&gt;Printers
System&gt;CurrentControlSet&gt;Services&gt;Eventlog
Software&gt;Microsoft&gt;OLAP Server
Software&gt;Microsoft&gt;Windows NT&gt;CurrentVersion&gt;Print
Software&gt;Microsoft&gt;Windows NT&gt;CurrentVersion&gt;Windows
System&gt;CurrentControlSet&gt;Control&gt;ContentIndex
System&gt;CurrentControlSet&gt;Control&gt;Terminal Server
System&gt;CurrentControlSet&gt;Control&gt;Terminal Server&gt;UserConfig
System&gt;CurrentControlSet&gt;Control&gt;Terminal Server&gt;DefaultUserConfiguration Software&gt;Microsoft&gt;Windows NT&gt;CurrentVersion&gt;Perflib
System&gt;CurrentControlSet&gt;Services&gt;SysmonLog</t>
  </si>
  <si>
    <t>The security setting "Network access: Remotely accessible registry paths and sub-paths" is not properly configured.</t>
  </si>
  <si>
    <t>1.2.1.1.1.63</t>
  </si>
  <si>
    <t>The registry contains sensitive computer configuration information that could be used by an attacker to facilitate unauthorized activities. The fact that the default ACLs assigned throughout the registry are fairly restrictive and help to protect the registry from access by unauthorized users reduces the risk of such an attack.</t>
  </si>
  <si>
    <t>To implement the recommended configuration state, set the  Group Policy setting to the following list: 
System&gt;CurrentControlSet&gt;Control&gt;Print&gt;Printers
System&gt;CurrentControlSet&gt;Services&gt;Eventlog
Software&gt;Microsoft&gt;OLAP Server
Software&gt;Microsoft&gt;Windows NT&gt;CurrentVersion&gt;Print
Software&gt;Microsoft&gt;Windows NT&gt;CurrentVersion&gt;Windows
System&gt;CurrentControlSet&gt;Control&gt;ContentIndex
System&gt;CurrentControlSet&gt;Control&gt;Terminal Server
System&gt;CurrentControlSet&gt;Control&gt;Terminal Server&gt;UserConfig
System&gt;CurrentControlSet&gt;Control&gt;Terminal Server&gt;DefaultUserConfiguration Software&gt;Microsoft&gt;Windows NT&gt;CurrentVersion&gt;Perflib
System&gt;CurrentControlSet&gt;Services&gt;SysmonLog
Computer Configuration&gt;Windows Settings&gt;Security Settings&gt;Local Policies&gt;Security Options&gt;Network access: Remotely accessible registry paths and sub-paths.</t>
  </si>
  <si>
    <t>Remote management tools such as the Microsoft Baseline Security Analyzer and Microsoft Systems Management Server require remote access to the registry to properly monitor and manage those computers. If you remove the default registry paths from the list of accessible ones, such remote management tools could fail. Note: If you want to allow remote access, you must also enable the Remote Registry service.</t>
  </si>
  <si>
    <t>CCE-9386-4</t>
  </si>
  <si>
    <t>Set "Network access: Remotely accessible registry paths and sub-paths" . One method to achieve the recommended configuration via GP: Set the  Group Policy setting to the following list: 
System&gt;CurrentControlSet&gt;Control&gt;Print&gt;Printers
System&gt;CurrentControlSet&gt;Services&gt;Eventlog
Software&gt;Microsoft&gt;OLAP Server
Software&gt;Microsoft&gt;Windows NT&gt;CurrentVersion&gt;Print
Software&gt;Microsoft&gt;Windows NT&gt;CurrentVersion&gt;Windows
System&gt;CurrentControlSet&gt;Control&gt;ContentIndex
System&gt;CurrentControlSet&gt;Control&gt;Terminal Server
System&gt;CurrentControlSet&gt;Control&gt;Terminal Server&gt;UserConfig
System&gt;CurrentControlSet&gt;Control&gt;Terminal Server&gt;DefaultUserConfiguration Software&gt;Microsoft&gt;Windows NT&gt;CurrentVersion&gt;Perflib
System&gt;CurrentControlSet&gt;Services&gt;SysmonLog
Computer Configuration&gt;Windows Settings&gt;Security Settings&gt;Local Policies&gt;Security Options&gt;Network access: Remotely accessible registry paths and sub-paths</t>
  </si>
  <si>
    <t>WIN7-081</t>
  </si>
  <si>
    <t>Set "Microsoft network client: Send unencrypted password to third-party SMB servers" to "Disabled"</t>
  </si>
  <si>
    <t>Disable this policy setting to prevent the SMB redirector from sending plaintext passwords during authentication to third-party SMB servers that do not support password encryption. It is recommended that you disable this policy setting unless there is a strong business case to enable it. If this policy setting is enabled, unencrypted passwords will be allowed across the network.</t>
  </si>
  <si>
    <t>Navigate to the UI Path articulated in the Remediation section and confirm it is set as prescribed. This group policy object is backed by the following registry location:
HKEY_LOCAL_MACHINESystemCurrentControlSetServicesLanmanWorkstationParameters:EnablePlainTextPassword</t>
  </si>
  <si>
    <t>The security setting "Microsoft network client: Send unencrypted password to third-party SMB servers" is set to "Disabled".</t>
  </si>
  <si>
    <t>The security setting "Microsoft network client: Send unencrypted password to third-party SMB servers" is not disabled.</t>
  </si>
  <si>
    <t>1.2.1.1.1.64</t>
  </si>
  <si>
    <t>If you enable this policy setting, the server can transmit passwords in plaintext across the network to other computers that offer SMB services. These other computers may not use any of the SMB security mechanisms that are included with Windows Server 2003.</t>
  </si>
  <si>
    <t>To implement the recommended configuration state, set the following Group Policy setting to Disabled. 
Computer Configuration&gt;Windows Settings&gt;Security Settings&gt;Local Policies&gt;Security Options&gt;Microsoft network client: Send unencrypted password to third-party SMB servers</t>
  </si>
  <si>
    <t>Some very old applications and operating systems such as MS-DOS, Windows for Workgroups 3.11, and Windows 95a may not be able to communicate with the servers in your organization by means of the SMB protocol.</t>
  </si>
  <si>
    <t>CCE-9265-0</t>
  </si>
  <si>
    <t>Set "Microsoft network client: Send unencrypted password to third-party SMB servers" to "Disabled". One method to achieve the recommended configuration via GP: Set the following Group Policy setting to Disabled. 
Computer Configuration&gt;Windows Settings&gt;Security Settings&gt;Local Policies&gt;Security Options&gt;Microsoft network client: Send unencrypted password to third-party SMB servers</t>
  </si>
  <si>
    <t>WIN7-082</t>
  </si>
  <si>
    <t>CM-7</t>
  </si>
  <si>
    <t>Least Functionality</t>
  </si>
  <si>
    <t>Set "Shutdown: Clear virtual memory pagefile" to "Disabled"</t>
  </si>
  <si>
    <t>This policy setting determines whether the virtual memory pagefile is cleared when the system is shut down. When this policy setting is enabled, the system pagefile is cleared each time that the system shuts down properly. If you enable this security setting, the hibernation file (Hiberfil.sys) is zeroed out when hibernation is disabled on a portable computer system. It will take longer to shut down and restart the computer, and will be especially noticeable on computers with large paging files.</t>
  </si>
  <si>
    <t>Navigate to the UI Path articulated in the Remediation section and confirm it is set as prescribed. This group policy object is backed by the following registry location:
HKEY_LOCAL_MACHINESystemCurrentControlSetControlSession ManagerMemory Management:ClearPageFileAtShutdown</t>
  </si>
  <si>
    <t>The security setting "Shutdown: Clear virtual memory pagefile" is set to "Disabled".</t>
  </si>
  <si>
    <t>The security setting "Shutdown: Clear virtual memory pagefile" is not disabled.</t>
  </si>
  <si>
    <t>HSI33</t>
  </si>
  <si>
    <t>HSI33: Memory protection mechanisms are not sufficient</t>
  </si>
  <si>
    <t>1.2.1.1.1.65</t>
  </si>
  <si>
    <t>Important information that is kept in real memory may be written periodically to the page file to help Windows Server 2003 handle multitasking functions. An attacker who has physical access to a server that has been shut down could view the contents of the paging file. The attacker could move the system volume into a different computer and then analyze the contents of the paging file. Although this process is time consuming, it could expose data that is cached from random access memory (RAM) to the paging file. Caution An attacker who has physical access to the server could bypass this countermeasure by simply unplugging the server from its power source.</t>
  </si>
  <si>
    <t>To implement the recommended configuration state, set the following Group Policy setting to Disabled. 
Computer Configuration&gt;Windows Settings&gt;Security Settings&gt;Local Policies&gt;Security Options&gt;Shutdown: Clear virtual memory pagefile.</t>
  </si>
  <si>
    <t>It will take longer to shut down and restart the server, especially on servers with large paging files. For a server with 2 gigabytes (GB) of RAM and a 2-GB paging file, this policy setting could increase the shutdown process by 20 to 30 minutes, or more. For some organizations, this downtime violates their internal service level agreements. Therefore, use caution before you implement this countermeasure in your environment.</t>
  </si>
  <si>
    <t>CCE-9222-1</t>
  </si>
  <si>
    <t>Set "Shutdown: Clear virtual memory pagefile" to "Disabled". One method to achieve the recommended configuration via GP: Set the following Group Policy setting to Disabled. 
Computer Configuration&gt;Windows Settings&gt;Security Settings&gt;Local Policies&gt;Security Options&gt;Shutdown: Clear virtual memory pagefile</t>
  </si>
  <si>
    <t>WIN7-083</t>
  </si>
  <si>
    <t>Set "Interactive logon: Number of previous logons to cache (in case domain controller is not available)" to "2"</t>
  </si>
  <si>
    <t>This policy setting determines whether a user can log on to a Windows domain using cached account information. Logon information for domain accounts can be cached locally to allow users to log on even if a domain controller cannot be contacted. This policy setting determines the number of unique users for whom logon information is cached locally. If this value is set to 0, the logon cache feature is disabled. An attacker who is able to access the file system of the server could locate this cached information and use a brute force attack to determine user passwords.</t>
  </si>
  <si>
    <t>Navigate to the UI Path articulated in the Remediation section and confirm it is set as prescribed. This group policy object is backed by the following registry location:
HKEY_LOCAL_MACHINESoftwareMicrosoftWindows NTCurrentVersionWinlogon:cachedlogonscount</t>
  </si>
  <si>
    <t>The security setting "Interactive logon: Number of previous logons to cache (in case domain controller is not available)" is set to "2".</t>
  </si>
  <si>
    <t>The security setting "Interactive logon: Number of previous logons to cache (in case domain controller is not available)" is not set to "2".</t>
  </si>
  <si>
    <t>1.2.1.1.1.69</t>
  </si>
  <si>
    <t>The number that is assigned to this policy setting indicates the number of users whose logon information the servers will cache locally. If the number is set to 10, then the server caches logon information for 10 users. When an eleventh user logs on to the computer, the server overwrites the oldest cached logon session. Users who access the server console will have their logon credentials cached on that server. An attacker who is able to access the file system of the server could locate this cached information and use a brute force attack to attempt to determine user passwords. To mitigate this type of attack, Windows encrypts the information and obscures its physical location.</t>
  </si>
  <si>
    <t>To implement the recommended configuration state, set the following Group Policy setting to 2. 
Computer Configuration&gt;Windows Settings&gt;Security Settings&gt;Local Policies&gt;Security Options&gt;Interactive logon: Number of previous logons to cache (in case domain controller is not available).</t>
  </si>
  <si>
    <t>Users will be unable to log on to any computers if there is no domain controller available to authenticate them. Organizations may want to configure this value to 2 for end-user computers, especially for mobile users. A configuration value of 2 means that the user's logon information will still be in the cache, even if a member of the IT department has recently logged on to their computer to perform system maintenance. This method allows users to log on to their computers when they are not connected to the organization's network.</t>
  </si>
  <si>
    <t>CCE-8487-1</t>
  </si>
  <si>
    <t>Set "Interactive logon: Number of previous logons to cache (in case domain controller is not available)" to "2". One method to achieve the recommended configuration via GP: Set the following Group Policy setting to 2. 
Computer Configuration&gt;Windows Settings&gt;Security Settings&gt;Local Policies&gt;Security Options&gt;Interactive logon: Number of previous logons to cache (in case domain controller is not available)</t>
  </si>
  <si>
    <t>WIN7-084</t>
  </si>
  <si>
    <t>Set "Interactive logon: Do not display last user name" to "Enabled"</t>
  </si>
  <si>
    <t>This policy setting determines whether the account name of the last user to log on to the client computers in your organization will be displayed in each computers respective Windows logon screen. Enable this policy setting to prevent intruders from collecting account names visually from the screens of desktop or laptop computers in your organization.</t>
  </si>
  <si>
    <t>Navigate to the UI Path articulated in the Remediation section and confirm it is set as prescribed. This group policy object is backed by the following registry location:
HKEY_LOCAL_MACHINESoftwareMicrosoftWindowsCurrentVersionPoliciesSystem:DontDisplayLastUserName</t>
  </si>
  <si>
    <t>The security setting "Interactive logon: Do not display last user name" is set to "Enabled".</t>
  </si>
  <si>
    <t>The security setting "Interactive logon: Do not display last user name" is not enabled.</t>
  </si>
  <si>
    <t>1.2.1.1.1.70</t>
  </si>
  <si>
    <t>An attacker with access to the console (for example, someone with physical access or someone who is able to connect to the server through Terminal Services) could view the name of the last user who logged on to the server. The attacker could then try to guess the password, use a dictionary, or use a brute-force attack to try and log on.</t>
  </si>
  <si>
    <t>To implement the recommended configuration state, set the following Group Policy setting to Enabled. 
Computer Configuration&gt;Windows Settings&gt;Security Settings&gt;Local Policies&gt;Security Options&gt;Interactive logon: Do not display last user name.</t>
  </si>
  <si>
    <t>Users will not see their user name or domain name when unlocking their computer, they will have to enter that information.</t>
  </si>
  <si>
    <t>CCE-9449-0</t>
  </si>
  <si>
    <t>Set "Interactive logon: Do not display last user name" to "Enabled". One method to achieve the recommended configuration via GP: Set the following Group Policy setting to Enabled. 
Computer Configuration&gt;Windows Settings&gt;Security Settings&gt;Local Policies&gt;Security Options&gt;Interactive logon: Do not display last user name</t>
  </si>
  <si>
    <t>WIN7-085</t>
  </si>
  <si>
    <t>Set "Network security: Minimum session security for NTLM SSP based (including secure RPC) servers" to "Require NTLMv2 session security, Require 128-bit encryption"</t>
  </si>
  <si>
    <t>This policy setting determines which behaviors are allowed for applications using the NTLM Security Support Provider (SSP). The SSP Interface (SSPI) is used by applications that need authentication services. The setting does not modify how the authentication sequence works but instead require certain behaviors in applications that use the SSPI. The possible values for the Network security: Minimum session security for NTLM SSP based (including secure RPC) servers setting are: . Require message confidentiality. This option is only available in Windows XP and Windows Server 2003, the connection will fail if encryption is not negotiated. Encryption converts data into a form that is not readable until decrypted. . Require message integrity. This option is only available in Windows XP and Windows Server 2003, the connection will fail if message integrity is not negotiated. The integrity of a message can be assessed through message signing. Message signing proves that the message has not been tampered with; it attaches a cryptographic signature that identifies the sender and is a numeric representation of the contents of the message. . Require 128-bit encryption. The connection will fail if strong encryption (128-bit) is not negotiated. . Require NTLMv2 session security. The connection will fail if the NTLMv2 protocol is not negotiated. . Not Defined.</t>
  </si>
  <si>
    <t>Navigate to the UI Path articulated in the Remediation section and confirm it is set as prescribed. This group policy object is backed by the following registry location:
HKEY_LOCAL_MACHINESystemCurrentControlSetControlLsaMSV1_0:NTLMMinServerSec</t>
  </si>
  <si>
    <t>The security setting "Network security: Minimum session security for NTLM SSP based (including secure RPC) servers" is set to "Require NTLMv2 session security,Require 128-bit encryption".</t>
  </si>
  <si>
    <t>The security setting "Network security: Minimum session security for NTLM SSP based servers" is not properly configured.</t>
  </si>
  <si>
    <t>1.2.1.1.1.72</t>
  </si>
  <si>
    <t>You can enable all of the options for this policy setting to help protect network traffic that uses the NTLM Security Support Provider (NTLM SSP) from being exposed or tampered with by an attacker who has gained access to the same network. That is, these options help protect against man-in-the-middle attacks.</t>
  </si>
  <si>
    <t>To implement the recommended configuration state, set the following Group Policy setting to 537395200. 
Computer Configuration&gt;Windows Settings&gt;Security Settings&gt;Local Policies&gt;Security Options&gt;Network security: Minimum session security for NTLM SSP based (including secure RPC) server.</t>
  </si>
  <si>
    <t>Server applications that are enforcing these settings will be unable to communicate with older servers that do not support them. This setting could impact Windows Clustering when applied to servers running Windows Server 2003, see "How to apply more restrictive security settings on a Windows Server 2003-based cluster server" at http://support.microsoft.com/default.aspx?scid=kb;en-us;891597 and "You receive an "Error 0x8007042b" error message when you add or join a node to a cluster if you use NTLM version 2 in Windows Server 2003" at http://support.microsoft.com/kb/890761/ for more information on possible issues and how to resolve them.</t>
  </si>
  <si>
    <t>CCE-9736-0</t>
  </si>
  <si>
    <t>Set "Network security: Minimum session security for NTLM SSP based (including secure RPC) servers" to "Require NTLMv2 session security, Require 128-bit encryption". One method to achieve the recommended configuration via GP: Set the following Group Policy setting to 537395200. 
Computer Configuration&gt;Windows Settings&gt;Security Settings&gt;Local Policies&gt;Security Options&gt;Network security: Minimum session security for NTLM SSP based (including secure RPC) servers</t>
  </si>
  <si>
    <t>WIN7-086</t>
  </si>
  <si>
    <t>Set "MSS: (WarningLevel) Percentage threshold for the security event log at which the system will generate a warning" to "90"</t>
  </si>
  <si>
    <t>The registry value entry WarningLevel was added to the template file in the HKEY_LOCAL_MACHINE SYSTEMCurrentControlSetServicesEventlogSecurity registry key. The entry appears as MSS: (WarningLevel) Percentage threshold for the security event log at which the system will generate a warning in the SCE. This setting can generate a security audit in the Security event log when the log reaches a user-defined threshold. Note If log settings are configured to Overwrite events as needed or Overwrite events older than x days, this event will not be generated.</t>
  </si>
  <si>
    <t>Navigate to the UI Path articulated in the Remediation section and confirm it is set as prescribed. This group policy object is backed by the following registry location:
HKEY_LOCAL_MACHINESYSTEMCurrentControlSetServicesEventlogSecurity:WarningLevel</t>
  </si>
  <si>
    <t>The security setting "MSS: (WarningLevel) Percentage threshold for the security event log at which the system will generate a warning" is set to "90".</t>
  </si>
  <si>
    <t>The security setting "MSS: WarningLevel" is not set to "90".</t>
  </si>
  <si>
    <t>1.2.1.1.1.73</t>
  </si>
  <si>
    <t>If the Security log reaches 90 percent of its capacity and the computer has not been configured to overwrite events as needed, more recent events will not be written to the log. If the log reaches its capacity and the computer has been configured to shut down when it can no longer record events to the Security log, the computer will shut down and will no longer be available to provide network services.</t>
  </si>
  <si>
    <t>To implement the recommended configuration state, set the following Group Policy setting to 90. 
Computer Configuration&gt;Windows Settings&gt;Security Settings&gt;Local Policies&gt;Security Options&gt;MSS: (WarningLevel) Percentage threshold for the security event log at which the system will generate a warning.</t>
  </si>
  <si>
    <t>This setting will generate an audit event when the Security log reaches the 90 percent-full threshold unless the log is configured to overwrite events as needed.</t>
  </si>
  <si>
    <t>CCE-9501-8</t>
  </si>
  <si>
    <t>Set "MSS: (WarningLevel) Percentage threshold for the security event log at which the system will generate a warning" to "90". One method to achieve the recommended configuration via GP: Set the following Group Policy setting to 90. 
Computer Configuration&gt;Windows Settings&gt;Security Settings&gt;Local Policies&gt;Security Options&gt;MSS: (WarningLevel) Percentage threshold for the security event log at which the system will generate a warning</t>
  </si>
  <si>
    <t>WIN7-087</t>
  </si>
  <si>
    <t>Set "User Account Control: Virtualize file and registry write failures to per-user locations" to "Enabled"</t>
  </si>
  <si>
    <t>This policy setting controls whether application write failures are redirected to defined registry and file system locations. This policy setting mitigates applications that run as administrator and write run-time application data to %ProgramFiles%, %Windir%, %Windir%system32, or HKLMSoftware. The options are: . Enabled: (Default) Application write failures are redirected at run time to defined user locations for both the file system and registry. . Disabled: Applications that write data to protected locations fail.</t>
  </si>
  <si>
    <t>Navigate to the UI Path articulated in the Remediation section and confirm it is set as prescribed. This group policy object is backed by the following registry location:
HKEY_LOCAL_MACHINESoftwareMicrosoftWindowsCurrentVersionPoliciesSystem:EnableVirtualization</t>
  </si>
  <si>
    <t>The security setting "User Account Control: Virtualize file and registry write failures to per-user locations" is set to "Enabled".</t>
  </si>
  <si>
    <t>The security setting "User Account Control: Virtualize file and registry write failures to per-user locations" is not enabled.</t>
  </si>
  <si>
    <t>HAU10</t>
  </si>
  <si>
    <t>HAU10: Audit logs are not properly protected</t>
  </si>
  <si>
    <t>1.2.1.1.1.74</t>
  </si>
  <si>
    <t>This setting reduces vulnerabilities by ensuring that legacy applications only write data to permitted locations.</t>
  </si>
  <si>
    <t>To implement the recommended configuration state, set the following Group Policy setting to Enabled. 
Computer Configuration&gt;Windows Settings&gt;Security Settings&gt;Local Policies&gt;Security Options&gt;User Account Control: Virtualize file and registry write failures to per-user locations.</t>
  </si>
  <si>
    <t>CCE-8817-9</t>
  </si>
  <si>
    <t>Set "User Account Control: Virtualize file and registry write failures to per-user locations" to "Enabled". One method to achieve the recommended configuration via GP: Set the following Group Policy setting to Enabled. 
Computer Configuration&gt;Windows Settings&gt;Security Settings&gt;Local Policies&gt;Security Options&gt;User Account Control: Virtualize file and registry write failures to per-user locations</t>
  </si>
  <si>
    <t>WIN7-088</t>
  </si>
  <si>
    <t>Set "Interactive logon: Require Domain Controller authentication to unlock workstation" to "Enabled"</t>
  </si>
  <si>
    <t>Logon information is required to unlock a locked computer. For domain accounts, the Interactive logon: Require Domain Controller authentication to unlock workstation setting determines whether it is necessary to contact a domain controller to unlock a computer. If you enable this setting, a domain controller must authenticate the domain account that is being used to unlock the computer. If you disable this setting, logon information confirmation with a domain controller is not required for a user to unlock the computer. However, if you configure the Interactive logon: Number of previous logons to cache (in case domain controller is not available) setting to a value that is greater than zero, then the users cached credentials will be used to unlock the computer. Note: This setting applies to Windows 2000 computers, but it is not available through the Security Configuration Manager tools on these computers.</t>
  </si>
  <si>
    <t>Navigate to the UI Path articulated in the Remediation section and confirm it is set as prescribed. This group policy object is backed by the following registry location:
HKEY_LOCAL_MACHINESoftwareMicrosoftWindows NTCurrentVersionWinlogon:ForceUnlockLogon</t>
  </si>
  <si>
    <t>The security setting "Interactive logon: Require Domain Controller authentication to unlock workstation" is set to "Enabled".</t>
  </si>
  <si>
    <t>The security setting "Interactive logon: Require Domain Controller authentication to unlock workstation" is not enabled.</t>
  </si>
  <si>
    <t>HCM48</t>
  </si>
  <si>
    <t>HCM48: Low-risk operating system settings are not configured securely</t>
  </si>
  <si>
    <t>1.2.1.1.1.75</t>
  </si>
  <si>
    <t>By default, the computer caches in memory the credentials of any users who are authenticated locally. The computer uses these cached credentials to authenticate anyone who attempts to unlock the console. When cached credentials are used, any changes that have recently been made to the account—such as user rights assignments, account lockout, or the account being disabled—are not considered or applied after the account is authenticated. User privileges are not updated, and (more importantly) disabled accounts are still able to unlock the console of the computer.</t>
  </si>
  <si>
    <t>To implement the recommended configuration state, set the following Group Policy setting to Enabled. 
Computer Configuration&gt;Windows Settings&gt;Security Settings&gt;Local Policies&gt;Security Options&gt;Interactive logon: Require Domain Controller authentication to unlock workstation.</t>
  </si>
  <si>
    <t>When the console on a computer is locked, either by a user or automatically by a screen saver time-out, the console can only be unlocked if the user is able to re-authenticate to the domain controller. If no domain controller is available, then users cannot unlock their workstations. If you configure the Interactive logon: Number of previous logons to cache (in case domain controller is not available) setting to 0, users whose domain controllers are unavailable (such as mobile or remote users) will not be able to log on.</t>
  </si>
  <si>
    <t>CCE-8818-7</t>
  </si>
  <si>
    <t>Set "Interactive logon: Require Domain Controller authentication to unlock workstation" to "Enabled". One method to achieve the recommended configuration via GP: Set the following Group Policy setting to Enabled. 
Computer Configuration&gt;Windows Settings&gt;Security Settings&gt;Local Policies&gt;Security Options&gt;Interactive logon: Require Domain Controller authentication to unlock workstation</t>
  </si>
  <si>
    <t>WIN7-089</t>
  </si>
  <si>
    <t>Set "Audit: Shut down system immediately if unable to log security audits" to "Disabled"</t>
  </si>
  <si>
    <t>This policy setting determines whether the system shuts down if it is unable to log Security events. It is a requirement for Trusted Computer System Evaluation Criteria (TCSEC)-C2 and Common Criteria certification to prevent auditable events from occurring if the audit system is unable to log them. Microsoft has chosen to meet this requirement by halting the system and displaying a stop message if the auditing system experiences a failure. When this policy setting is enabled, the system will be shut down if a security audit cannot be logged for any reason. If the Audit: Shut down system immediately if unable to log security audits setting is enabled, unplanned system failures can occur. Therefore, this policy setting is configured to Not Defined for both of the environments that are discussed in this chapter.</t>
  </si>
  <si>
    <t>Navigate to the UI Path articulated in the Remediation section and confirm it is set as prescribed. This group policy object is backed by the following registry location:
HKEY_LOCAL_MACHINESystemCurrentControlSetControlLsa:crashonauditfail</t>
  </si>
  <si>
    <t>The security setting "Audit: Shut down system immediately if unable to log security audits" is set to "Disabled".</t>
  </si>
  <si>
    <t>The security setting "Audit: Shut down system immediately if unable to log security audits" is not disabled.</t>
  </si>
  <si>
    <t>HAU25</t>
  </si>
  <si>
    <t>HAU25: Audit processing failures are not properly reported and responded to</t>
  </si>
  <si>
    <t>1.2.1.1.1.76</t>
  </si>
  <si>
    <t>If the computer is unable to record events to the Security log, critical evidence or important troubleshooting information may not be available for review after a security incident. Also, an attacker could potentially generate a large volume of Security log events to purposely force a computer shutdown.</t>
  </si>
  <si>
    <t>To implement the recommended configuration state, set the following Group Policy setting to Disabled. 
Computer Configuration&gt;Windows Settings&gt;Security Settings&gt;Local Policies&gt;Security Options&gt;Audit: Shut down system immediately if unable to log security audits.</t>
  </si>
  <si>
    <t>If you enable this policy setting, the administrative burden can be significant, especially if you also configure the Retention method for the Security log to Do not overwrite events (clear log manually). This configuration causes a repudiation threat (a backup operator could deny that they backed up or restored data) to become a denial of service (DoS) vulnerability, because a server could be forced to shut down if it is overwhelmed with logon events and other security events that are written to the Security log. Also, because the shutdown is not graceful, it is possible that irreparable damage to the operating system, applications, or data could result. Although the NTFS file system guarantees its integrity when an ungraceful computer shutdown occurs, it cannot guarantee that every data file for every application will still be in a usable form when the computer restarts.</t>
  </si>
  <si>
    <t>CCE-9463-1</t>
  </si>
  <si>
    <t>Set "Audit: Shut down system immediately if unable to log security audits" to "Disabled". One method to achieve the recommended configuration via GP: Set the following Group Policy setting to Disabled. 
Computer Configuration&gt;Windows Settings&gt;Security Settings&gt;Local Policies&gt;Security Options&gt;Audit: Shut down system immediately if unable to log security audits</t>
  </si>
  <si>
    <t>WIN7-090</t>
  </si>
  <si>
    <t>Set "User Account Control: Only elevate UIAccess applications that are installed in secure locations" to "Enabled"</t>
  </si>
  <si>
    <t>This policy setting controls whether applications that request to run with a User Interface Accessibility (UIAccess) integrity level must reside in a secure location in the file system. Secure locations are limited to the following: - …Program Files, including subfolders - …Windowssystem32 - …Program Files (x86), including subfolders for 64-bit versions of Windows Note: Windows enforces a public key infrastructure (PKI) signature check on any interactive application that requests to run with a UIAccess integrity level regardless of the state of this security setting. The options are: . Enabled: (Default) If an application resides in a secure location in the file system, it runs only with UIAccess integrity. . Disabled: An application runs with UIAccess integrity even if it does not reside in a secure location in the file system.</t>
  </si>
  <si>
    <t>Navigate to the UI Path articulated in the Remediation section and confirm it is set as prescribed. This group policy object is backed by the following registry location:
HKEY_LOCAL_MACHINESoftwareMicrosoftWindowsCurrentVersionPoliciesSystem:EnableSecureUIAPaths</t>
  </si>
  <si>
    <t>The security setting "User Account Control: Only elevate UIAccess applications that are installed in secure locations" is set to "Enabled".</t>
  </si>
  <si>
    <t>The security setting "User Account Control: Only elevate UIAccess applications that are installed in secure locations" is not enabled.</t>
  </si>
  <si>
    <t>1.2.1.1.1.79</t>
  </si>
  <si>
    <t>UIAccess Integrity allows an application to bypass User Interface Privilege Isolation (UIPI) restrictions when an application is elevated in privilege from a standard user to an administrator. This is required to support accessibility features such as screen readers that are transmitting user interfaces to alternative forms. A process that is started with UIAccess rights has the following abilities: . To set the foreground window. . To drive any application window using SendInput function. . To use read input for all integrity levels using low-level hooks, raw input, GetKeyState, GetAsyncKeyState, and GetKeyboardInput. . To set journal hooks. . To uses AttachThreadInput to attach a thread to a higher integrity input queue.</t>
  </si>
  <si>
    <t>To implement the recommended configuration state, set the following Group Policy setting to Enabled. 
Computer Configuration&gt;Windows Settings&gt;Security Settings&gt;Local Policies&gt;Security Options&gt;User Account Control: Only elevate UIAccess applications that are installed in secure locations.</t>
  </si>
  <si>
    <t>If the application that requests UIAccess meets the UIAccess setting requirements, Windows Vista starts the application with the ability to bypass most of the UIPI restrictions. If the application does not meet the security restrictions, the application will be started without UIAccess rights and can interact only with applications at the same or lower privilege level.</t>
  </si>
  <si>
    <t>CCE-9801-2</t>
  </si>
  <si>
    <t>Set "User Account Control: Only elevate UIAccess applications that are installed in secure locations" to "Enabled". One method to achieve the recommended configuration via GP: Set the following Group Policy setting to Enabled. 
Computer Configuration&gt;Windows Settings&gt;Security Settings&gt;Local Policies&gt;Security Options&gt;User Account Control: Only elevate UIAccess applications that are installed in secure locations</t>
  </si>
  <si>
    <t>WIN7-091</t>
  </si>
  <si>
    <t>Set "User Account Control: Run all administrators in Admin Approval Mode" to "Enabled"</t>
  </si>
  <si>
    <t>This policy setting controls the behavior of all User Account Control (UAC) policy settings for the computer. If you change this policy setting, you must restart your computer. The options are: . Enabled: (Default) Admin Approval Mode is enabled. This policy must be enabled and related UAC policy settings must also be set appropriately to allow the built-in Administrator account and all other users who are members of the Administrators group to run in Admin Approval Mode. . Disabled: Admin Approval Mode and all related UAC policy settings are disabled. Note: If this policy setting is disabled, the Security Center notifies you that the overall security of the operating system has been reduced.</t>
  </si>
  <si>
    <t>Navigate to the UI Path articulated in the Remediation section and confirm it is set as prescribed. This group policy object is backed by the following registry location:
HKEY_LOCAL_MACHINESoftwareMicrosoftWindowsCurrentVersionPoliciesSystem:EnableLUA</t>
  </si>
  <si>
    <t>The security setting "User Account Control: Run all administrators in Admin Approval Mode" is set to "Enabled".</t>
  </si>
  <si>
    <t>The security setting "User Account Control: Run all administrators in Admin Approval Mode" is not enabled.</t>
  </si>
  <si>
    <t>1.2.1.1.1.80</t>
  </si>
  <si>
    <t>This is the setting that turns on or off UAC. If this setting is disabled, UAC will not be used and any security benefits and risk mitigations that are dependent on UAC will not be present on the system.</t>
  </si>
  <si>
    <t>To implement the recommended configuration state, set the following Group Policy setting to Enabled. 
Computer Configuration&gt;Windows Settings&gt;Security Settings&gt;Local Policies&gt;Security Options&gt;User Account Control: Run all administrators in Admin Approval Mode.</t>
  </si>
  <si>
    <t>Users and administrators will need to learn to work with UAC prompts and adjust their work habits to use least privilege operations.</t>
  </si>
  <si>
    <t>CCE-9189-2</t>
  </si>
  <si>
    <t>Set "User Account Control: Run all administrators in Admin Approval Mode" to "Enabled". One method to achieve the recommended configuration via GP: Set the following Group Policy setting to Enabled. 
Computer Configuration&gt;Windows Settings&gt;Security Settings&gt;Local Policies&gt;Security Options&gt;User Account Control: Run all administrators in Admin Approval Mode</t>
  </si>
  <si>
    <t>WIN7-092</t>
  </si>
  <si>
    <t>Set "Network security: LDAP client signing requirements" to "Negotiate signing"</t>
  </si>
  <si>
    <t>This policy setting determines the level of data signing that is requested on behalf of clients that issue LDAP BIND requests, as follows: . None. The LDAP BIND request is issued with the caller-specified options. . Negotiate signing. If Transport Layer Security/Secure Sockets Layer (TLS/SSL) has not been started, the LDAP BIND request is initiated with the LDAP data signing option set in addition to the caller-specified options. If TLS/SSL has been started, the LDAP BIND request is initiated with the caller-specified options. . Require signature. This level is the same as Negotiate signing. However, if the LDAP server's intermediate saslBindInProgress response does not indicate that LDAP traffic signing is required, the caller is told that the LDAP BIND command request failed. Note: This policy setting does not have any impact on ldap_simple_bind or ldap_simple_bind_s. No Microsoft LDAP clients that are included with Windows XP Professional use ldap_simple_bind or ldap_simple_bind_s to communicate with a domain controller. The possible values for the Network security: LDAP client signing requirements setting are: . None . Negotiate signing . Require signature . Not Defined</t>
  </si>
  <si>
    <t>Navigate to the UI Path articulated in the Remediation section and confirm it is set as prescribed. This group policy object is backed by the following registry location:
HKEY_LOCAL_MACHINESystemCurrentControlSetServicesLDAP:LDAPClientIntegrity</t>
  </si>
  <si>
    <t>The security setting "Network security: LDAP client signing requirements" is set to "Negotiate signing".</t>
  </si>
  <si>
    <t>The security setting "Network security: LDAP client signing requirements" is not set to "Negotiate signing".</t>
  </si>
  <si>
    <t>1.2.1.1.1.81</t>
  </si>
  <si>
    <t>Unsigned network traffic is susceptible to man-in-the-middle attacks in which an intruder captures the packets between the client and server, modifies them, and then forwards them to the server. For an LDAP server, this susceptibility means that an attacker could cause a server to make decisions that are based on false or altered data from the LDAP queries. To lower this risk in your network, you can implement strong physical security measures to protect the network infrastructure. Also, you can make all types of man-in-the-middle attacks extremely difficult if you require digital signatures on all network packets by means of IPsec authentication headers.</t>
  </si>
  <si>
    <t>To implement the recommended configuration state, set the following Group Policy setting to 1. 
Computer Configuration&gt;Windows Settings&gt;Security Settings&gt;Local Policies&gt;Security Options&gt;Network security: LDAP client signing requirements.</t>
  </si>
  <si>
    <t>If you configure the server to require LDAP signatures you must also configure the client. If you do not configure the client it will not be able to communicate with the server, which could cause many features to fail, including user authentication, Group Policy, and logon scripts.</t>
  </si>
  <si>
    <t>CCE-9768-3</t>
  </si>
  <si>
    <t>Set "Network security: LDAP client signing requirements" to "Negotiate signing". One method to achieve the recommended configuration via GP: Set the following Group Policy setting to 1. 
Computer Configuration&gt;Windows Settings&gt;Security Settings&gt;Local Policies&gt;Security Options&gt;Network security: LDAP client signing requirements</t>
  </si>
  <si>
    <t>WIN7-093</t>
  </si>
  <si>
    <t>AC-12</t>
  </si>
  <si>
    <t>Session Termination</t>
  </si>
  <si>
    <t>Set "Microsoft network server: Amount of idle time required before suspending session" to "30"</t>
  </si>
  <si>
    <t>This policy setting allows you to specify the amount of continuous idle time that must pass in an SMB session before the session is suspended because of inactivity. Administrators can use this policy setting to control when a computer suspends an inactive SMB session. If client activity resumes, the session is automatically reestablished. A value of 0 will disconnect an idle session as quickly as possible. The maximum value is 99999, which is 208 days; in effect, this value disables the setting.</t>
  </si>
  <si>
    <t>Navigate to the UI Path articulated in the Remediation section and confirm it is set as prescribed. This group policy object is backed by the following registry location:
HKEY_LOCAL_MACHINESystemCurrentControlSetServicesLanManServerParameters:autodisconnect</t>
  </si>
  <si>
    <t>The security setting "Microsoft network server: Amount of idle time required before suspending session" is set to "30".</t>
  </si>
  <si>
    <t>The security setting "Microsoft network server: Amount of idle time required before suspending session" is not set to "30".</t>
  </si>
  <si>
    <t>Changed session termination from 15 to 30 min to comply with 1075 pub requirement.</t>
  </si>
  <si>
    <t>HRM5</t>
  </si>
  <si>
    <t>HRM5: User sessions do not terminate after the Publication 1075 period of inactivity</t>
  </si>
  <si>
    <t>1.2.1.1.1.82</t>
  </si>
  <si>
    <t>Each SMB session consumes server resources, and numerous null sessions will slow the server or possibly cause it to fail. An attacker could repeatedly establish SMB sessions until the servers SMB services become slow or unresponsive.</t>
  </si>
  <si>
    <t>To implement the recommended configuration state, set the following Group Policy setting to 30. 
Computer Configuration&gt;Windows Settings&gt;Security Settings&gt;Local Policies&gt;Security Options&gt;Microsoft network server: Amount of idle time required before suspending session.</t>
  </si>
  <si>
    <t>There will be little impact because SMB sessions will be re-established automatically if the client resumes activity.</t>
  </si>
  <si>
    <t>CCE-9406-0</t>
  </si>
  <si>
    <t>Set "Microsoft network server: Amount of idle time required before suspending session" to "30". One method to achieve the recommended configuration via GP: Set the following Group Policy setting to 30. 
Computer Configuration&gt;Windows Settings&gt;Security Settings&gt;Local Policies&gt;Security Options&gt;Microsoft network server: Amount of idle time required before suspending session</t>
  </si>
  <si>
    <t>WIN7-094</t>
  </si>
  <si>
    <t>Set "System objects: Require case insensitivity for non-Windows subsystems" to "Enabled"</t>
  </si>
  <si>
    <t>This policy setting determines whether case insensitivity is enforced for all subsystems. The Microsoft Win32(R) subsystem is case insensitive. However, the kernel supports case sensitivity for other subsystems, such as the Portable Operating System Interface for UNIX (POSIX). Because Windows is case insensitive (but the POSIX subsystem will support case sensitivity), failure to enforce this policy setting makes it possible for a user of the POSIX subsystem to create a file with the same name as another file by using mixed case to label it. Such a situation can block access to these files by another user who uses typical Win32 tools, because only one of the files will be available.</t>
  </si>
  <si>
    <t>Navigate to the UI Path articulated in the Remediation section and confirm it is set as prescribed. This group policy object is backed by the following registry location:
HKEY_LOCAL_MACHINESystemCurrentControlSetControlSession ManagerKernel:ObCaseInsensitive</t>
  </si>
  <si>
    <t>The security setting "System objects: Require case insensitivity for non-Windows subsystems" is set to "Enabled".</t>
  </si>
  <si>
    <t>The security setting "System objects: Require case insensitivity for non-Windows subsystems" is not enabled.</t>
  </si>
  <si>
    <t>1.2.1.1.1.83</t>
  </si>
  <si>
    <t>Because Windows is case-insensitive but the POSIX subsystem will support case sensitivity, failure to enable this policy setting would make it possible for a user of that subsystem to create a file with the same name as another file but with a different mix of upper and lower case letters. Such a situation could potentially confuse users when they try to access such files from normal Win32 tools because only one of the files will be available.</t>
  </si>
  <si>
    <t>To implement the recommended configuration state, set the following Group Policy setting to Enabled. 
Computer Configuration&gt;Windows Settings&gt;Security Settings&gt;Local Policies&gt;Security Options&gt;System objects: Require case insensitivity for non-Windows subsystems.</t>
  </si>
  <si>
    <t>All subsystems will be forced to observe case insensitivity. This configuration may confuse users who are familiar with any UNIX-based operating systems that is case-sensitive.</t>
  </si>
  <si>
    <t>CCE-9319-5</t>
  </si>
  <si>
    <t>Set "System objects: Require case insensitivity for non-Windows subsystems" to "Enabled". One method to achieve the recommended configuration via GP: Set the following Group Policy setting to Enabled. 
Computer Configuration&gt;Windows Settings&gt;Security Settings&gt;Local Policies&gt;Security Options&gt;System objects: Require case insensitivity for non-Windows subsystems</t>
  </si>
  <si>
    <t>WIN7-095</t>
  </si>
  <si>
    <t>Set "Interactive logon: Prompt user to change password before expiration" to "8"</t>
  </si>
  <si>
    <t>This policy setting determines how far in advance users are warned that their password will expire. It is recommended that you configure this policy setting to 8 days to sufficiently warn users when their passwords will expire.</t>
  </si>
  <si>
    <t>Navigate to the UI Path articulated in the Remediation section and confirm it is set as prescribed. This group policy object is backed by the following registry location:
HKEY_LOCAL_MACHINESoftwareMicrosoftWindows NTCurrentVersionWinlogon:passwordexpirywarning</t>
  </si>
  <si>
    <t>The security setting "Interactive logon: Prompt user to change password before expiration" is set to "14".</t>
  </si>
  <si>
    <t>The security setting "Interactive logon: Prompt user to change password before expiration" is not set to "14".</t>
  </si>
  <si>
    <t xml:space="preserve">Updated "8" to "14" based on IRS Requirements.  </t>
  </si>
  <si>
    <t>HPW7</t>
  </si>
  <si>
    <t>HPW7: Password change notification is not sufficient</t>
  </si>
  <si>
    <t>1.2.1.1.1.87</t>
  </si>
  <si>
    <t>It is recommended that user passwords be configured to expire periodically. Users will need to be warned that their passwords are going to expire, or they may inadvertently be locked out of the computer when their passwords expire. This condition could lead to confusion for users who access the network locally, or make it impossible for users to access your organization's network through dial-up or virtual private network (VPN) connections.</t>
  </si>
  <si>
    <t>To implement the recommended configuration state, set the following Group Policy setting to 14. 
Computer Configuration&gt;Windows Settings&gt;Security Settings&gt;Local Policies&gt;Security Options&gt;Interactive logon: Prompt user to change password before expiration</t>
  </si>
  <si>
    <t>Users will see a dialog box prompt to change their password each time that they log on to the domain when their password is configured to expire in 8 or fewer days.</t>
  </si>
  <si>
    <t>CCE-9307-0</t>
  </si>
  <si>
    <t>Set "Interactive logon: Prompt user to change password before expiration" to "8". One method to achieve the recommended configuration via GP: Set the following Group Policy setting to 14. 
Computer Configuration&gt;Windows Settings&gt;Security Settings&gt;Local Policies&gt;Security Options&gt;Interactive logon: Prompt user to change password before expiration</t>
  </si>
  <si>
    <t>WIN7-096</t>
  </si>
  <si>
    <t>Set "Network access: Shares that can be accessed anonymously" to ""</t>
  </si>
  <si>
    <t>This policy setting determines which network shares can be accessed by anonymous users. The default configuration for this policy setting has little effect because all users have to be authenticated before they can access shared resources on the server. Note: It can be very dangerous to add other shares to this Group Policy setting. Any network user can access any shares that are listed, which could exposure or corrupt sensitive data. Note: When you configure this setting you specify a list of one or more objects. The delimiter used when entering the list is a line feed or carriage return, that is, type the first object on the list, press the Enter button, type the next object, press Enter again, etc. The setting value is stored as a comma-delimited list in group policy security templates. It is also rendered as a comma-delimited list in Group Policy Editor's display pane and the Resultant Set of Policy console. It is recorded in the registry as a line-feed delimited list in a REG_MULTI_SZ value.</t>
  </si>
  <si>
    <t>Navigate to the UI Path articulated in the Remediation section and confirm it is set as prescribed. This group policy object is backed by the following registry location:
HKEY_LOCAL_MACHINESystemCurrentControlSetServicesLanManServerParameters:NullSessionShares</t>
  </si>
  <si>
    <t>The security setting "Network access: Shares that can be accessed anonymously" is set to "Null".</t>
  </si>
  <si>
    <t>The security setting "Network access: Shares that can be accessed anonymously" is not properly configured.</t>
  </si>
  <si>
    <t>1.2.1.1.1.88</t>
  </si>
  <si>
    <t>It is very dangerous to enable this setting. Any shares that are listed can be accessed by any network user, which could lead to the exposure or corruption of sensitive data.</t>
  </si>
  <si>
    <t>To implement the recommended configuration state, set the following Group Policy setting to Null. 
Computer Configuration&gt;Windows Settings&gt;Security Settings&gt;Local Policies&gt;Security Options&gt;Network access: Shares that can be accessed anonymously.</t>
  </si>
  <si>
    <t>There should be little impact because this is the default configuration. Only authenticated users will have access to shared resources on the server.</t>
  </si>
  <si>
    <t>CCE-9196-7</t>
  </si>
  <si>
    <t>Set "Network access: Shares that can be accessed anonymously" to "". One method to achieve the recommended configuration via GP: Set the following Group Policy setting to Null. 
Computer Configuration&gt;Windows Settings&gt;Security Settings&gt;Local Policies&gt;Security Options&gt;Network access: Shares that can be accessed anonymously</t>
  </si>
  <si>
    <t>WIN7-097</t>
  </si>
  <si>
    <t>Set "User Account Control: Behavior of the elevation prompt for administrators in Admin Approval Mode" to "Prompt for credentials"</t>
  </si>
  <si>
    <t>This policy setting controls the behavior of the elevation prompt for administrators. The options are: . Elevate without prompting: Allows privileged accounts to perform an operation that requires elevation without requiring consent or credentials. Note: Use this option only in the most constrained environments. . Prompt for credentials on the secure desktop: When an operation requires elevation of privilege, the user is prompted on the secure desktop to enter a privileged user name and password. If the user enters valid credentials, the operation continues with the users highest available privilege. . Prompt for consent on the secure desktop: When an operation requires elevation of privilege, the user is prompted on the secure desktop to select either Permit or Deny. If the user selects Permit, the operation continues with the users highest available privilege. . Prompt for credentials: When an operation requires elevation of privilege, the user is prompted to enter an administrative user name and password. If the user enters valid credentials, the operation continues with the applicable privilege. . Prompt for consent: When an operation requires elevation of privilege, the user is prompted to select either Permit or Deny. If the user selects Permit, the operation continues with the users highest available privilege. . Prompt for consent for non-Windows binaries: (Default) When an operation for a non-Microsoft application requires elevation of privilege, the user is prompted on the secure desktop to select either Permit or Deny. If the user selects Permit, the operation continues with the users highest available privilege.</t>
  </si>
  <si>
    <t>Navigate to the UI Path articulated in the Remediation section and confirm it is set as prescribed. This group policy object is backed by the following registry location:
HKEY_LOCAL_MACHINESoftwareMicrosoftWindowsCurrentVersionPoliciesSystem:ConsentPromptBehaviorAdmin</t>
  </si>
  <si>
    <t>The security setting "User Account Control: Behavior of the elevation prompt for administrators in Admin Approval Mode" is set to "Prompt for credentials".</t>
  </si>
  <si>
    <t>The security setting "User Account Control: Behavior of the elevation prompt for administrators in Admin Approval Mode" is not set to "Prompt for credentials".</t>
  </si>
  <si>
    <t>1.2.1.1.1.89</t>
  </si>
  <si>
    <t>One of the risks that the UAC feature introduced with Windows Vista is trying to mitigate is that of malicious software running under elevated credentials without the user or administrator being aware of its activity. This setting raises awareness to the administrator of elevated privilege operations and permits the administrator to prevent a malicious program from elevating its privilege when the program attempts to do so.</t>
  </si>
  <si>
    <t>To implement the recommended configuration state, set the following Group Policy setting to 3. 
Computer Configuration&gt;Windows Settings&gt;Security Settings&gt;Local Policies&gt;Security Options&gt;User Account Control: Behavior of the elevation prompt for administrators in Admin Approval Mode.</t>
  </si>
  <si>
    <t>This policy setting controls the behavior of the elevation prompt for administrators.</t>
  </si>
  <si>
    <t>CCE-8958-1</t>
  </si>
  <si>
    <t>Set "User Account Control: Behavior of the elevation prompt for administrators in Admin Approval Mode" to "Prompt for credentials". One method to achieve the recommended configuration via GP: Set the following Group Policy setting to 3. 
Computer Configuration&gt;Windows Settings&gt;Security Settings&gt;Local Policies&gt;Security Options&gt;User Account Control: Behavior of the elevation prompt for administrators in Admin Approval Mode</t>
  </si>
  <si>
    <t>WIN7-098</t>
  </si>
  <si>
    <t>Set "Interactive logon: Do not require CTRL+ALT+DEL" to "Disabled"</t>
  </si>
  <si>
    <t>This policy setting determines whether users must press CTRL+ALT+DEL before they log on. If you enable this policy setting, users can log on without this key combination. If you disable this policy setting, users must press CTRL+ALT+DEL before they log on to Windows unless they use a smart card for Windows logon. A smart card is a tamper-proof device that stores security information.</t>
  </si>
  <si>
    <t>Navigate to the UI Path articulated in the Remediation section and confirm it is set as prescribed. This group policy object is backed by the following registry location:
HKEY_LOCAL_MACHINESoftwareMicrosoftWindowsCurrentVersionPoliciesSystem:DisableCAD</t>
  </si>
  <si>
    <t>The security setting "Interactive logon: Do not require CTRL+ALT+DEL" is set to "Disabled".</t>
  </si>
  <si>
    <t>The security setting "Interactive logon: Do not require CTRL+ALT+DEL" is not disabled.</t>
  </si>
  <si>
    <t>1.2.1.1.1.91</t>
  </si>
  <si>
    <t>Microsoft developed this feature to make it easier for users with certain types of physical impairments to log on to computers that run Windows. If users are not required to press CTRL+ALT+DEL, they are susceptible to attacks that attempt to intercept their passwords. If CTRL+ALT+DEL is required before logon, user passwords are communicated by means of a trusted path. An attacker could install a Trojan horse program that looks like the standard Windows logon dialog box and capture the user's password. The attacker would then be able to log on to the compromised account with whatever level of privilege that user has.</t>
  </si>
  <si>
    <t>To implement the recommended configuration state, set the following Group Policy setting to Disabled. 
Computer Configuration&gt;Windows Settings&gt;Security Settings&gt;Local Policies&gt;Security Options&gt;Interactive logon: Do not require CTRL+ALT+DEL.</t>
  </si>
  <si>
    <t>Unless they use a smart card to log on, users will have to simultaneously press three keys before the logon dialog box will display.</t>
  </si>
  <si>
    <t>CCE-9317-9</t>
  </si>
  <si>
    <t>Set "Interactive logon: Do not require CTRL+ALT+DEL" to "Disabled". One method to achieve the recommended configuration via GP: Set the following Group Policy setting to Disabled. 
Computer Configuration&gt;Windows Settings&gt;Security Settings&gt;Local Policies&gt;Security Options&gt;Interactive logon: Do not require CTRL+ALT+DEL</t>
  </si>
  <si>
    <t>WIN7-099</t>
  </si>
  <si>
    <t>Set "Allow log on locally" to "Administrators, Users"</t>
  </si>
  <si>
    <t>This policy setting determines which users can interactively log on to computers in your environment. Logons that are initiated by pressing the CTRL+ALT+DEL key sequence on the client computer keyboard require this user right. Users who attempt to log on through Terminal Services or IIS also require this user right. The Guest account is assigned this user right by default. Although this account is disabled by default, it is recommended that you enable this setting through Group Policy. However, this user right should generally be restricted to the Administrators and Users groups. Assign this user right to the Backup Operators group if your organization requires that they have this capability. When configuring a user right in the SCM enter a comma delimited list of accounts. Accounts can be either local or located in Active Directory, they can be groups, users, or computers.</t>
  </si>
  <si>
    <t>The security setting "Allow log on locally" is set to "Administrators, Users".</t>
  </si>
  <si>
    <t>The security setting "Allow log on locally" is not set to "Administrators, Users".</t>
  </si>
  <si>
    <t>1.2.1.1.2</t>
  </si>
  <si>
    <t>1.2.1.1.2.3</t>
  </si>
  <si>
    <t>Any account with the Allow log on locally user right can log on at the console of the computer. If you do not restrict this user right to legitimate users who need to be able to log on to the console of the computer, unauthorized users could download and run malicious software to elevate their privileges.</t>
  </si>
  <si>
    <t>To implement the recommended configuration state, set the following Group Policy setting to Administrators, Users. 
Computer Configuration&gt;Windows Settings&gt;Security Settings&gt;Local Policies&gt;User Rights Assignment&gt;Allow log on locally.</t>
  </si>
  <si>
    <t>If you remove these default groups, you could limit the abilities of users who are assigned to specific administrative roles in your environment. If you have installed optional components such as ASP.NET or Internet Information Services, you may need to assign Allow log on locally user right to additional accounts that are required by those components. IIS requires that this user right be assigned to the IUSR_ account. You should confirm that delegated activities will not be adversely affected by any changes that you make to the Allow log on locally user rights assignments.</t>
  </si>
  <si>
    <t>CCE-9345-0</t>
  </si>
  <si>
    <t>Set "Allow log on locally" to "Administrators, Users". One method to achieve the recommended configuration via GP: Set the following Group Policy setting to Administrators, Users. 
Computer Configuration&gt;Windows Settings&gt;Security Settings&gt;Local Policies&gt;User Rights Assignment&gt;Allow log on locally</t>
  </si>
  <si>
    <t>WIN7-100</t>
  </si>
  <si>
    <t>Set "Debug programs" to "Administrators"</t>
  </si>
  <si>
    <t>This policy setting determines which user accounts will have the right to attach a debugger to any process or to the kernel, which provides complete access to sensitive and critical operating system components. Developers who are debugging their own applications do not need to be assigned this user right; however, developers who are debugging new system components will need it. Note Microsoft released several security updates in October 2003 that used a version of Update.exe that required the administrator to have the Debug programs user right. Administrators who did not have this user right were unable to install these security updates until they reconfigured their user rights. This is not typical behavior for operating system updates. For more information, see Knowledge Base article 830846: Windows Product Updates may stop responding or may use most or all the CPU resources. When configuring a user right in the SCM enter a comma delimited list of accounts. Accounts can be either local or located in Active Directory, they can be groups, users, or computers.</t>
  </si>
  <si>
    <t>The security setting "Debug programs" is set to "Administrators".</t>
  </si>
  <si>
    <t>The security setting "Debug programs" is not set to "Administrators".</t>
  </si>
  <si>
    <t>1.2.1.1.2.4</t>
  </si>
  <si>
    <t>The Debug programs user right can be exploited to capture sensitive computer information from system memory, or to access and modify kernel or application structures. Some attack tools exploit this user right to extract hashed passwords and other private security information, or to insert rootkit code. By default, the Debug programs user right is assigned only to administrators, which helps to mitigate the risk from this vulnerability.</t>
  </si>
  <si>
    <t>To implement the recommended configuration state, set the following Group Policy setting to Administrators. 
Computer Configuration&gt;Windows Settings&gt;Security Settings&gt;Local Policies&gt;User Rights Assignment&gt;Debug programs.</t>
  </si>
  <si>
    <t>If you revoke this user right, no one will be able to debug programs. However, typical circumstances rarely require this capability on production computers. If a problem arises that requires an application to be debugged on a production server, you can move the server to a different OU temporarily and assign the Debug programs user right to a separate Group Policy for that OU. The service account that is used for the cluster service needs the Debug programs privilege; if it does not have it, Windows Clustering will fail. For additional information about how to configure Windows Clustering in conjunction with computer hardening, see article 891597, How to apply more restrictive security settings on a Windows Server 2003based cluster server, in the Microsoft Knowledge Base (http://go.microsoft.com/fwlink/?LinkId=100746). Tools that are used to manage processes will be unable to affect processes that are not owned by the person who runs the tools. For example, the Windows Server 2003 Resource Kit tool Kill.exe requires this user right for administrators to terminate processes that they did not start. Also, some older versions of Update.exe (which is used to install Windows product updates) require the account that applies the update to have this user right. If you install one of the patches that uses this version of Update.exe, the computer could become unresponsive. For more information, see article 830846, Windows Product Updates may stop responding or may use most or all the CPU resources, in the Microsoft Knowledge Base (http://go.microsoft.com/fwlink/?LinkId=100747).</t>
  </si>
  <si>
    <t>CCE-8583-7</t>
  </si>
  <si>
    <t>Set "Debug programs" to "Administrators". One method to achieve the recommended configuration via GP: Set the following Group Policy setting to Administrators. 
Computer Configuration&gt;Windows Settings&gt;Security Settings&gt;Local Policies&gt;User Rights Assignment&gt;Debug programs</t>
  </si>
  <si>
    <t>WIN7-101</t>
  </si>
  <si>
    <t>AU-8</t>
  </si>
  <si>
    <t>Time Stamps</t>
  </si>
  <si>
    <t>Set "Change the system time" to "Local Service, Administrators"</t>
  </si>
  <si>
    <t>This policy setting determines which users and groups can change the time and date on the internal clock of the computers in your environment. Users who are assigned this user right can affect the appearance of event logs. When a computer's time setting is changed, logged events reflect the new time, not the actual time that the events occurred. When configuring a user right in the SCM enter a comma delimited list of accounts. Accounts can be either local or located in Active Directory, they can be groups, users, or computers. Note: Discrepancies between the time on the local computer and on the domain controllers in your environment may cause problems for the Kerberos authentication protocol, which could make it impossible for users to log on to the domain or obtain authorization to access domain resources after they are logged on. Also, problems will occur when Group Policy is applied to client computers if the system time is not synchronized with the domain controllers.</t>
  </si>
  <si>
    <t>The security setting "Change the system time" is set to "Local Service, Administrators".</t>
  </si>
  <si>
    <t>The security setting "Change the system time" is not set to "Local Service, Administrators".</t>
  </si>
  <si>
    <t>1.2.1.1.2.5</t>
  </si>
  <si>
    <t>Users who can change the time on a computer could cause several problems. For example, Time Stamps on event log entries could be made inaccurate, Time Stamps on files and folders that are created or modified could be incorrect, and computers that belong to a domain may not be able to authenticate themselves or users who try to log on to the domain from them. Also, because the Kerberos authentication protocol requires that the requestor and authenticator have their clocks synchronized within an administrator-defined skew period, an attacker who changes a computers time may cause that computer to be unable to obtain or grant Kerberos tickets. The risk from these types of events is mitigated on most domain controllers, member servers, and end-user computers because the Windows Time service automatically synchronizes time with domain controllers in the following ways: . All client desktop computers and member servers use the authenticating domain controller as their inbound time partner. . All domain controllers in a domain nominate the primary domain controller (PDC) emulator operations master as their inbound time partner. . All PDC emulator operations masters follow the hierarchy of domains in the selection of their inbound time partner. . The PDC emulator operations master at the root of the domain is authoritative for the organization. Therefore it is recommended that you configure this computer to synchronize with a reliable external time server. This vulnerability becomes much more serious if an attacker is able to change the system time and then stop the Windows Time service or reconfigure it to synchronize with a time server that is not accurate.</t>
  </si>
  <si>
    <t>To implement the recommended configuration state, set the following Group Policy setting to Local Service, Administrators. 
Computer Configuration&gt;Windows Settings&gt;Security Settings&gt;Local Policies&gt;User Rights Assignment&gt;Change the system time.</t>
  </si>
  <si>
    <t>There should be no impact, because time synchronization for most organizations should be fully automated for all computers that belong to the domain. Computers that do not belong to the domain should be configured to synchronize with an external source.</t>
  </si>
  <si>
    <t>CCE-8612-4</t>
  </si>
  <si>
    <t>Set "Change the system time" to "Local Service, Administrators". One method to achieve the recommended configuration via GP: Set the following Group Policy setting to Local Service, Administrators. 
Computer Configuration&gt;Windows Settings&gt;Security Settings&gt;Local Policies&gt;User Rights Assignment&gt;Change the system time</t>
  </si>
  <si>
    <t>WIN7-102</t>
  </si>
  <si>
    <t>Set "Increase scheduling priority" to "Administrators"</t>
  </si>
  <si>
    <t>This policy setting determines whether users can increase the base priority class of a process. (It is not a privileged operation to increase relative priority within a priority class.) This user right is not required by administrative tools that are supplied with the operating system but might be required by software development tools. When configuring a user right in the SCM enter a comma delimited list of accounts. Accounts can be either local or located in Active Directory, they can be groups, users, or computers.</t>
  </si>
  <si>
    <t>The security setting "Increase scheduling priority" is set to "Administrators".</t>
  </si>
  <si>
    <t>The security setting "Increase scheduling priority" is not set to "Administrators".</t>
  </si>
  <si>
    <t>1.2.1.1.2.6</t>
  </si>
  <si>
    <t>A user who is assigned this user right could increase the scheduling priority of a process to Real-Time, which would leave little processing time for all other processes and could lead to a DoS condition.</t>
  </si>
  <si>
    <t>To implement the recommended configuration state, set the following Group Policy setting to Administrators. 
Computer Configuration&gt;Windows Settings&gt;Security Settings&gt;Local Policies&gt;User Rights Assignment&gt;Increase scheduling priority.</t>
  </si>
  <si>
    <t>CCE-8999-5</t>
  </si>
  <si>
    <t>Set "Increase scheduling priority" to "Administrators". One method to achieve the recommended configuration via GP: Set the following Group Policy setting to Administrators. 
Computer Configuration&gt;Windows Settings&gt;Security Settings&gt;Local Policies&gt;User Rights Assignment&gt;Increase scheduling priority</t>
  </si>
  <si>
    <t>WIN7-103</t>
  </si>
  <si>
    <t>Set "Bypass traverse checking" to "Users, Network Service, Local Service, Administrators"</t>
  </si>
  <si>
    <t>This policy setting allows users who do not have the Traverse Folder access permission to pass through folders when they browse an object path in the NTFS file system or the registry. This user right does not allow users to list the contents of a folder. When configuring a user right in the SCM enter a comma delimited list of accounts. Accounts can be either local or located in Active Directory, they can be groups, users, or computers.</t>
  </si>
  <si>
    <t>The security setting "Bypass traverse checking" is set to "Users, Network Service, Local Service, Administrators".</t>
  </si>
  <si>
    <t>The security setting "Bypass traverse checking" is not set to "Users, Network Service, Local Service, Administrators".</t>
  </si>
  <si>
    <t>1.2.1.1.2.7</t>
  </si>
  <si>
    <t>The default configuration for the Bypass traverse checking setting is to allow all users, including the Everyone group, to bypass traverse checking. Permissions to files and folders are controlled though appropriate configuration of file system access control lists (ACLs), as the ability to traverse the folder does not provide any read or write permissions to the user. The only scenario in which the default configuration could lead to a mishap would be if the administrator who configures permissions does not understand how this policy setting works. For example, the administrator might expect that users who are unable to access a folder will be unable to access the contents of any child folders. Such a situation is unlikely, and therefore this vulnerability presents little risk.</t>
  </si>
  <si>
    <t>To implement the recommended configuration state, set the following Group Policy setting to Users, Network Service, Local Service, Administrators. 
Computer Configuration&gt;Windows Settings&gt;Security Settings&gt;Local Policies&gt;User Rights Assignment&gt;Bypass traverse checking.</t>
  </si>
  <si>
    <t>The Windows operating systems, as well as many applications, were designed with the expectation that anyone who can legitimately access the computer will have this user right. Therefore, we recommend that you thoroughly test any changes to assignments of the Bypass traverse checking user right before you make such changes to production systems. In particular, IIS requires this user right to be assigned to the Network Service, Local Service, IIS_WPG, IUSR_, and IWAM_ accounts. (It must also be assigned to the ASPNET account through its membership in the Users group.) We recommend that you leave this policy setting at its default configuration.</t>
  </si>
  <si>
    <t>CCE-8414-5</t>
  </si>
  <si>
    <t>Set "Bypass traverse checking" to "Users, Network Service, Local Service, Administrators". One method to achieve the recommended configuration via GP: Set the following Group Policy setting to Users, Network Service, Local Service, Administrators. 
Computer Configuration&gt;Windows Settings&gt;Security Settings&gt;Local Policies&gt;User Rights Assignment&gt;Bypass traverse checking</t>
  </si>
  <si>
    <t>WIN7-104</t>
  </si>
  <si>
    <t>Set "Remove computer from docking station" to "Administrators, Users"</t>
  </si>
  <si>
    <t>This policy setting allows the user of a portable computer to click Eject PC on the Start menu to undock the computer. When configuring a user right in the SCM enter a comma delimited list of accounts. Accounts can be either local or located in Active Directory, they can be groups, users, or computers.</t>
  </si>
  <si>
    <t>The security setting "Remove computer from docking station" is set to "Administrators, Users".</t>
  </si>
  <si>
    <t>The security setting "Remove computer from docking station" is not set to "Administrators, Users".</t>
  </si>
  <si>
    <t>1.2.1.1.2.8</t>
  </si>
  <si>
    <t>Anyone who has the Remove computer from docking station user right can log on and then remove a portable computer from its docking station. If this setting is not defined, it has the same effect as if everyone was granted this right. However, the value of implementing this countermeasure is reduced by the following factors: . If attackers can restart the computer, they could remove it from the docking station after the BIOS starts but before the operating system starts. . This setting does not affect servers, because they typically are not installed in docking stations. . An attacker could steal the computer and the docking station together.</t>
  </si>
  <si>
    <t>To implement the recommended configuration state, set the following Group Policy setting to Administrators, Users. 
Computer Configuration&gt;Windows Settings&gt;Security Settings&gt;Local Policies&gt;User Rights Assignment&gt;Remove computer from docking station.</t>
  </si>
  <si>
    <t>By default, only members of the local Administrator group are granted this right. Other user accounts must be explicitly granted the right as necessary. If your organizations users are not members of the local Administrators groups on their portable computers, they will be unable to remove their own portable computers from their docking stations without shutting them down first. Therefore, you may want to assign the Remove computer from docking station privilege to the local Users group for portable computers.</t>
  </si>
  <si>
    <t>CCE-9326-0</t>
  </si>
  <si>
    <t>Set "Remove computer from docking station" to "Administrators, Users". One method to achieve the recommended configuration via GP: Set the following Group Policy setting to Administrators, Users. 
Computer Configuration&gt;Windows Settings&gt;Security Settings&gt;Local Policies&gt;User Rights Assignment&gt;Remove computer from docking station</t>
  </si>
  <si>
    <t>WIN7-105</t>
  </si>
  <si>
    <t>Set "Change the time zone" to "Local Service, Administrators, Users"</t>
  </si>
  <si>
    <t>This setting determines which users can change the time zone of the computer. This ability holds no great danger for the computer and may be useful for mobile workers. When configuring a user right in the SCM enter a comma delimited list of accounts. Accounts can be either local or located in Active Directory, they can be groups, users, or computers.</t>
  </si>
  <si>
    <t>The security setting "Change the time zone" is set to "Local Service, Administrators, Users".</t>
  </si>
  <si>
    <t>The security setting "Change the time zone" is not set to "Local Service, Administrators, Users".</t>
  </si>
  <si>
    <t>1.2.1.1.2.9</t>
  </si>
  <si>
    <t>Changing the time zone represents little vulnerability because the system time is not affected. This setting merely enables users to display their preferred time zone while being synchronized with domain controllers in different time zones.</t>
  </si>
  <si>
    <t>To implement the recommended configuration state, set the following Group Policy setting to Local Service, Administrators, Users. 
Computer Configuration&gt;Windows Settings&gt;Security Settings&gt;Local Policies&gt;User Rights Assignment&gt;Change the time zone.</t>
  </si>
  <si>
    <t>CCE-8423-6</t>
  </si>
  <si>
    <t>Set "Change the time zone" to "Local Service, Administrators, Users". One method to achieve the recommended configuration via GP: Set the following Group Policy setting to Local Service, Administrators, Users. 
Computer Configuration&gt;Windows Settings&gt;Security Settings&gt;Local Policies&gt;User Rights Assignment&gt;Change the time zone</t>
  </si>
  <si>
    <t>WIN7-106</t>
  </si>
  <si>
    <t>Set "Take ownership of files or other objects" to "Administrators"</t>
  </si>
  <si>
    <t>This policy setting allows users to take ownership of files, folders, registry keys, processes, or threads. This user right bypasses any permissions that are in place to protect objects to give ownership to the specified user. When configuring a user right in the SCM enter a comma delimited list of accounts. Accounts can be either local or located in Active Directory, they can be groups, users, or computers.</t>
  </si>
  <si>
    <t>The security setting "Take ownership of files or other objects" is set to "Administrators".</t>
  </si>
  <si>
    <t>The security setting "Take ownership of files or other objects" is not set to "Administrators".</t>
  </si>
  <si>
    <t>1.2.1.1.2.10</t>
  </si>
  <si>
    <t>Any users with the Take ownership of files or other objects user right can take control of any object, regardless of the permissions on that object, and then make any changes they wish to that object. Such changes could result in exposure of data, corruption of data, or a DoS condition.</t>
  </si>
  <si>
    <t>To implement the recommended configuration state, set the following Group Policy setting to Administrators. 
Computer Configuration&gt;Windows Settings&gt;Security Settings&gt;Local Policies&gt;User Rights Assignment&gt;Take ownership of files or other objects.</t>
  </si>
  <si>
    <t>CCE-9309-6</t>
  </si>
  <si>
    <t>Set "Take ownership of files or other objects" to "Administrators". One method to achieve the recommended configuration via GP: Set the following Group Policy setting to Administrators. 
Computer Configuration&gt;Windows Settings&gt;Security Settings&gt;Local Policies&gt;User Rights Assignment&gt;Take ownership of files or other objects</t>
  </si>
  <si>
    <t>WIN7-107</t>
  </si>
  <si>
    <t>Set "Replace a process level token" to "Local Service, Network Service"</t>
  </si>
  <si>
    <t>This policy setting allows one process or service to start another service or process with a different security access token, which can be used to modify the security access token of that sub-process and result in the escalation of privileges. When configuring a user right in the SCM enter a comma delimited list of accounts. Accounts can be either local or located in Active Directory, they can be groups, users, or computers.</t>
  </si>
  <si>
    <t>The security setting "Replace a process level token" is set to "Local Service, Network Service".</t>
  </si>
  <si>
    <t>The security setting "Replace a process level token" is not set to "Local Service, Network Service".</t>
  </si>
  <si>
    <t>1.2.1.1.2.13</t>
  </si>
  <si>
    <t>User with the Replace a process level token privilege are able to start processes as other users whose credentials they know. They could use this method to hide their unauthorized actions on the computer. (On Windows 2000-based computers, use of the Replace a process level token user right also requires the user to have the Adjust memory quotas for a process user right that is discussed earlier in this section.)</t>
  </si>
  <si>
    <t>To implement the recommended configuration state, set the following Group Policy setting to Local Service, Network Service. 
Computer Configuration&gt;Windows Settings&gt;Security Settings&gt;Local Policies&gt;User Rights Assignment&gt;Replace a process level token</t>
  </si>
  <si>
    <t>On most computers, this is the default configuration and there will be no negative impact. However, if you have installed optional components such as ASP.NET or IIS, you may need to assign the Replace a process level token privilege to additional accounts. For example, IIS requires that the Service, Network Service, and IWAM_ accounts be explicitly granted this user right.</t>
  </si>
  <si>
    <t>CCE-8732-0</t>
  </si>
  <si>
    <t>Set "Replace a process level token" to "Local Service, Network Service". One method to achieve the recommended configuration via GP: Set the following Group Policy setting to Local Service, Network Service. 
Computer Configuration&gt;Windows Settings&gt;Security Settings&gt;Local Policies&gt;User Rights Assignment&gt;Replace a process level token</t>
  </si>
  <si>
    <t>WIN7-108</t>
  </si>
  <si>
    <t>Set "Modify firmware environment values" to "Administrators"</t>
  </si>
  <si>
    <t>This policy setting allows users to configure the system-wide environment variables that affect hardware configuration. This information is typically stored in the Last Known Good Configuration. Modification of these values and could lead to a hardware failure that would result in a denial of service condition. When configuring a user right in the SCM enter a comma delimited list of accounts. Accounts can be either local or located in Active Directory, they can be groups, users, or computers.</t>
  </si>
  <si>
    <t>The security setting "Modify firmware environment values" is set to "Administrators".</t>
  </si>
  <si>
    <t>The security setting "Modify firmware environment values" is not set to "Administrators".</t>
  </si>
  <si>
    <t>1.2.1.1.2.14</t>
  </si>
  <si>
    <t>Anyone who is assigned the Modify firmware environment values user right could configure the settings of a hardware component to cause it to fail, which could lead to data corruption or a DoS condition.</t>
  </si>
  <si>
    <t>To implement the recommended configuration state, set the following Group Policy setting to Administrators. 
Computer Configuration&gt;Windows Settings&gt;Security Settings&gt;Local Policies&gt;User Rights Assignment&gt;Modify firmware environment values.</t>
  </si>
  <si>
    <t>CCE-9417-7</t>
  </si>
  <si>
    <t>Set "Modify firmware environment values" to "Administrators". One method to achieve the recommended configuration via GP: Set the following Group Policy setting to Administrators. 
Computer Configuration&gt;Windows Settings&gt;Security Settings&gt;Local Policies&gt;User Rights Assignment&gt;Modify firmware environment values</t>
  </si>
  <si>
    <t>WIN7-109</t>
  </si>
  <si>
    <t>Set "Create a pagefile" to "Administrators"</t>
  </si>
  <si>
    <t>This policy setting allows users to change the size of the pagefile. By making the pagefile extremely large or extremely small, an attacker could easily affect the performance of a compromised computer. When configuring a user right in the SCM enter a comma delimited list of accounts. Accounts can be either local or located in Active Directory, they can be groups, users, or computers.</t>
  </si>
  <si>
    <t>The security setting "Create a pagefile" is set to "Administrators".</t>
  </si>
  <si>
    <t>The security setting "Create a pagefile" is not set to "Administrators".</t>
  </si>
  <si>
    <t>1.2.1.1.2.17</t>
  </si>
  <si>
    <t>Users who can change the page file size could make it extremely small or move the file to a highly fragmented storage volume, which could cause reduced computer performance.</t>
  </si>
  <si>
    <t>To implement the recommended configuration state, set the following Group Policy setting to Administrators. 
Computer Configuration&gt;Windows Settings&gt;Security Settings&gt;Local Policies&gt;User Rights Assignment&gt;Create a pagefile.</t>
  </si>
  <si>
    <t>CCE-9185-0</t>
  </si>
  <si>
    <t>Set "Create a pagefile" to "Administrators". One method to achieve the recommended configuration via GP: Set the following Group Policy setting to Administrators. 
Computer Configuration&gt;Windows Settings&gt;Security Settings&gt;Local Policies&gt;User Rights Assignment&gt;Create a pagefile</t>
  </si>
  <si>
    <t>WIN7-110</t>
  </si>
  <si>
    <t>Set "Adjust memory quotas for a process" to "Administrators, Local Service, Network Service"</t>
  </si>
  <si>
    <t>This policy setting allows a user to adjust the maximum amount of memory that is available to a process. The ability to adjust memory quotas is useful for system tuning, but it can be abused. In the wrong hands, it could be used to launch a denial of service (DoS) attack. When configuring a user right in the SCM enter a comma delimited list of accounts. Accounts can be either local or located in Active Directory, they can be groups, users, or computers.</t>
  </si>
  <si>
    <t>The security setting "Adjust memory quotas for a process" is set to "Administrators, Local Service, Network Service".</t>
  </si>
  <si>
    <t>The security setting "Adjust memory quotas for a process" is not set to "Administrators, Local Service, Network Service".</t>
  </si>
  <si>
    <t>1.2.1.1.2.20</t>
  </si>
  <si>
    <t>A user with the Adjust memory quotas for a process privilege can reduce the amount of memory that is available to any process, which could cause business-critical network applications to become slow or to fail. In the wrong hands, this privilege could be used to start a denial of service (DoS) attack.</t>
  </si>
  <si>
    <t>To implement the recommended configuration state, set the following Group Policy setting to Administrators, Local Service, Network Service. 
Computer Configuration&gt;Windows Settings&gt;Security Settings&gt;Local Policies&gt;User Rights Assignment&gt;Adjust memory quotas for a process.</t>
  </si>
  <si>
    <t>Organizations that have not restricted users to roles with limited privileges will find it difficult to impose this countermeasure. Also, if you have installed optional components such as ASP.NET or IIS, you may need to assign the Adjust memory quotas for a process user right to additional accounts that are required by those components. IIS requires that this privilege be explicitly assigned to the IWAM_, Network Service, and Service accounts. Otherwise, this countermeasure should have no impact on most computers. If this user right is necessary for a user account, it can be assigned to a local computer account instead of a domain account.</t>
  </si>
  <si>
    <t>CCE-9068-8</t>
  </si>
  <si>
    <t>Set "Adjust memory quotas for a process" to "Administrators, Local Service, Network Service". One method to achieve the recommended configuration via GP: Set the following Group Policy setting to Administrators, Local Service, Network Service. 
Computer Configuration&gt;Windows Settings&gt;Security Settings&gt;Local Policies&gt;User Rights Assignment&gt;Adjust memory quotas for a process</t>
  </si>
  <si>
    <t>WIN7-111</t>
  </si>
  <si>
    <t>Set "Generate security audits" to "Local Service, Network Service"</t>
  </si>
  <si>
    <t>This policy setting determines which users or processes can generate audit records in the Security log. When configuring a user right in the SCM enter a comma delimited list of accounts. Accounts can be either local or located in Active Directory, they can be groups, users, or computers.</t>
  </si>
  <si>
    <t>The security setting "Generate security audits" is set to "Local Service, Network Service".</t>
  </si>
  <si>
    <t>The security setting "Generate security audits" is not set to "Local Service, Network Service".</t>
  </si>
  <si>
    <t>1.2.1.1.2.21</t>
  </si>
  <si>
    <t>An attacker could use this capability to create a large number of audited events, which would make it more difficult for a system administrator to locate any illicit activity. Also, if the event log is configured to overwrite events as needed, any evidence of unauthorized activities could be overwritten by a large number of unrelated events.</t>
  </si>
  <si>
    <t>To implement the recommended configuration state, set the following Group Policy setting to Local Service, Network Service. 
Computer Configuration&gt;Windows Settings&gt;Security Settings&gt;Local Policies&gt;User Rights Assignment&gt;Generate security audits.</t>
  </si>
  <si>
    <t>CCE-9226-2</t>
  </si>
  <si>
    <t>Set "Generate security audits" to "Local Service, Network Service". One method to achieve the recommended configuration via GP: Set the following Group Policy setting to Local Service, Network Service. 
Computer Configuration&gt;Windows Settings&gt;Security Settings&gt;Local Policies&gt;User Rights Assignment&gt;Generate security audits</t>
  </si>
  <si>
    <t>WIN7-112</t>
  </si>
  <si>
    <t>Set "Force shutdown from a remote system" to "Administrators"</t>
  </si>
  <si>
    <t>This policy setting allows users to shut down Windows Vista based computers from remote locations on the network. Anyone who has been assigned this user right can cause a denial of service (DoS) condition, which would make the computer unavailable to service user requests. Therefore, it is recommended that only highly trusted administrators be assigned this user right. When configuring a user right in the SCM enter a comma delimited list of accounts. Accounts can be either local or located in Active Directory, they can be groups, users, or computers.</t>
  </si>
  <si>
    <t>The security setting "Force shutdown from a remote system" is set to "Administrators".</t>
  </si>
  <si>
    <t>The security setting "Force shutdown from a remote system" is not set to "Administrators".</t>
  </si>
  <si>
    <t>1.2.1.1.2.22</t>
  </si>
  <si>
    <t>Any user who can shut down a computer could cause a DoS condition to occur. Therefore, this user right should be tightly restricted.</t>
  </si>
  <si>
    <t>To implement the recommended configuration state, set the following Group Policy setting to Administrators. 
Computer Configuration&gt;Windows Settings&gt;Security Settings&gt;Local Policies&gt;User Rights Assignment&gt;Force shutdown from a remote system.</t>
  </si>
  <si>
    <t>If you remove the Force shutdown from a remote system user right from the Server Operator group you could limit the abilities of users who are assigned to specific administrative roles in your environment. You should confirm that delegated activities will not be adversely affected.</t>
  </si>
  <si>
    <t>CCE-9336-9</t>
  </si>
  <si>
    <t>Set "Force shutdown from a remote system" to "Administrators". One method to achieve the recommended configuration via GP: Set the following Group Policy setting to Administrators. 
Computer Configuration&gt;Windows Settings&gt;Security Settings&gt;Local Policies&gt;User Rights Assignment&gt;Force shutdown from a remote system</t>
  </si>
  <si>
    <t>WIN7-113</t>
  </si>
  <si>
    <t>Set "Deny access to this computer from the network" to "Guests"</t>
  </si>
  <si>
    <t>This policy setting prohibits users from connecting to a computer from across the network, which would allow users to access and potentially modify data remotely. In high security environments, there should be no need for remote users to access data on a computer. Instead, file sharing should be accomplished through the use of network servers. When configuring a user right in the SCM enter a comma delimited list of accounts. Accounts can be either local or located in Active Directory, they can be groups, users, or computers.</t>
  </si>
  <si>
    <t>The security setting "Deny access to this computer from the network" is set to "Guests".</t>
  </si>
  <si>
    <t>The security setting "Deny access to this computer from the network" is not set to "Guests".</t>
  </si>
  <si>
    <t>1.2.1.1.2.23</t>
  </si>
  <si>
    <t>Users who can log on to the computer over the network can enumerate lists of account names, group names, and shared resources. Users with permission to access shared folders and files can connect over the network and possibly view or modify data.</t>
  </si>
  <si>
    <t>To implement the recommended configuration state, set the following Group Policy setting to Guests. 
Computer Configuration&gt;Windows Settings&gt;Security Settings&gt;Local Policies&gt;User Rights Assignment&gt;Deny access to this computer from the network.</t>
  </si>
  <si>
    <t>If you configure the Deny access to this computer from the network user right for other groups, you could limit the abilities of users who are assigned to specific administrative roles in your environment. You should verify that delegated tasks will not be negatively affected.</t>
  </si>
  <si>
    <t>CCE-9244-5</t>
  </si>
  <si>
    <t>Set "Deny access to this computer from the network" to "Guests". One method to achieve the recommended configuration via GP: Set the following Group Policy setting to Guests. 
Computer Configuration&gt;Windows Settings&gt;Security Settings&gt;Local Policies&gt;User Rights Assignment&gt;Deny access to this computer from the network</t>
  </si>
  <si>
    <t>WIN7-114</t>
  </si>
  <si>
    <t>Set "Impersonate a client after authentication" to "Administrators, Service, Local Service, Network Service"</t>
  </si>
  <si>
    <t>The policy setting allows programs that run on behalf of a user to impersonate that user (or another specified account) so that they can act on behalf of the user. If this user right is required for this kind of impersonation, an unauthorized user will not be able to convince a client to connect—for example, by remote procedure call (RPC) or named pipes—to a service that they have created to impersonate that client, which could elevate the unauthorized users permissions to administrative or system levels. Services that are started by the Service Control Manager have the built-in Service group added by default to their access tokens. COM servers that are started by the COM infrastructure and configured to run under a specific account also have the Service group added to their access tokens. As a result, these processes are assigned this user right when they are started. Also, a user can impersonate an access token if any of the following conditions exist: . The access token that is being impersonated is for this user. . The user, in this logon session, logged on to the network with explicit credentials to create the access token. . The requested level is less than Impersonate, such as Anonymous or Identify. An attacker with the Impersonate a client after authentication user right could create a service, trick a client to make them connect to the service, and then impersonate that client to elevate the attackers level of access to that of the client. When configuring a user right in the SCM enter a comma delimited list of accounts. Accounts can be either local or located in Active Directory, they can be groups, users, or computers.</t>
  </si>
  <si>
    <t>The security setting "Impersonate a client after authentication" is set to "Administrators, Service, Local Service, Network Service".</t>
  </si>
  <si>
    <t>The security setting "Impersonate a client after authentication" is not set to "Administrators, Service, Local Service, Network Service".</t>
  </si>
  <si>
    <t>1.2.1.1.2.24</t>
  </si>
  <si>
    <t>An attacker with the Impersonate a client after authentication user right could create a service, trick a client to make them connect to the service, and then impersonate that client to elevate the attackers level of access to that of the client.</t>
  </si>
  <si>
    <t>To implement the recommended configuration state, set the following Group Policy setting to Administrators, Service, Local Service, Network Service. 
Computer Configuration&gt;Windows Settings&gt;Security Settings&gt;Local Policies&gt;User Rights Assignment&gt;Impersonate a client after authentication.</t>
  </si>
  <si>
    <t>In most cases this configuration will have no impact. If you have installed optional components such as ASP.NET or IIS, you may need to assign the Impersonate a client after authentication user right to additional accounts that are required by those components, such as IUSR_, IIS_WPG, ASP.NET or IWAM_.</t>
  </si>
  <si>
    <t>CCE-8467-3</t>
  </si>
  <si>
    <t>Set "Impersonate a client after authentication" to "Administrators, Service, Local Service, Network Service". One method to achieve the recommended configuration via GP: Set the following Group Policy setting to Administrators, Service, Local Service, Network Service. 
Computer Configuration&gt;Windows Settings&gt;Security Settings&gt;Local Policies&gt;User Rights Assignment&gt;Impersonate a client after authentication</t>
  </si>
  <si>
    <t>WIN7-115</t>
  </si>
  <si>
    <t>Set "Create global objects" to "Administrators, Service, Local Service, Network Service"</t>
  </si>
  <si>
    <t>This policy setting determines whether users can create global objects that are available to all sessions. Users can still create objects that are specific to their own session if they do not have this user right. Users who can create global objects could affect processes that run under other users sessions. This capability could lead to a variety of problems, such as application failure or data corruption. When configuring a user right in the SCM enter a comma delimited list of accounts. Accounts can be either local or located in Active Directory, they can be groups, users, or computers.</t>
  </si>
  <si>
    <t>The security setting "Create global objects" is set to "Administrators, Service, Local Service, Network Service".</t>
  </si>
  <si>
    <t>The security setting "Create global objects" is not set to "Administrators, Service, Local Service, Network Service".</t>
  </si>
  <si>
    <t>1.2.1.1.2.25</t>
  </si>
  <si>
    <t>Users who can create global objects could affect Windows services and processes that run under other user or system accounts. This capability could lead to a variety of problems, such as application failure, data corruption and elevation of privilege.</t>
  </si>
  <si>
    <t>To implement the recommended configuration state, set the following Group Policy setting to Administrators, Service, Local Service, Network Service. 
Computer Configuration&gt;Windows Settings&gt;Security Settings&gt;Local Policies&gt;User Rights Assignment&gt;Create global objects.</t>
  </si>
  <si>
    <t>CCE-8431-9</t>
  </si>
  <si>
    <t>Set "Create global objects" to "Administrators, Service, Local Service, Network Service". One method to achieve the recommended configuration via GP: Set the following Group Policy setting to Administrators, Service, Local Service, Network Service. 
Computer Configuration&gt;Windows Settings&gt;Security Settings&gt;Local Policies&gt;User Rights Assignment&gt;Create global objects</t>
  </si>
  <si>
    <t>WIN7-116</t>
  </si>
  <si>
    <t>Set "Perform volume maintenance tasks" to "Administrators"</t>
  </si>
  <si>
    <t>This policy setting allows users to manage the systems volume or disk configuration, which could allow a user to delete a volume and cause data loss as well as a denial-of-service condition. When configuring a user right in the SCM enter a comma delimited list of accounts. Accounts can be either local or located in Active Directory, they can be groups, users, or computers.</t>
  </si>
  <si>
    <t>The security setting "Perform volume maintenance tasks" is set to "Administrators".</t>
  </si>
  <si>
    <t>The security setting "Perform volume maintenance tasks" is not set to "Administrators".</t>
  </si>
  <si>
    <t>1.2.1.1.2.26</t>
  </si>
  <si>
    <t>A user who is assigned the Perform volume maintenance tasks user right could delete a volume, which could result in the loss of data or a DoS condition.</t>
  </si>
  <si>
    <t>To implement the recommended configuration state, set the following Group Policy setting to Administrators. 
Computer Configuration&gt;Windows Settings&gt;Security Settings&gt;Local Policies&gt;User Rights Assignment&gt;Perform volume maintenance tasks.</t>
  </si>
  <si>
    <t>CCE-8475-6</t>
  </si>
  <si>
    <t>Set "Perform volume maintenance tasks" to "Administrators". One method to achieve the recommended configuration via GP: Set the following Group Policy setting to Administrators. 
Computer Configuration&gt;Windows Settings&gt;Security Settings&gt;Local Policies&gt;User Rights Assignment&gt;Perform volume maintenance tasks</t>
  </si>
  <si>
    <t>WIN7-117</t>
  </si>
  <si>
    <t>Set "Lock pages in memory" to "No One"</t>
  </si>
  <si>
    <t>This policy setting allows a process to keep data in physical memory, which prevents the system from paging the data to virtual memory on disk. If this user right is assigned, significant degradation of system performance can occur. When configuring a user right in the SCM enter a comma delimited list of accounts. Accounts can be either local or located in Active Directory, they can be groups, users, or computers.</t>
  </si>
  <si>
    <t>The security setting "Lock pages in memory" is set to "No One".</t>
  </si>
  <si>
    <t>The security setting "Lock pages in memory" is not properly configured.</t>
  </si>
  <si>
    <t>1.2.1.1.2.27</t>
  </si>
  <si>
    <t>Users with the Lock pages in memory user right could assign physical memory to several processes, which could leave little or no RAM for other processes and result in a DoS condition.</t>
  </si>
  <si>
    <t>To implement the recommended configuration state, the following Group Policy should not be set to any user. 
Computer Configuration&gt;Windows Settings&gt;Security Settings&gt;Local Policies&gt;User Rights Assignment&gt;Lock pages in memory.</t>
  </si>
  <si>
    <t>CCE-9289-0</t>
  </si>
  <si>
    <t>Set "Lock pages in memory" to "No One".  To implement the recommended configuration state, the following Group Policy should not be set to any user. 
Computer Configuration&gt;Windows Settings&gt;Security Settings&gt;Local Policies&gt;User Rights Assignment&gt;Lock pages in memory</t>
  </si>
  <si>
    <t>WIN7-118</t>
  </si>
  <si>
    <t>Set "Manage auditing and security log" to "Administrators"</t>
  </si>
  <si>
    <t>This policy setting determines which users can change the auditing options for files and directories and clear the Security log. When configuring a user right in the SCM enter a comma delimited list of accounts. Accounts can be either local or located in Active Directory, they can be groups, users, or computers.</t>
  </si>
  <si>
    <t>The security setting "Manage auditing and security log" is set to "Administrators".</t>
  </si>
  <si>
    <t>The security setting "Manage auditing and security log" is not set to "Administrators".</t>
  </si>
  <si>
    <t>1.2.1.1.2.28</t>
  </si>
  <si>
    <t>The ability to manage the Security event log is a powerful user right and it should be closely guarded. Anyone with this user right can clear the Security log to erase important evidence of unauthorized activity.</t>
  </si>
  <si>
    <t>To implement the recommended configuration state, set the following Group Policy setting to Administrators. 
Computer Configuration&gt;Windows Settings&gt;Security Settings&gt;Local Policies&gt;User Rights Assignment&gt;Manage auditing and security log.</t>
  </si>
  <si>
    <t>CCE-9223-9</t>
  </si>
  <si>
    <t>Set "Manage auditing and security log" to "Administrators". One method to achieve the recommended configuration via GP: Set the following Group Policy setting to Administrators. 
Computer Configuration&gt;Windows Settings&gt;Security Settings&gt;Local Policies&gt;User Rights Assignment&gt;Manage auditing and security log</t>
  </si>
  <si>
    <t>WIN7-119</t>
  </si>
  <si>
    <t>Set "Access Credential Manager as a trusted caller" to "No One"</t>
  </si>
  <si>
    <t>This security setting is used by Credential Manager during Backup and Restore. No accounts should have this user right, as it is only assigned to Winlogon. Users saved credentials might be compromised if this user right is assigned to other entities. When configuring a user right in the SCM enter a comma delimited list of accounts. Accounts can be either local or located in Active Directory, they can be groups, users, or computers.</t>
  </si>
  <si>
    <t>The security setting "Access Credential Manager as a trusted caller" is set to "Not Defined".</t>
  </si>
  <si>
    <t>The security setting "Access Credential Manager as a trusted caller" is not properly configured.</t>
  </si>
  <si>
    <t>Updated "No One" to "Not Defined"</t>
  </si>
  <si>
    <t>1.2.1.1.2.29</t>
  </si>
  <si>
    <t>If an account is given this right the user of the account may create an application that calls into Credential Manager and is returned the credentials for another user.</t>
  </si>
  <si>
    <t>To implement the recommended configuration state, ensure no accounts have this user right, as it is only assigned to Winlogon.
Set the following Group Policy setting:
Computer Configuration&gt;Windows Settings&gt;Security Settings&gt;Local Policies&gt;User Rights Assignment&gt;Access Credential Manager as a trusted caller.</t>
  </si>
  <si>
    <t>None, this is the default configuration</t>
  </si>
  <si>
    <t>CCE-9380-7</t>
  </si>
  <si>
    <t>Set "Access Credential Manager as a trusted caller" to "No One".  To implement the recommended configuration state, ensure no accounts have this user right, as it is only assigned to Winlogon.
Set the following Group Policy setting:
Computer Configuration&gt;Windows Settings&gt;Security Settings&gt;Local Policies&gt;User Rights Assignment&gt;Access Credential Manager as a trusted caller</t>
  </si>
  <si>
    <t>WIN7-120</t>
  </si>
  <si>
    <t>Set "Load and unload device drivers" to "Administrators"</t>
  </si>
  <si>
    <t>This policy setting allows users to dynamically load a new device driver on a system. An attacker could potentially use this capability to install malicious code that appears to be a device driver. This user right is required for users to add local printers or printer drivers in Windows Vista. When configuring a user right in the SCM enter a comma delimited list of accounts. Accounts can be either local or located in Active Directory, they can be groups, users, or computers.</t>
  </si>
  <si>
    <t>The security setting "Load and unload device drivers" is set to "Administrators".</t>
  </si>
  <si>
    <t>The security setting "Load and unload device drivers" is not set to "Administrators".</t>
  </si>
  <si>
    <t>1.2.1.1.2.31</t>
  </si>
  <si>
    <t>Device drivers run as highly privileged code. A user who has the Load and unload device drivers user right could unintentionally install malicious code that masquerades as a device driver. Administrators should exercise greater care and install only drivers with verified digital signatures.</t>
  </si>
  <si>
    <t>To implement the recommended configuration state, set the following Group Policy setting to Administrators. 
Computer Configuration&gt;Windows Settings&gt;Security Settings&gt;Local Policies&gt;User Rights Assignment&gt;Load and unload device drivers.</t>
  </si>
  <si>
    <t>If you remove the Load and unload device drivers user right from the Print Operators group or other accounts you could limit the abilities of users who are assigned to specific administrative roles in your environment. You should ensure that delegated tasks will not be negatively affected.</t>
  </si>
  <si>
    <t>CCE-9135-5</t>
  </si>
  <si>
    <t>Set "Load and unload device drivers" to "Administrators". One method to achieve the recommended configuration via GP: Set the following Group Policy setting to Administrators. 
Computer Configuration&gt;Windows Settings&gt;Security Settings&gt;Local Policies&gt;User Rights Assignment&gt;Load and unload device drivers</t>
  </si>
  <si>
    <t>WIN7-121</t>
  </si>
  <si>
    <t>Set "Deny log on locally" to "Guests"</t>
  </si>
  <si>
    <t>This security setting determines which users are prevented from logging on at the computer. This policy setting supersedes the Allow log on locally policy setting if an account is subject to both policies.Important:If you apply this security policy to the Everyone group, no one will be able to log on locally. When configuring a user right in the SCM enter a comma delimited list of accounts. Accounts can be either local or located in Active Directory, they can be groups, users, or computers.</t>
  </si>
  <si>
    <t>The security setting "Deny log on locally" is set to "Guests".</t>
  </si>
  <si>
    <t>The security setting "Deny log on locally" is not set to "Guests".</t>
  </si>
  <si>
    <t>1.2.1.1.2.32</t>
  </si>
  <si>
    <t>Any account with the ability to log on locally could be used to log on at the console of the computer. If this user right is not restricted to legitimate users who need to log on to the console of the computer, unauthorized users might download and run malicious software that elevates their privileges.</t>
  </si>
  <si>
    <t>To implement the recommended configuration state, set the following Group Policy setting to Guests. 
Computer Configuration&gt;Windows Settings&gt;Security Settings&gt;Local Policies&gt;User Rights Assignment&gt;Deny log on locally.</t>
  </si>
  <si>
    <t>If you assign the Deny log on locally user right to additional accounts, you could limit the abilities of users who are assigned to specific roles in your environment. However, this user right should explicitly be assigned to the ASPNET account on computers that run IIS 6.0. You should confirm that delegated activities will not be adversely affected.</t>
  </si>
  <si>
    <t>CCE-9239-5</t>
  </si>
  <si>
    <t>Set "Deny log on locally" to "Guests". One method to achieve the recommended configuration via GP: Set the following Group Policy setting to Guests. 
Computer Configuration&gt;Windows Settings&gt;Security Settings&gt;Local Policies&gt;User Rights Assignment&gt;Deny log on locally</t>
  </si>
  <si>
    <t>WIN7-122</t>
  </si>
  <si>
    <t>Set "Access this computer from the network" to "Users, Administrators"</t>
  </si>
  <si>
    <t>This policy setting allows other users on the network to connect to the computer and is required by various network protocols that include Server Message Block (SMB)based protocols, NetBIOS, Common Internet File System (CIFS), and Component Object Model Plus (COM+). When configuring a user right in the SCM enter a comma delimited list of accounts. Accounts can be either local or located in Active Directory, they can be groups, users, or computers.</t>
  </si>
  <si>
    <t>The security setting "Access this computer from the network" is set to "Users, Administrators".</t>
  </si>
  <si>
    <t>The security setting "Access this computer from the network" is not set to "Users, Administrators".</t>
  </si>
  <si>
    <t>1.2.1.1.2.33</t>
  </si>
  <si>
    <t>Users who can connect from their computer to the network can access resources on target computers for which they have permission. For example, the Access this computer from the network user right is required for users to connect to shared printers and folders. If this user right is assigned to the Everyone group, then anyone in the group will be able to read the files in those shared folders. However, this situation is unlikely for new installations of Windows Server(R) 2003 with Service Pack 1 (SP1), because the default share and NTFS permissions in Windows Server 2003 do not include the Everyone group. This vulnerability may have a higher level of risk for computers that you upgrade from Windows NT(R) 4.0 or Windows 2000, because the default permissions for these operating systems are not as restrictive as the default permissions in Windows Server 2003.</t>
  </si>
  <si>
    <t>To implement the recommended configuration state, set the following Group Policy setting to Users, Administrators. 
Computer Configuration&gt;Windows Settings&gt;Security Settings&gt;Local Policies&gt;User Rights Assignment&gt;Access this computer from the network.</t>
  </si>
  <si>
    <t>If you remove the Access this computer from the network user right on domain controllers for all users, no one will be able to log on to the domain or use network resources. If you remove this user right on member servers, users will not be able to connect to those servers through the network. Successful negotiation of IPsec connections requires that the initiating machine has this right, therefor it is recommended that it is assigned to the Users group.If you have installed optional components such as ASP.NET or Internet Information Services (IIS), you may need to assign this user right to additional accounts that are required by those components. It is important to verify that authorized users are assigned this user right for the computers they need to access the network.</t>
  </si>
  <si>
    <t>CCE-9253-6</t>
  </si>
  <si>
    <t>Set "Access this computer from the network" to "Users, Administrators". One method to achieve the recommended configuration via GP: Set the following Group Policy setting to Users, Administrators. 
Computer Configuration&gt;Windows Settings&gt;Security Settings&gt;Local Policies&gt;User Rights Assignment&gt;Access this computer from the network</t>
  </si>
  <si>
    <t>WIN7-123</t>
  </si>
  <si>
    <t>Set "Deny log on as a batch job" to "Guests"</t>
  </si>
  <si>
    <t>This policy setting determines which accounts will not be able to log on to the computer as a batch job. A batch job is not a batch (.bat) file, but rather a batch-queue facility. Accounts that use the Task Scheduler to schedule jobs need this user right. The Deny log on as a batch job user right overrides the Log on as a batch job user right, which could be used to allow accounts to schedule jobs that consume excessive system resources. Such an occurrence could cause a DoS condition. Failure to assign this user right to the recommended accounts can be a security risk. When configuring a user right in the SCM enter a comma delimited list of accounts. Accounts can be either local or located in Active Directory, they can be groups, users, or computers.</t>
  </si>
  <si>
    <t>The security setting "Deny log on as a batch job" is set to "Guests".</t>
  </si>
  <si>
    <t>The security setting "Deny log on as a batch job" is not set to "Guests".</t>
  </si>
  <si>
    <t>1.2.1.1.2.34</t>
  </si>
  <si>
    <t>Accounts that have the Deny log on as a batch job user right could be used to schedule jobs that could consume excessive computer resources and cause a DoS condition.</t>
  </si>
  <si>
    <t>To implement the recommended configuration state, set the following Group Policy setting to Guests. 
Computer Configuration&gt;Windows Settings&gt;Security Settings&gt;Local Policies&gt;User Rights Assignment&gt;Deny log on as a batch job.</t>
  </si>
  <si>
    <t>If you assign the Deny log on as a batch job user right to other accounts, you could deny users who are assigned to specific administrative roles the ability to perform their required job activities. You should confirm that delegated tasks will not be affected adversely. For example, if you assign this user right to the IWAM_ account, the MSM Management Point will fail. On a newly installed computer that runs Windows Server 2003 this account does not belong to the Guests group, but on a computer that was upgraded from Windows 2000 this account is a member of the Guests group. Therefore, it is important that you understand which accounts belong to any groups that you assign the Deny log on as a batch job user right.</t>
  </si>
  <si>
    <t>CCE-9212-2</t>
  </si>
  <si>
    <t>Set "Deny log on as a batch job" to "Guests". One method to achieve the recommended configuration via GP: Set the following Group Policy setting to Guests. 
Computer Configuration&gt;Windows Settings&gt;Security Settings&gt;Local Policies&gt;User Rights Assignment&gt;Deny log on as a batch job</t>
  </si>
  <si>
    <t>WIN7-124</t>
  </si>
  <si>
    <t>Set "Act as part of the operating system" to "No One"</t>
  </si>
  <si>
    <t>This policy setting allows a process to assume the identity of any user and thus gain access to the resources that the user is authorized to access. When configuring a user right in the SCM enter a comma delimited list of accounts. Accounts can be either local or located in Active Directory, they can be groups, users, or computers.</t>
  </si>
  <si>
    <t>The security setting "Act as part of the operating system" is set to "No One".</t>
  </si>
  <si>
    <t>The security setting "Act as part of the operating system" is not properly configured.</t>
  </si>
  <si>
    <t>1.2.1.1.2.35</t>
  </si>
  <si>
    <t>The Act as part of the operating system user right is extremely powerful. Anyone with this user right can take complete control of the computer and erase evidence of their activities.</t>
  </si>
  <si>
    <t>To implement the recommended configuration state, the following Group Policy should not be set to any user. 
Computer Configuration&gt;Windows Settings&gt;Security Settings&gt;Local Policies&gt;User Rights Assignment&gt;Act as part of the operating system.</t>
  </si>
  <si>
    <t>There should be little or no impact because the Act as part of the operating system user right is rarely needed by any accounts other than the Local System account.</t>
  </si>
  <si>
    <t>CCE-9407-8</t>
  </si>
  <si>
    <t>Set "Act as part of the operating system" to "No One".  To implement the recommended configuration state, the following Group Policy should not be set to any user. 
Computer Configuration&gt;Windows Settings&gt;Security Settings&gt;Local Policies&gt;User Rights Assignment&gt;Act as part of the operating system</t>
  </si>
  <si>
    <t>WIN7-125</t>
  </si>
  <si>
    <t>Set "Enable computer and user accounts to be trusted for delegation" to "No One"</t>
  </si>
  <si>
    <t>This policy setting allows users to change the Trusted for Delegation setting on a computer object in Active Directory. Abuse of this privilege could allow unauthorized users to impersonate other users on the network. When configuring a user right in the SCM enter a comma delimited list of accounts. Accounts can be either local or located in Active Directory, they can be groups, users, or computers.</t>
  </si>
  <si>
    <t>The security setting "Enable computer and user accounts to be trusted for delegation" is set to "No One".</t>
  </si>
  <si>
    <t>The security setting "Enable computer and user accounts to be trusted for delegation" is not properly configured.</t>
  </si>
  <si>
    <t>1.2.1.1.2.37</t>
  </si>
  <si>
    <t>Misuse of the Enable computer and user accounts to be trusted for delegation user right could allow unauthorized users to impersonate other users on the network. An attacker could exploit this privilege to gain access to network resources and make it difficult to determine what has happened after a security incident.</t>
  </si>
  <si>
    <t>To implement the recommended configuration state, the following Group Policy should not be set to any user. 
Computer Configuration&gt;Windows Settings&gt;Security Settings&gt;Local Policies&gt;User Rights Assignment&gt;Enable computer and user accounts to be trusted for delegation.</t>
  </si>
  <si>
    <t>CCE-8930-0</t>
  </si>
  <si>
    <t>Set "Enable computer and user accounts to be trusted for delegation" to "No One".  To implement the recommended configuration state, the following Group Policy should not be set to any user. 
Computer Configuration&gt;Windows Settings&gt;Security Settings&gt;Local Policies&gt;User Rights Assignment&gt;Enable computer and user accounts to be trusted for delegation</t>
  </si>
  <si>
    <t>WIN7-126</t>
  </si>
  <si>
    <t>Set "Profile system performance" to "NT SERVICE&gt;WdiServiceHost,Administrators"</t>
  </si>
  <si>
    <t>This policy setting allows users to use tools to view the performance of different system processes, which could be abused to allow attackers to determine a systems active processes and provide insight into the potential attack surface of the computer. When configuring a user right in the SCM enter a comma delimited list of accounts. Accounts can be either local or located in Active Directory, they can be groups, users, or computers.</t>
  </si>
  <si>
    <t>The security setting "Profile system performance" is set to "NT SERVICE&gt;WdiServiceHost,Administrators".</t>
  </si>
  <si>
    <t>The security setting "Profile system performance" is not properly configured.</t>
  </si>
  <si>
    <t>1.2.1.1.2.38</t>
  </si>
  <si>
    <t>The Profile system performance user right poses a moderate vulnerability. Attackers with this user right could monitor a computers performance to help identify critical processes that they might wish to attack directly. Attackers may also be able to determine what processes are active on the computer so that they could identify countermeasures that they may need to avoid, such as antivirus software or an intrusion detection system.</t>
  </si>
  <si>
    <t>To implement the recommended configuration state, set the following Group Policy setting to NT SERVICEWdiServiceHost and Administrators. 
Computer Configuration&gt;Windows Settings&gt;Security Settings&gt;Local Policies&gt;User Rights Assignment&gt;Profile system performance.</t>
  </si>
  <si>
    <t>CCE-9419-3</t>
  </si>
  <si>
    <t>Set "Profile system performance" to "NT SERVICE&gt;WdiServiceHost,Administrators". One method to achieve the recommended configuration via GP: Set the following Group Policy setting to NT SERVICEWdiServiceHost and Administrators. 
Computer Configuration&gt;Windows Settings&gt;Security Settings&gt;Local Policies&gt;User Rights Assignment&gt;Profile system performance</t>
  </si>
  <si>
    <t>WIN7-127</t>
  </si>
  <si>
    <t>Set "Shut down the system" to "Administrators, Users"</t>
  </si>
  <si>
    <t>This policy setting determines which users who are logged on locally to the computers in your environment can shut down the operating system with the Shut Down command. Misuse of this user right can result in a denial of service condition. When configuring a user right in the SCM enter a comma delimited list of accounts. Accounts can be either local or located in Active Directory, they can be groups, users, or computers.</t>
  </si>
  <si>
    <t>The security setting "Shut down the system" is set to "Administrators, Users".</t>
  </si>
  <si>
    <t>The security setting "Shut down the system" is not set to "Administrators, Users".</t>
  </si>
  <si>
    <t>1.2.1.1.2.39</t>
  </si>
  <si>
    <t>The ability to shut down domain controllers should be limited to a very small number of trusted administrators. Although the Shut down the system user right requires the ability to log on to the server, you should be very careful about which accounts and groups you allow to shut down a domain controller. When a domain controller is shut down, it is no longer available to process logons, serve Group Policy, and answer Lightweight Directory Access Protocol (LDAP) queries. If you shut down domain controllers that possess Flexible SingleMaster Operations (FSMO) roles, you can disable key domain functionality, such as processing logons for new passwords—the Primary Domain Controller (PDC) Emulator role.</t>
  </si>
  <si>
    <t>To implement the recommended configuration state, set the following Group Policy setting to Administrators, Users. 
Computer Configuration&gt;Windows Settings&gt;Security Settings&gt;Local Policies&gt;User Rights Assignment&gt;Shut down the system.</t>
  </si>
  <si>
    <t>The impact of removing these default groups from the Shut down the system user right could limit the delegated abilities of assigned roles in your environment. You should confirm that delegated activities will not be adversely affected.</t>
  </si>
  <si>
    <t>CCE-9014-2</t>
  </si>
  <si>
    <t>Set "Shut down the system" to "Administrators, Users". One method to achieve the recommended configuration via GP: Set the following Group Policy setting to Administrators, Users. 
Computer Configuration&gt;Windows Settings&gt;Security Settings&gt;Local Policies&gt;User Rights Assignment&gt;Shut down the system</t>
  </si>
  <si>
    <t>WIN7-128</t>
  </si>
  <si>
    <t>Set "Increase a process working set" to "Administrators, Local Service"</t>
  </si>
  <si>
    <t>This privilege determines which user accounts can increase or decrease the size of a process's working set. The working set of a process is the set of memory pages currently visible to the process in physical RAM memory. These pages are resident and available for an application to use without triggering a page fault. The minimum and maximum working set sizes affect the virtual memory paging behavior of a process. When configuring a user right in the SCM enter a comma delimited list of accounts. Accounts can be either local or located in Active Directory, they can be groups, users, or computers.</t>
  </si>
  <si>
    <t>The security setting "Increase a process working set" is set to "Administrators, Local Service".</t>
  </si>
  <si>
    <t>The security setting "Increase a process working set" is not set to "Administrators, Local Service".</t>
  </si>
  <si>
    <t>1.2.1.1.2.40</t>
  </si>
  <si>
    <t>This right is granted to all users by default. However, increasing the working set size for a process decreases the amount of physical memory available to the rest of the system. It would be possible for malicious code to increase the process working set to a level that could severely degrade system performance and potentially cause a denial of service.</t>
  </si>
  <si>
    <t>To implement the recommended configuration state, set the following Group Policy setting to Administrators, Local Service. 
Computer Configuration&gt;Windows Settings&gt;Security Settings&gt;Local Policies&gt;User Rights Assignment&gt;Increase a process working set.</t>
  </si>
  <si>
    <t>Users will be unable to increase the working set for their processes, which could degrade performance.</t>
  </si>
  <si>
    <t>CCE-9048-0</t>
  </si>
  <si>
    <t>Set "Increase a process working set" to "Administrators, Local Service". One method to achieve the recommended configuration via GP: Set the following Group Policy setting to Administrators, Local Service. 
Computer Configuration&gt;Windows Settings&gt;Security Settings&gt;Local Policies&gt;User Rights Assignment&gt;Increase a process working set</t>
  </si>
  <si>
    <t>WIN7-129</t>
  </si>
  <si>
    <t>Set "Audit Policy: System: System Integrity" to "Success and Failure"</t>
  </si>
  <si>
    <t>This subcategory reports on violations of integrity of the security subsystem. Events for this subcategory include: 4612 : Internal resources allocated for the queuing of audit messages have been exhausted, leading to the loss of some audits. 4615 : Invalid use of LPC port. 4618 : A monitored security event pattern has occurred. 4816 : RPC detected an integrity violation while decrypting an incoming message. 5038 : Code integrity determined that the image hash of a file is not valid. The file could be corrupt due to unauthorized modification or the invalid hash could indicate a potential disk device error. 5056: A cryptographic self test was performed. 5057: A cryptographic primitive operation failed. 5060: Verification operation failed. 5061: Cryptographic operation. 5062: A kernel-mode cryptographic self test was performed. Refer to the Microsoft Knowledgebase article Description of security events in Windows Vista and in Windows Server 2008 for the most recent information about this setting: http://support.microsoft.com/default.aspx/kb/947226.</t>
  </si>
  <si>
    <t>The security setting "Audit Policy: System: System Integrity" is set to "Success and Failure".</t>
  </si>
  <si>
    <t>The security setting "Audit Policy: System: System Integrity" is not set to "Success and Failure".</t>
  </si>
  <si>
    <t>1.2.1.2.1.1</t>
  </si>
  <si>
    <t>1.2.1.2.1.1.1</t>
  </si>
  <si>
    <t>If audit settings are not configured, it can be difficult or impossible to determine what occurred during a security incident. However, if audit settings are configured so that events are generated for all activities the Security log will be filled with data and hard to use. Also, you can use a large amount of data storage as well as adversely affect overall computer performance if you configure audit settings for a large number of objects. If failure auditing is used and the Audit: Shut down system immediately if unable to log security audits setting in the Security Options section of Group Policy is enabled, an attacker could generate millions of failure events such as logon failures in order to fill the Security log and force the computer to shut down, creating a Denial of Service. If security logs are allowed to be overwritten, an attacker can overwrite part or all of their activity by generating large numbers of events so that the evidence of their intrusion is overwritten.</t>
  </si>
  <si>
    <t>To implement the recommended configuration state, set the following Group Policy setting to Success and Failure. 
Computer Configuration&gt;Windows Settings&gt;Security Settings&gt;Advanced Audit Policy Configuration&gt;Audit Policies&gt;System&gt;Audit Policy: System: System Integrity.</t>
  </si>
  <si>
    <t>If no audit settings are configured, or if audit settings are too lax on the computers in your organization, security incidents might not be detected or not enough evidence will be available for network forensic analysis after security incidents occur. However, if audit settings are too severe, critically important entries in the Security log may be obscured by all of the meaningless entries and computer performance and the available amount of data storage may be seriously affected. Companies that operate in certain regulated industries may have legal obligations to log certain events or activities.</t>
  </si>
  <si>
    <t>CCE-9520-8</t>
  </si>
  <si>
    <t>Set "Audit Policy: System: System Integrity" to "Success and Failure". One method to achieve the recommended configuration via GP: Set the following Group Policy setting to Success and Failure. 
Computer Configuration&gt;Windows Settings&gt;Security Settings&gt;Advanced Audit Policy Configuration&gt;Audit Policies&gt;System&gt;Audit Policy: System: System Integrity</t>
  </si>
  <si>
    <t>WIN7-130</t>
  </si>
  <si>
    <t>Set "Audit Policy: System: Security System Extension" to "Success and Failure"</t>
  </si>
  <si>
    <t>This subcategory reports the loading of extension code such as authentication packages by the security subsystem. Events for this subcategory include: 4610: An authentication package has been loaded by the Local Security Authority. 4611: A trusted logon process has been registered with the Local Security Authority. 4614: A notification package has been loaded by the Security Account Manager. 4622: A security package has been loaded by the Local Security Authority. 4697: A service was installed in the system. Refer to the Microsoft Knowledgebase article Description of security events in Windows Vista and in Windows Server 2008 for the most recent information about this setting: http://support.microsoft.com/default.aspx/kb/947226.</t>
  </si>
  <si>
    <t>The security setting "Audit Policy: System: Security System Extension" is set to "Success and Failure".</t>
  </si>
  <si>
    <t>The security setting "Audit Policy: System: Security System Extension" is not set to "Success and Failure".</t>
  </si>
  <si>
    <t>HAU6</t>
  </si>
  <si>
    <t>HAU6: System does not audit changes to access control settings</t>
  </si>
  <si>
    <t>1.2.1.2.1.1.2</t>
  </si>
  <si>
    <t>To implement the recommended configuration state, set the following Group Policy setting to Success and Failure. 
Computer Configuration&gt;Windows Settings&gt;Security Settings&gt;Advanced Audit Policy Configuration&gt;Audit Policies&gt;System&gt;Audit Policy: System: Security System Extension.</t>
  </si>
  <si>
    <t>CCE-9863-2</t>
  </si>
  <si>
    <t>Set "Audit Policy: System: Security System Extension" to "Success and Failure". One method to achieve the recommended configuration via GP: Set the following Group Policy setting to Success and Failure. 
Computer Configuration&gt;Windows Settings&gt;Security Settings&gt;Advanced Audit Policy Configuration&gt;Audit Policies&gt;System&gt;Audit Policy: System: Security System Extension</t>
  </si>
  <si>
    <t>WIN7-131</t>
  </si>
  <si>
    <t>Set "Audit Policy: System: Security State Change" to "Success and Failure"</t>
  </si>
  <si>
    <t>This subcategory reports changes in security state of the system, such as when the security subsystem starts and stops. Events for this subcategory include: 4608: Windows is starting up. 4609: Windows is shutting down. 4616: The system time was changed. 4621: Administrator recovered system from CrashOnAuditFail. Users who are not administrators will now be allowed to log on. Some auditable activity might not have been recorded. Refer to the Microsoft Knowledgebase article Description of security events in Windows Vista and in Windows Server 2008 for the most recent information about this setting: http://support.microsoft.com/default.aspx/kb/947226.</t>
  </si>
  <si>
    <t>The security setting "Audit Policy: System: Security State Change" is set to "Success and Failure".</t>
  </si>
  <si>
    <t>The security setting "Audit Policy: System: Security State Change" is not set to "Success and Failure".</t>
  </si>
  <si>
    <t>1.2.1.2.1.1.3</t>
  </si>
  <si>
    <t>To implement the recommended configuration state, set the following Group Policy setting to Success and Failure. 
Computer Configuration&gt;Windows Settings&gt;Security Settings&gt;Advanced Audit Policy Configuration&gt;Audit Policies&gt;System&gt;Audit Policy: System: Security State Change.</t>
  </si>
  <si>
    <t>CCE-9850-9</t>
  </si>
  <si>
    <t>Set "Audit Policy: System: Security State Change" to "Success and Failure". One method to achieve the recommended configuration via GP: Set the following Group Policy setting to Success and Failure. 
Computer Configuration&gt;Windows Settings&gt;Security Settings&gt;Advanced Audit Policy Configuration&gt;Audit Policies&gt;System&gt;Audit Policy: System: Security State Change</t>
  </si>
  <si>
    <t>WIN7-132</t>
  </si>
  <si>
    <t>Set "Audit Policy: System: IPsec Driver" to "Success and Failure"</t>
  </si>
  <si>
    <t>This subcategory reports on the activities of the Internet Protocol security (IPsec) driver. Events for this subcategory include: 4960: IPsec dropped an inbound packet that failed an integrity check. If this problem persists, it could indicate a network issue or that packets are being modified in transit to this computer. Verify that the packets sent from the remote computer are the same as those received by this computer. This error might also indicate interoperability problems with other IPsec implementations. 4961: IPsec dropped an inbound packet that failed a replay check. If this problem persists, it could indicate a replay attack against this computer. 4962: IPsec dropped an inbound packet that failed a replay check. The inbound packet had too low a sequence number to ensure it was not a replay. 4963: IPsec dropped an inbound clear text packet that should have been secured. This is usually due to the remote computer changing its IPsec policy without informing this computer. This could also be a spoofing attack attempt. 4965: IPsec received a packet from a remote computer with an incorrect Security Parameter Index (SPI). This is usually caused by malfunctioning hardware that is corrupting packets. If these errors persist, verify that the packets sent from the remote computer are the same as those received by this computer. This error may also indicate interoperability problems with other IPsec implementations. In that case, if connectivity is not impeded, then these events can be ignored. 5478: IPsec Services has started successfully. 5479: IPsec Services has been shut down successfully. The shutdown of IPsec Services can put the computer at greater risk of network attack or expose the computer to potential security risks. 5480: IPsec Services failed to get the complete list of network interfaces on the computer. This poses a potential security risk because some of the network interfaces may not get the protection provided by the applied IPsec filters. Use the IP Security Monitor snap-in to diagnose the problem. 5483: IPsec Services failed to initialize RPC server. IPsec Services could not be started. 5484: IPsec Services has experienced a critical failure and has been shut down. The shutdown of IPsec Services can put the computer at greater risk of network attack or expose the computer to potential security risks. 5485: IPsec Services failed to process some IPsec filters on a plug-and-play event for network interfaces. This poses a potential security risk because some of the network interfaces may not get the protection provided by the applied IPsec filters. Use the IP Security Monitor snap-in to diagnose the problem. Refer to the Microsoft Knowledgebase article Description of security events in Windows Vista and in Windows Server 2008 for the most recent information about this setting: http://support.microsoft.com/default.aspx/kb/947226.</t>
  </si>
  <si>
    <t>The security setting "Audit Policy: System: IPsec Driver" is set to "Success and Failure".</t>
  </si>
  <si>
    <t>The security setting "Audit Policy: System: IPsec Driver" is not set to "Success and Failure".</t>
  </si>
  <si>
    <t>1.2.1.2.1.1.4</t>
  </si>
  <si>
    <t>To implement the recommended configuration state, set the following Group Policy setting to Success and Failure. 
Computer Configuration&gt;Windows Settings&gt;Security Settings&gt;Advanced Audit Policy Configuration&gt;Audit Policies&gt;System&gt;Audit Policy: System: IPsec Driver.</t>
  </si>
  <si>
    <t>CCE-9925-9</t>
  </si>
  <si>
    <t>Set "Audit Policy: System: IPsec Driver" to "Success and Failure". One method to achieve the recommended configuration via GP: Set the following Group Policy setting to Success and Failure. 
Computer Configuration&gt;Windows Settings&gt;Security Settings&gt;Advanced Audit Policy Configuration&gt;Audit Policies&gt;System&gt;Audit Policy: System: IPsec Driver</t>
  </si>
  <si>
    <t>WIN7-133</t>
  </si>
  <si>
    <t>Set "Audit Policy: System: Other System Events" to "No Auditing"</t>
  </si>
  <si>
    <t>This subcategory reports on other system events. Events for this subcategory include: 5024 : The Windows Firewall Service has started successfully. 5025 : The Windows Firewall Service has been stopped. 5027 : The Windows Firewall Service was unable to retrieve the security policy from the local storage. The service will continue enforcing the current policy. 5028 : The Windows Firewall Service was unable to parse the new security policy. The service will continue with currently enforced policy. 5029: The Windows Firewall Service failed to initialize the driver. The service will continue to enforce the current policy. 5030: The Windows Firewall Service failed to start. 5032: Windows Firewall was unable to notify the user that it blocked an application from accepting incoming connections on the network. 5033 : The Windows Firewall Driver has started successfully. 5034 : The Windows Firewall Driver has been stopped. 5035 : The Windows Firewall Driver failed to start. 5037 : The Windows Firewall Driver detected critical runtime error. Terminating. 5058: Key file operation. 5059: Key migration operation. Refer to the Microsoft Knowledgebase article Description of security events in Windows Vista and in Windows Server 2008 for the most recent information about this setting: http://support.microsoft.com/default.aspx/kb/947226.</t>
  </si>
  <si>
    <t>The security setting "Audit Policy: System: Other System Events" is set to "No Auditing".</t>
  </si>
  <si>
    <t>The security setting "Audit Policy: System: Other System Events" is not set to "No Auditing".</t>
  </si>
  <si>
    <t>1.2.1.2.1.1.5</t>
  </si>
  <si>
    <t>To implement the recommended configuration state, set the following Group Policy setting to No Auditing. 
Computer Configuration&gt;Windows Settings&gt;Security Settings&gt;Advanced Audit Policy Configuration&gt;Audit Policies&gt;System&gt;Audit Policy: System: Other System Events.</t>
  </si>
  <si>
    <t>CCE-9586-9</t>
  </si>
  <si>
    <t>Set "Audit Policy: System: Other System Events" to "No Auditing". One method to achieve the recommended configuration via GP: Set the following Group Policy setting to No Auditing. 
Computer Configuration&gt;Windows Settings&gt;Security Settings&gt;Advanced Audit Policy Configuration&gt;Audit Policies&gt;System&gt;Audit Policy: System: Other System Events</t>
  </si>
  <si>
    <t>WIN7-134</t>
  </si>
  <si>
    <t>Set "Audit Policy: Object Access: Handle Manipulation" to "No Auditing"</t>
  </si>
  <si>
    <t>This subcategory reports when a handle to an object is opened or closed. Only objects with SACLs cause these events to be generated, and only if the attempted handle operation matches the SACL. Handle Manipulation events are only generated for object types where the corresponding Object Access subcategory is enabled, for example File System or Registry. Events for this subcategory include: 4656: A handle to an object was requested. 4658: The handle to an object was closed. 4690: An attempt was made to duplicate a handle to an object. Refer to the Microsoft Knowledgebase article Description of security events in Windows Vista and in Windows Server 2008 for the most recent information about this setting: http://support.microsoft.com/default.aspx/kb/947226.</t>
  </si>
  <si>
    <t>The security setting "Audit Policy: Object Access: Handle Manipulation" is set to "No Auditing".</t>
  </si>
  <si>
    <t>The security setting "Audit Policy: Object Access: Handle Manipulation" is not set to "No Auditing".</t>
  </si>
  <si>
    <t>1.2.1.2.1.2</t>
  </si>
  <si>
    <t>1.2.1.2.1.2.1</t>
  </si>
  <si>
    <t>To implement the recommended configuration state, set the following Group Policy setting to No Auditing. 
Computer Configuration&gt;Windows Settings&gt;Security Settings&gt;Advanced Audit Policy Configuration&gt;Audit Policies&gt;Object Access&gt;Audit Policy: Object Access: Handle Manipulation.</t>
  </si>
  <si>
    <t>CCE-9789-9</t>
  </si>
  <si>
    <t>Set "Audit Policy: Object Access: Handle Manipulation" to "No Auditing". One method to achieve the recommended configuration via GP: Set the following Group Policy setting to No Auditing. 
Computer Configuration&gt;Windows Settings&gt;Security Settings&gt;Advanced Audit Policy Configuration&gt;Audit Policies&gt;Object Access&gt;Audit Policy: Object Access: Handle Manipulation</t>
  </si>
  <si>
    <t>WIN7-135</t>
  </si>
  <si>
    <t>Set "Audit Policy: Object Access: Other Object Access Events" to "No Auditing"</t>
  </si>
  <si>
    <t>This subcategory reports other object access-related events such as Task Scheduler jobs and COM+ objects. Events for this subcategory include: 4671: An application attempted to access a blocked ordinal through the TBS. 4691: Indirect access to an object was requested. 4698: A scheduled task was created. 4699 : A scheduled task was deleted. 4700 : A scheduled task was enabled. 4701: A scheduled task was disabled. 4702 : A scheduled task was updated. 5888: An object in the COM+ Catalog was modified. 5889: An object was deleted from the COM+ Catalog. 5890: An object was added to the COM+ Catalog. Refer to the Microsoft Knowledgebase article Description of security events in Windows Vista and in Windows Server 2008 for the most recent information about this setting: http://support.microsoft.com/default.aspx/kb/947226.</t>
  </si>
  <si>
    <t>The security setting "Audit Policy: Object Access: Other Object Access Events" is set to "No Auditing".</t>
  </si>
  <si>
    <t>The security setting "Audit Policy: Object Access: Other Object Access Events" is not set to "No Auditing".</t>
  </si>
  <si>
    <t>1.2.1.2.1.2.2</t>
  </si>
  <si>
    <t>To implement the recommended configuration state, set the following Group Policy setting to No Auditing. 
Computer Configuration&gt;Windows Settings&gt;Security Settings&gt;Advanced Audit Policy Configuration&gt;Audit Policies&gt;Object Access&gt;Audit Policy: Object Access: Other Object Access Events.</t>
  </si>
  <si>
    <t>CCE-9455-7</t>
  </si>
  <si>
    <t>Set "Audit Policy: Object Access: Other Object Access Events" to "No Auditing". One method to achieve the recommended configuration via GP: Set the following Group Policy setting to No Auditing. 
Computer Configuration&gt;Windows Settings&gt;Security Settings&gt;Advanced Audit Policy Configuration&gt;Audit Policies&gt;Object Access&gt;Audit Policy: Object Access: Other Object Access Events</t>
  </si>
  <si>
    <t>WIN7-136</t>
  </si>
  <si>
    <t>Set "Audit Policy: Object Access: File Share" to "No Auditing"</t>
  </si>
  <si>
    <t>This subcategory reports when a file share is accessed. By itself, this policy setting will not cause auditing of any events. It determines whether to audit the event of a user who accesses a file share object that has a specified system access control list (SACL), effectively enabling auditing to take place. A SACL is comprised of access control entries (ACEs). Each ACE contains three pieces of information: . The security principal (user, computer, or group) to be audited. . The specific access type to be audited, called an access mask. . A flag to indicate whether to audit failed access events, successful access events, or both. If you configure the Audit object access setting to Success, an audit entry is generated each time that a user successfully accesses an object with a specified SACL. If you configure this policy setting to Failure, an audit entry is generated each time that a user fails in an attempt to access an object with a specified SACL. Organizations should define only the actions they want enabled when they configure SACLs. For example, you might want to enable the Write and Append Data auditing setting on executable files to track when they are changed or replaced, because computer viruses, worms, and Trojan horses typically target executable files. Similarly, you might want to track when sensitive documents are accessed or changed. Events for this subcategory include: 5140: A network share object was accessed. Refer to the Microsoft Knowledgebase article Description of security events in Windows Vista and in Windows Server 2008 for the most recent information about this setting: http://support.microsoft.com/default.aspx/kb/947226.</t>
  </si>
  <si>
    <t>The security setting "Audit Policy: Object Access: File Share" is set to "No Auditing".</t>
  </si>
  <si>
    <t>The security setting "Audit Policy: Object Access: File Share" is not set to "No Auditing".</t>
  </si>
  <si>
    <t>1.2.1.2.1.2.3</t>
  </si>
  <si>
    <t>To implement the recommended configuration state, set the following Group Policy setting to No Auditing. 
Computer Configuration&gt;Windows Settings&gt;Security Settings&gt;Advanced Audit Policy Configuration&gt;Audit Policies&gt;Object Access&gt;Audit Policy: Object Access: File Share.</t>
  </si>
  <si>
    <t>CCE-9376-5</t>
  </si>
  <si>
    <t>Set "Audit Policy: Object Access: File Share" to "No Auditing". One method to achieve the recommended configuration via GP: Set the following Group Policy setting to No Auditing. 
Computer Configuration&gt;Windows Settings&gt;Security Settings&gt;Advanced Audit Policy Configuration&gt;Audit Policies&gt;Object Access&gt;Audit Policy: Object Access: File Share</t>
  </si>
  <si>
    <t>WIN7-137</t>
  </si>
  <si>
    <t>Set "Audit Policy: Object Access: File System" to "No Auditing"</t>
  </si>
  <si>
    <t>This subcategory reports when file system objects are accessed. Only file system objects with SACLs cause audit events to be generated, and only when they are accessed in a manner matching their SACL. By itself, this policy setting will not cause auditing of any events. It determines whether to audit the event of a user who accesses a file system object that has a specified system access control list (SACL), effectively enabling auditing to take place. A SACL is comprised of access control entries (ACEs). Each ACE contains three pieces of information: . The security principal (user, computer, or group) to be audited. . The specific access type to be audited, called an access mask. . A flag to indicate whether to audit failed access events, successful access events, or both. If you configure the Audit object access setting to Success, an audit entry is generated each time that a user successfully accesses an object with a specified SACL. If you configure this policy setting to Failure, an audit entry is generated each time that a user fails in an attempt to access an object with a specified SACL. Organizations should define only the actions they want enabled when they configure SACLs. For example, you might want to enable the Write and Append Data auditing setting on executable files to track when they are changed or replaced, because computer viruses, worms, and Trojan horses typically target executable files. Similarly, you might want to track when sensitive documents are accessed or changed. Events for this subcategory include: 4664: An attempt was made to create a hard link. 4985: The state of a transaction has changed. 5051: A file was virtualized. Refer to the Microsoft Knowledgebase article Description of security events in Windows Vista and in Windows Server 2008 for the most recent information about this setting: http://support.microsoft.com/default.aspx/kb/947226.</t>
  </si>
  <si>
    <t>The security setting "Audit Policy: Object Access: File System" is set to "No Auditing".</t>
  </si>
  <si>
    <t>The security setting "Audit Policy: Object Access: File System" is not set to "No Auditing".</t>
  </si>
  <si>
    <t>1.2.1.2.1.2.4</t>
  </si>
  <si>
    <t>To implement the recommended configuration state, set the following Group Policy setting to No Auditing. 
Computer Configuration&gt;Windows Settings&gt;Security Settings&gt;Advanced Audit Policy Configuration&gt;Audit Policies&gt;Object Access&gt;Audit Policy: Object Access: File System.</t>
  </si>
  <si>
    <t>CCE-9217-1</t>
  </si>
  <si>
    <t>Set "Audit Policy: Object Access: File System" to "No Auditing". One method to achieve the recommended configuration via GP: Set the following Group Policy setting to No Auditing. 
Computer Configuration&gt;Windows Settings&gt;Security Settings&gt;Advanced Audit Policy Configuration&gt;Audit Policies&gt;Object Access&gt;Audit Policy: Object Access: File System</t>
  </si>
  <si>
    <t>WIN7-138</t>
  </si>
  <si>
    <t>Set "Audit Policy: Object Access: SAM" to "No Auditing"</t>
  </si>
  <si>
    <t>This subcategory reports when SAM objects are accessed. Refer to the Microsoft Knowledgebase article Description of security events in Windows Vista and in Windows Server 2008 for the most recent information about this setting: http://support.microsoft.com/default.aspx/kb/947226.</t>
  </si>
  <si>
    <t>The security setting "Audit Policy: Object Access: SAM" is set to "No Auditing".</t>
  </si>
  <si>
    <t>The security setting "Audit Policy: Object Access: SAM" is not set to "No Auditing".</t>
  </si>
  <si>
    <t>1.2.1.2.1.2.5</t>
  </si>
  <si>
    <t>To implement the recommended configuration state, set the following Group Policy setting to No Auditing. 
Computer Configuration&gt;Windows Settings&gt;Security Settings&gt;Advanced Audit Policy Configuration&gt;Audit Policies&gt;Object Access&gt;Audit Policy: Object Access: SAM.</t>
  </si>
  <si>
    <t>CCE-9856-6</t>
  </si>
  <si>
    <t>Set "Audit Policy: Object Access: SAM" to "No Auditing". One method to achieve the recommended configuration via GP: Set the following Group Policy setting to No Auditing. 
Computer Configuration&gt;Windows Settings&gt;Security Settings&gt;Advanced Audit Policy Configuration&gt;Audit Policies&gt;Object Access&gt;Audit Policy: Object Access: SAM</t>
  </si>
  <si>
    <t>WIN7-139</t>
  </si>
  <si>
    <t>Set "Audit Policy: Object Access: Kernel Object" to "No Auditing"</t>
  </si>
  <si>
    <t>This subcategory reports when kernel objects such as processes and mutexes are accessed. Only kernel objects with SACLs cause audit events to be generated, and only when they are accessed in a manner matching their SACL. Typically kernel objects are only given SACLs if the AuditBaseObjects or AuditBaseDirectories auditing options are enabled. Refer to the Microsoft Knowledgebase article Description of security events in Windows Vista and in Windows Server 2008 for the most recent information about this setting: http://support.microsoft.com/default.aspx/kb/947226.</t>
  </si>
  <si>
    <t>The security setting "Audit Policy: Object Access: Kernel Object" is set to "No Auditing".</t>
  </si>
  <si>
    <t>The security setting "Audit Policy: Object Access: Kernel Object" is not set to "No Auditing".</t>
  </si>
  <si>
    <t>1.2.1.2.1.2.6</t>
  </si>
  <si>
    <t>To implement the recommended configuration state, set the following Group Policy setting to No Auditing. 
Computer Configuration&gt;Windows Settings&gt;Security Settings&gt;Advanced Audit Policy Configuration&gt;Audit Policies&gt;Object Access&gt;Audit Policy: Object Access: Kernel Object.</t>
  </si>
  <si>
    <t>CCE-9803-8</t>
  </si>
  <si>
    <t>Set "Audit Policy: Object Access: Kernel Object" to "No Auditing". One method to achieve the recommended configuration via GP: Set the following Group Policy setting to No Auditing. 
Computer Configuration&gt;Windows Settings&gt;Security Settings&gt;Advanced Audit Policy Configuration&gt;Audit Policies&gt;Object Access&gt;Audit Policy: Object Access: Kernel Object</t>
  </si>
  <si>
    <t>WIN7-140</t>
  </si>
  <si>
    <t>Set "Audit Policy: Object Access: Filtering Platform Packet Drop" to "No Auditing"</t>
  </si>
  <si>
    <t>This subcategory reports when packets are dropped by Windows Filtering Platform (WFP). These events can be very high in volume. Events for this subcategory include: 5152: The Windows Filtering Platform blocked a packet. 5153: A more restrictive Windows Filtering Platform filter has blocked a packet. Refer to the Microsoft Knowledgebase article Description of security events in Windows Vista and in Windows Server 2008 for the most recent information about this setting: http://support.microsoft.com/default.aspx/kb/947226.</t>
  </si>
  <si>
    <t>The security setting "Audit Policy: Object Access: Filtering Platform Packet Drop" is set to "No Auditing".</t>
  </si>
  <si>
    <t>The security setting "Audit Policy: Object Access: Filtering Platform Packet Drop" is not set to "No Auditing".</t>
  </si>
  <si>
    <t>1.2.1.2.1.2.7</t>
  </si>
  <si>
    <t>To implement the recommended configuration state, set the following Group Policy setting to No Auditing. 
Computer Configuration&gt;Windows Settings&gt;Security Settings&gt;Advanced Audit Policy Configuration&gt;Audit Policies&gt;Object Access&gt;Audit Policy: Object Access: Filtering Platform Packet Drop.</t>
  </si>
  <si>
    <t>CCE-9133-0</t>
  </si>
  <si>
    <t>Set "Audit Policy: Object Access: Filtering Platform Packet Drop" to "No Auditing". One method to achieve the recommended configuration via GP: Set the following Group Policy setting to No Auditing. 
Computer Configuration&gt;Windows Settings&gt;Security Settings&gt;Advanced Audit Policy Configuration&gt;Audit Policies&gt;Object Access&gt;Audit Policy: Object Access: Filtering Platform Packet Drop</t>
  </si>
  <si>
    <t>WIN7-141</t>
  </si>
  <si>
    <t>Set "Audit Policy: Object Access: Registry" to "No Auditing"</t>
  </si>
  <si>
    <t>This subcategory reports when registry objects are accessed. Only registry objects with SACLs cause audit events to be generated, and only when they are accessed in a manner matching their SACL. By itself, this policy setting will not cause auditing of any events. It determines whether to audit the event of a user who accesses a registry object that has a specified system access control list (SACL), effectively enabling auditing to take place. A SACL is comprised of access control entries (ACEs). Each ACE contains three pieces of information: . The security principal (user, computer, or group) to be audited. . The specific access type to be audited, called an access mask. . A flag to indicate whether to audit failed access events, successful access events, or both. If you configure the Audit object access setting to Success, an audit entry is generated each time that a user successfully accesses an object with a specified SACL. If you configure this policy setting to Failure, an audit entry is generated each time that a user fails in an attempt to access an object with a specified SACL. Organizations should define only the actions they want enabled when they configure SACLs. For example, you might want to enable the Write and Append Data auditing setting on executable files to track when they are changed or replaced, because computer viruses, worms, and Trojan horses typically target executable files. Similarly, you might want to track when sensitive documents are accessed or changed. Events for this subcategory include: 4657 : A registry value was modified. 5039: A registry key was virtualized. Refer to the Microsoft Knowledgebase article Description of security events in Windows Vista and in Windows Server 2008 for the most recent information about this setting: http://support.microsoft.com/default.aspx/kb/947226.</t>
  </si>
  <si>
    <t>The security setting "Audit Policy: Object Access: Registry" is set to "No Auditing".</t>
  </si>
  <si>
    <t>The security setting "Audit Policy: Object Access: Registry" is not set to "No Auditing".</t>
  </si>
  <si>
    <t>1.2.1.2.1.2.8</t>
  </si>
  <si>
    <t>To implement the recommended configuration state, set the following Group Policy setting to No Auditing. 
Computer Configuration&gt;Windows Settings&gt;Security Settings&gt;Advanced Audit Policy Configuration&gt;Audit Policies&gt;Object Access&gt;Audit Policy: Object Access: Registry.</t>
  </si>
  <si>
    <t>CCE-9737-8</t>
  </si>
  <si>
    <t>Set "Audit Policy: Object Access: Registry" to "No Auditing". One method to achieve the recommended configuration via GP: Set the following Group Policy setting to No Auditing. 
Computer Configuration&gt;Windows Settings&gt;Security Settings&gt;Advanced Audit Policy Configuration&gt;Audit Policies&gt;Object Access&gt;Audit Policy: Object Access: Registry</t>
  </si>
  <si>
    <t>WIN7-142</t>
  </si>
  <si>
    <t>Set "Audit Policy: Object Access: Certification Services" to "No Auditing"</t>
  </si>
  <si>
    <t>This subcategory reports when Certification Services operations are performed. Events for this subcategory include: 4868: The certificate manager denied a pending certificate request. 4869: Certificate Services received a resubmitted certificate request. 4870: Certificate Services revoked a certificate. 4871: Certificate Services received a request to publish the certificate revocation list (CRL). 4872: Certificate Services published the certificate revocation list (CRL). 4873: A certificate request extension changed. 4874: One or more certificate request attributes changed. 4875: Certificate Services received a request to shut down. 4876: Certificate Services backup started. 4877: Certificate Services backup completed. 4878: Certificate Services restore started. 4879: Certificate Services restore completed. 4880: Certificate Services started. 4881: Certificate Services stopped. 4882 : The security permissions for Certificate Services changed. 4883: Certificate Services retrieved an archived key. 4884: Certificate Services imported a certificate into its database. 4885: The audit filter for Certificate Services changed. 4886: Certificate Services received a certificate request. 4887: Certificate Services approved a certificate request and issued a certificate. 4888: Certificate Services denied a certificate request. 4889: Certificate Services set the status of a certificate request to pending. 4890: The certificate manager settings for Certificate Services changed. 4891: A configuration entry changed in Certificate Services. 4892: A property of Certificate Services changed. 4893: Certificate Services archived a key. 4894: Certificate Services imported and archived a key. 4895: Certificate Services published the CA certificate to Active Directory Domain Services. 4896: One or more rows have been deleted from the certificate database. 4897: Role separation enabled: 4898: Certificate Services loaded a template. 4899: A Certificate Services template was updated. 4900: Certificate Services template security was updated. 5120: OCSP Responder Service Started. 5121: OCSP Responder Service Stopped. 5122: A Configuration entry changed in the OCSP Responder Service. 5123: A configuration entry changed in the OCSP Responder Service. 5124: A security setting was updated on OCSP Responder Service. 5125: A request was submitted to OCSP Responder Service. 5126: Signing Certificate was automatically updated by the OCSP Responder Service. 5127: The OCSP Revocation Provider successfully updated the revocation information. Refer to the Microsoft Knowledgebase article Description of security events in Windows Vista and in Windows Server 2008 for the most recent information about this setting: http://support.microsoft.com/default.aspx/kb/947226.</t>
  </si>
  <si>
    <t>The security setting "Audit Policy: Object Access: Certification Services" is set to "No Auditing".</t>
  </si>
  <si>
    <t>The security setting "Audit Policy: Object Access: Certification Services" is not set to "No Auditing".</t>
  </si>
  <si>
    <t>1.2.1.2.1.2.9</t>
  </si>
  <si>
    <t>To implement the recommended configuration state, set the following Group Policy setting to No Auditing. 
Computer Configuration&gt;Windows Settings&gt;Security Settings&gt;Advanced Audit Policy Configuration&gt;Audit Policies&gt;Object Access&gt;Audit Policy: Object Access: Certification Services.</t>
  </si>
  <si>
    <t>CCE-9460-7</t>
  </si>
  <si>
    <t>Set "Audit Policy: Object Access: Certification Services" to "No Auditing". One method to achieve the recommended configuration via GP: Set the following Group Policy setting to No Auditing. 
Computer Configuration&gt;Windows Settings&gt;Security Settings&gt;Advanced Audit Policy Configuration&gt;Audit Policies&gt;Object Access&gt;Audit Policy: Object Access: Certification Services</t>
  </si>
  <si>
    <t>WIN7-143</t>
  </si>
  <si>
    <t>Set "Audit Policy: Object Access: Application Generated" to "No Auditing"</t>
  </si>
  <si>
    <t>This subcategory reports when applications attempt to generate audit events by using the Windows auditing application programming interfaces (APIs). Events for this subcategory include: 4665: An attempt was made to create an application client context. 4666: An application attempted an operation: 4667: An application client context was deleted. 4668: An application was initialized. Refer to the Microsoft Knowledgebase article Description of security events in Windows Vista and in Windows Server 2008 for the most recent information about this setting: http://support.microsoft.com/default.aspx/kb/947226.</t>
  </si>
  <si>
    <t>The security setting "Audit Policy: Object Access: Application Generated" is set to "No Auditing".</t>
  </si>
  <si>
    <t>The security setting "Audit Policy: Object Access: Application Generated" is not set to "No Auditing".</t>
  </si>
  <si>
    <t>1.2.1.2.1.2.10</t>
  </si>
  <si>
    <t>To implement the recommended configuration state, set the following Group Policy setting to No Auditing. 
Computer Configuration&gt;Windows Settings&gt;Security Settings&gt;Advanced Audit Policy Configuration&gt;Audit Policies&gt;Object Access&gt;Audit Policy: Object Access: Application Generated.</t>
  </si>
  <si>
    <t>CCE-9816-0</t>
  </si>
  <si>
    <t>Set "Audit Policy: Object Access: Application Generated" to "No Auditing". One method to achieve the recommended configuration via GP: Set the following Group Policy setting to No Auditing. 
Computer Configuration&gt;Windows Settings&gt;Security Settings&gt;Advanced Audit Policy Configuration&gt;Audit Policies&gt;Object Access&gt;Audit Policy: Object Access: Application Generated</t>
  </si>
  <si>
    <t>WIN7-144</t>
  </si>
  <si>
    <t>Set "Audit Policy: Object Access: Detailed File Share" to "No Auditing"</t>
  </si>
  <si>
    <t>This policy setting allows you to audit attempts to access files and folders on a shared folder. The Detailed File Share setting logs an event every time a file or folder is accessed, whereas the File Share setting only records one event for any connection established between a client and file share. Detailed File Share audit events include detailed information about the permissions or other criteria used to grant or deny access. If you configure this policy setting, an audit event is generated when an attempt is made to access a file or folder on a share. The administrator can specify whether to audit only successes, only failures, or both successes and failures. Note: There are no system access control lists (SACLs) for shared folders. If this policy setting is enabled, access to all shared files and folders on the system is audited. Volume: High on a file server or domain controller because of SYSVOL network access required by Group Policy.</t>
  </si>
  <si>
    <t>The security setting "Audit Policy: Object Access: Detailed File Share" is set to "No Auditing".</t>
  </si>
  <si>
    <t>The security setting "Audit Policy: Object Access: Detailed File Share" is not set to "No Auditing".</t>
  </si>
  <si>
    <t>1.2.1.2.1.2.11</t>
  </si>
  <si>
    <t>To implement the recommended configuration state, set the following Group Policy setting to No Auditing. 
Computer Configuration&gt;Windows Settings&gt;Security Settings&gt;Advanced Audit Policy Configuration&gt;Audit Policies&gt;Object Access&gt;Audit Policy: Object Access: Detailed File Share.</t>
  </si>
  <si>
    <t>CCE-9720-4</t>
  </si>
  <si>
    <t>Set "Audit Policy: Object Access: Detailed File Share" to "No Auditing". One method to achieve the recommended configuration via GP: Set the following Group Policy setting to No Auditing. 
Computer Configuration&gt;Windows Settings&gt;Security Settings&gt;Advanced Audit Policy Configuration&gt;Audit Policies&gt;Object Access&gt;Audit Policy: Object Access: Detailed File Share</t>
  </si>
  <si>
    <t>WIN7-145</t>
  </si>
  <si>
    <t>Set "Audit Policy: Object Access: Filtering Platform Connection" to "No Auditing"</t>
  </si>
  <si>
    <t>This subcategory reports when connections are allowed or blocked by WFP. These events can be high in volume. Events for this subcategory include: 5031: The Windows Firewall Service blocked an application from accepting incoming connections on the network. 5154: The Windows Filtering Platform has permitted an application or service to listen on a port for incoming connections. 5155 : The Windows Filtering Platform has blocked an application or service from listening on a port for incoming connections. 5156: The Windows Filtering Platform has allowed a connection. 5157: The Windows Filtering Platform has blocked a connection. 5158: The Windows Filtering Platform has permitted a bind to a local port. 5159: The Windows Filtering Platform has blocked a bind to a local port. Refer to the Microsoft Knowledgebase article Description of security events in Windows Vista and in Windows Server 2008 for the most recent information about this setting: http://support.microsoft.com/default.aspx/kb/947226.</t>
  </si>
  <si>
    <t>The security setting "Audit Policy: Object Access: Filtering Platform Connection" is set to "No Auditing".</t>
  </si>
  <si>
    <t>The security setting "Audit Policy: Object Access: Filtering Platform Connection" is not set to "No Auditing".</t>
  </si>
  <si>
    <t>1.2.1.2.1.2.12</t>
  </si>
  <si>
    <t>To implement the recommended configuration state, set the following Group Policy setting to No Auditing. 
Computer Configuration&gt;Windows Settings&gt;Security Settings&gt;Advanced Audit Policy Configuration&gt;Audit Policies&gt;Object Access&gt;Audit Policy: Object Access: Filtering Platform Connection.</t>
  </si>
  <si>
    <t>CCE-9728-7</t>
  </si>
  <si>
    <t>Set "Audit Policy: Object Access: Filtering Platform Connection" to "No Auditing". One method to achieve the recommended configuration via GP: Set the following Group Policy setting to No Auditing. 
Computer Configuration&gt;Windows Settings&gt;Security Settings&gt;Advanced Audit Policy Configuration&gt;Audit Policies&gt;Object Access&gt;Audit Policy: Object Access: Filtering Platform Connection</t>
  </si>
  <si>
    <t>WIN7-146</t>
  </si>
  <si>
    <t>Set "Audit Policy: Logon-Logoff: Other Logon/Logoff Events" to "No Auditing"</t>
  </si>
  <si>
    <t>This subcategory reports other logon/logoff-related events, such as Terminal Services session disconnects and reconnects, using RunAs to run processes under a different account, and locking and unlocking a workstation. Events for this subcategory include: 4649: A replay attack was detected. 4778: A session was reconnected to a Window Station. 4779: A session was disconnected from a Window Station. 4800: The workstation was locked. 4801: The workstation was unlocked. 4802: The screen saver was invoked. 4803: The screen saver was dismissed. 5378: The requested credentials delegation was disallowed by policy. 5632: A request was made to authenticate to a wireless network. 5633: A request was made to authenticate to a wired network. Refer to the Microsoft Knowledgebase article Description of security events in Windows Vista and in Windows Server 2008 for the most recent information about this setting: http://support.microsoft.com/default.aspx/kb/947226.</t>
  </si>
  <si>
    <t>The security setting "Audit Policy: Logon-Logoff: Other Logon/Logoff Events" is set to "No Auditing".</t>
  </si>
  <si>
    <t>The security setting "Audit Policy: Logon-Logoff: Other Logon/Logoff Events" is not set to "No Auditing".</t>
  </si>
  <si>
    <t>HAU21</t>
  </si>
  <si>
    <t xml:space="preserve">HAU21: System does not audit all attempts to gain access </t>
  </si>
  <si>
    <t>1.2.1.2.1.3</t>
  </si>
  <si>
    <t>1.2.1.2.1.3.1</t>
  </si>
  <si>
    <t>If audit settings are not configured, it can be difficult or impossible to determine what occurred during a security incident. However, if audit settings are configured so that events are generated for all activities the Security log will be filled with data and hard to use. Also, you can use a large amount of data storage as well as adversely affect overall computer performance if you configure audit settings for a large number of objects. If failure auditing is used and the Audit: Shut down system immediately if unable to log security audits setting in the Security Options section of Group Policy is enabled, an attacker could generate millions of failure events such as logon failures in order to fill the Security log and force the computer to shut down, creating a denial of service (DoS). If security logs are allowed to be overwritten, an attacker can overwrite part or all of their activity by generating large numbers of events so that the evidence of their intrusion is overwritten.</t>
  </si>
  <si>
    <t>To implement the recommended configuration state, set the following Group Policy setting to No Auditing. 
Computer Configuration&gt;Windows Settings&gt;Security Settings&gt;Advanced Audit Policy Configuration&gt;Audit Policies&gt;Logon/Logoff&gt;Audit Policy: Logon-Logoff: Other Logon/Logoff Events.</t>
  </si>
  <si>
    <t>CCE-9622-2</t>
  </si>
  <si>
    <t>Set "Audit Policy: Logon-Logoff: Other Logon/Logoff Events" to "No Auditing". One method to achieve the recommended configuration via GP: Set the following Group Policy setting to No Auditing. 
Computer Configuration&gt;Windows Settings&gt;Security Settings&gt;Advanced Audit Policy Configuration&gt;Audit Policies&gt;Logon/Logoff&gt;Audit Policy: Logon-Logoff: Other Logon/Logoff Events</t>
  </si>
  <si>
    <t>WIN7-147</t>
  </si>
  <si>
    <t>Set "Audit Policy: Logon-Logoff: Special Logon" to "Success"</t>
  </si>
  <si>
    <t>This subcategory reports when a special logon is used. A special logon is a logon that has administrator-equivalent privileges and can be used to elevate a process to a higher level. Events for this subcategory include: 4964 : Special groups have been assigned to a new logon. Refer to the Microsoft Knowledgebase article Description of security events in Windows Vista and in Windows Server 2008 for the most recent information about this setting: http://support.microsoft.com/default.aspx/kb/947226.</t>
  </si>
  <si>
    <t>The security setting "Audit Policy: Logon-Logoff: Special Logon" is set to "Success".</t>
  </si>
  <si>
    <t>The security setting "Audit Policy: Logon-Logoff: Special Logon" is not set to "Success".</t>
  </si>
  <si>
    <t>1.2.1.2.1.3.2</t>
  </si>
  <si>
    <t>To implement the recommended configuration state, set the following Group Policy setting to Success. 
Computer Configuration&gt;Windows Settings&gt;Security Settings&gt;Advanced Audit Policy Configuration&gt;Audit Policies&gt;Logon/Logoff&gt;Audit Policy: Logon-Logoff: Special Logon.</t>
  </si>
  <si>
    <t>CCE-9763-4</t>
  </si>
  <si>
    <t>Set "Audit Policy: Logon-Logoff: Special Logon" to "Success". One method to achieve the recommended configuration via GP: Set the following Group Policy setting to Success. 
Computer Configuration&gt;Windows Settings&gt;Security Settings&gt;Advanced Audit Policy Configuration&gt;Audit Policies&gt;Logon/Logoff&gt;Audit Policy: Logon-Logoff: Special Logon</t>
  </si>
  <si>
    <t>WIN7-148</t>
  </si>
  <si>
    <t>Set "Audit Policy: Logon-Logoff: IPsec Main Mode" to "No Auditing"</t>
  </si>
  <si>
    <t>This subcategory reports the results of Internet Key Exchange (IKE) protocol and Authenticated Internet Protocol (AuthIP) during Main Mode negotiations. Events for this subcategory include: 4646: IKE DoS-prevention mode started. 4650: An IPsec Main Mode security association was established. Extended Mode was not enabled. Certificate authentication was not used. 4651: An IPsec Main Mode security association was established. Extended Mode was not enabled. A certificate was used for authentication. 4652: An IPsec Main Mode negotiation failed. 4653: An IPsec Main Mode negotiation failed. 4655: An IPsec Main Mode security association ended. 4976: During Main Mode negotiation, IPsec received an invalid negotiation packet. If this problem persists, it could indicate a network issue or an attempt to modify or replay this negotiation. 5049: An IPsec Security Association was deleted. 5453: An IPsec negotiation with a remote computer failed because the IKE and AuthIP IPsec Keying Modules (IKEEXT) service is not started. Refer to the Microsoft Knowledgebase article Description of security events in Windows Vista and in Windows Server 2008 for the most recent information about this setting: http://support.microsoft.com/default.aspx/kb/947226.</t>
  </si>
  <si>
    <t>The security setting "Audit Policy: Logon-Logoff: IPsec Main Mode" is set to "No Auditing".</t>
  </si>
  <si>
    <t>The security setting "Audit Policy: Logon-Logoff: IPsec Main Mode" is not set to "No Auditing".</t>
  </si>
  <si>
    <t>1.2.1.2.1.3.3</t>
  </si>
  <si>
    <t>To implement the recommended configuration state, set the following Group Policy setting to No Auditing. 
Computer Configuration&gt;Windows Settings&gt;Security Settings&gt;Advanced Audit Policy Configuration&gt;Audit Policies&gt;Logon/Logoff&gt;Audit Policy: Logon-Logoff: IPsec Main Mode.</t>
  </si>
  <si>
    <t>CCE-8956-5</t>
  </si>
  <si>
    <t>Set "Audit Policy: Logon-Logoff: IPsec Main Mode" to "No Auditing". One method to achieve the recommended configuration via GP: Set the following Group Policy setting to No Auditing. 
Computer Configuration&gt;Windows Settings&gt;Security Settings&gt;Advanced Audit Policy Configuration&gt;Audit Policies&gt;Logon/Logoff&gt;Audit Policy: Logon-Logoff: IPsec Main Mode</t>
  </si>
  <si>
    <t>WIN7-149</t>
  </si>
  <si>
    <t>Set "Audit Policy: Logon-Logoff: Account Lockout" to "No Auditing"</t>
  </si>
  <si>
    <t>This subcategory reports when a users account is locked out as a result of too many failed logon attempts. Events for this subcategory include: 4625: An account failed to log on. Refer to the Microsoft Knowledgebase article Description of security events in Windows Vista and in Windows Server 2008 for the most recent information about this setting: http://support.microsoft.com/default.aspx/kb/947226.</t>
  </si>
  <si>
    <t>The security setting "Audit Policy: Logon-Logoff: Account Lockout" is set to "No Auditing".</t>
  </si>
  <si>
    <t>The security setting "Audit Policy: Logon-Logoff: Account Lockout" is not set to "No Auditing".</t>
  </si>
  <si>
    <t>1.2.1.2.1.3.4</t>
  </si>
  <si>
    <t>To implement the recommended configuration state, set the following Group Policy setting to No Auditing. 
Computer Configuration&gt;Windows Settings&gt;Security Settings&gt;Advanced Audit Policy Configuration&gt;Audit Policies&gt;Logon/Logoff&gt;Audit Policy: Logon-Logoff: Account Lockout.</t>
  </si>
  <si>
    <t>CCE-8853-4</t>
  </si>
  <si>
    <t>Set "Audit Policy: Logon-Logoff: Account Lockout" to "No Auditing". One method to achieve the recommended configuration via GP: Set the following Group Policy setting to No Auditing. 
Computer Configuration&gt;Windows Settings&gt;Security Settings&gt;Advanced Audit Policy Configuration&gt;Audit Policies&gt;Logon/Logoff&gt;Audit Policy: Logon-Logoff: Account Lockout</t>
  </si>
  <si>
    <t>WIN7-150</t>
  </si>
  <si>
    <t>Set "Audit Policy: Logon-Logoff: IPsec Extended Mode" to "No Auditing"</t>
  </si>
  <si>
    <t>This subcategory reports the results of AuthIP during Extended Mode negotiations. Events for this subcategory include: 4978: During Extended Mode negotiation, IPsec received an invalid negotiation packet. If this problem persists, it could indicate a network issue or an attempt to modify or replay this negotiation. 4979: IPsec Main Mode and Extended Mode security associations were established. 4980: IPsec Main Mode and Extended Mode security associations were established. 4981: IPsec Main Mode and Extended Mode security associations were established. 4982: IPsec Main Mode and Extended Mode security associations were established. 4983: An IPsec Extended Mode negotiation failed. The corresponding Main Mode security association has been deleted. 4984: An IPsec Extended Mode negotiation failed. The corresponding Main Mode security association has been deleted. Refer to the Microsoft Knowledgebase article Description of security events in Windows Vista and in Windows Server 2008 for the most recent information about this setting: http://support.microsoft.com/default.aspx/kb/947226.</t>
  </si>
  <si>
    <t>The security setting "Audit Policy: Logon-Logoff: IPsec Extended Mode" is set to "No Auditing".</t>
  </si>
  <si>
    <t>The security setting "Audit Policy: Logon-Logoff: IPsec Extended Mode" is not set to "No Auditing".</t>
  </si>
  <si>
    <t>1.2.1.2.1.3.5</t>
  </si>
  <si>
    <t>To implement the recommended configuration state, set the following Group Policy setting to No Auditing. 
Computer Configuration&gt;Windows Settings&gt;Security Settings&gt;Advanced Audit Policy Configuration&gt;Audit Policies&gt;Logon/Logoff&gt;Audit Policy: Logon-Logoff: IPsec Extended Mode.</t>
  </si>
  <si>
    <t>CCE-9661-0</t>
  </si>
  <si>
    <t>Set "Audit Policy: Logon-Logoff: IPsec Extended Mode" to "No Auditing". One method to achieve the recommended configuration via GP: Set the following Group Policy setting to No Auditing. 
Computer Configuration&gt;Windows Settings&gt;Security Settings&gt;Advanced Audit Policy Configuration&gt;Audit Policies&gt;Logon/Logoff&gt;Audit Policy: Logon-Logoff: IPsec Extended Mode</t>
  </si>
  <si>
    <t>WIN7-151</t>
  </si>
  <si>
    <t>Set "Audit Policy: Logon-Logoff: IPsec Quick Mode" to "No Auditing"</t>
  </si>
  <si>
    <t>This subcategory reports the results of IKE protocol and AuthIP during Quick Mode negotiations. 4654: An IPsec Quick Mode negotiation failed. Events for this subcategory include: 4977: During Quick Mode negotiation, IPsec received an invalid negotiation packet. If this problem persists, it could indicate a network issue or an attempt to modify or replay this negotiation. 5451: An IPsec Quick Mode security association was established. 5452: An IPsec Quick Mode security association ended. Refer to the Microsoft Knowledgebase article Description of security events in Windows Vista and in Windows Server 2008 for the most recent information about this setting: http://support.microsoft.com/default.aspx/kb/947226.</t>
  </si>
  <si>
    <t>The security setting "Audit Policy: Logon-Logoff: IPsec Quick Mode" is set to "No Auditing".</t>
  </si>
  <si>
    <t>The security setting "Audit Policy: Logon-Logoff: IPsec Quick Mode" is not set to "No Auditing".</t>
  </si>
  <si>
    <t>1.2.1.2.1.3.6</t>
  </si>
  <si>
    <t>To implement the recommended configuration state, set the following Group Policy setting to No Auditing. 
Computer Configuration&gt;Windows Settings&gt;Security Settings&gt;Advanced Audit Policy Configuration&gt;Audit Policies&gt;Logon/Logoff&gt;Audit Policy: Logon-Logoff: IPsec Quick Mode.</t>
  </si>
  <si>
    <t>CCE-9632-1</t>
  </si>
  <si>
    <t>Set "Audit Policy: Logon-Logoff: IPsec Quick Mode" to "No Auditing". One method to achieve the recommended configuration via GP: Set the following Group Policy setting to No Auditing. 
Computer Configuration&gt;Windows Settings&gt;Security Settings&gt;Advanced Audit Policy Configuration&gt;Audit Policies&gt;Logon/Logoff&gt;Audit Policy: Logon-Logoff: IPsec Quick Mode</t>
  </si>
  <si>
    <t>WIN7-152</t>
  </si>
  <si>
    <t>Set "Audit Policy: Logon-Logoff: Logoff" to "Success"</t>
  </si>
  <si>
    <t>This subcategory reports when a user logs off from the system. These events occur on the accessed computer. For interactive logons, the generation of these events occurs on the computer that is logged on to. If a network logon takes place to access a share, these events generate on the computer that hosts the accessed resource. If you configure this setting to No auditing, it is difficult or impossible to determine which user has accessed or attempted to access organization computers. Events for this subcategory include: 4634: An account was logged off. 4647: User initiated logoff. Refer to the Microsoft Knowledgebase article Description of security events in Windows Vista and in Windows Server 2008 for the most recent information about this setting: http://support.microsoft.com/default.aspx/kb/947226.</t>
  </si>
  <si>
    <t>The security setting "Audit Policy: Logon-Logoff: Logoff" is set to "Success".</t>
  </si>
  <si>
    <t>The security setting "Audit Policy: Logon-Logoff: Logoff" is not set to "Success".</t>
  </si>
  <si>
    <t>1.2.1.2.1.3.7</t>
  </si>
  <si>
    <t>To implement the recommended configuration state, set the following Group Policy setting to Success. 
Computer Configuration&gt;Windows Settings&gt;Security Settings&gt;Advanced Audit Policy Configuration&gt;Audit Policies&gt;Logon/Logoff&gt;Audit Policy: Logon-Logoff: Logoff.</t>
  </si>
  <si>
    <t>CCE-8856-7</t>
  </si>
  <si>
    <t>Set "Audit Policy: Logon-Logoff: Logoff" to "Success". One method to achieve the recommended configuration via GP: Set the following Group Policy setting to Success. 
Computer Configuration&gt;Windows Settings&gt;Security Settings&gt;Advanced Audit Policy Configuration&gt;Audit Policies&gt;Logon/Logoff&gt;Audit Policy: Logon-Logoff: Logoff</t>
  </si>
  <si>
    <t>WIN7-153</t>
  </si>
  <si>
    <t>Set "Audit Policy: Logon-Logoff: Network Policy Server" to "No Auditing"</t>
  </si>
  <si>
    <t>This subcategory reports events generated by RADIUS (IAS) and Network Access Protection (NAP) user access requests. These requests can be Grant, Deny, Discard, Quarantine, Lock, and Unlock. Auditing this setting will result in a medium or high volume of records on NPS and IAS servers. Events for this subcategory include: Note All the events in the Network Policy Server subcategory are available only in Windows Vista Service Pack 1 and in Windows Server 2008. 6272: Network Policy Server granted access to a user. 6273: Network Policy Server denied access to a user. 6274: Network Policy Server discarded the request for a user. 6275: Network Policy Server discarded the accounting request for a user. 6276: Network Policy Server quarantined a user. 6277: Network Policy Server granted access to a user but put it on probation because the host did not meet the defined health policy. 6278: Network Policy Server granted full access to a user because the host met the defined health policy. 6279: Network Policy Server locked the user account due to repeated failed authentication attempts. 6280: Network Policy Server unlocked the user account. 8191: Network Policy Server unlocked the user account. Refer to the Microsoft Knowledgebase article Description of security events in Windows Vista and in Windows Server 2008 for the most recent information about this setting: http://support.microsoft.com/default.aspx/kb/947226.</t>
  </si>
  <si>
    <t>The security setting "Audit Policy: Logon-Logoff: Network Policy Server" is set to "No Auditing".</t>
  </si>
  <si>
    <t>The security setting "Audit Policy: Logon-Logoff: Network Policy Server" is not set to "No Auditing".</t>
  </si>
  <si>
    <t>1.2.1.2.1.3.8</t>
  </si>
  <si>
    <t>To implement the recommended configuration state, set the following Group Policy setting to No Auditing. 
Computer Configuration&gt;Windows Settings&gt;Security Settings&gt;Advanced Audit Policy Configuration&gt;Audit Policies&gt;Logon/Logoff&gt;Audit Policy: Logon-Logoff: Network Policy Server.</t>
  </si>
  <si>
    <t>CCE-9076-1</t>
  </si>
  <si>
    <t>Set "Audit Policy: Logon-Logoff: Network Policy Server" to "No Auditing". One method to achieve the recommended configuration via GP: Set the following Group Policy setting to No Auditing. 
Computer Configuration&gt;Windows Settings&gt;Security Settings&gt;Advanced Audit Policy Configuration&gt;Audit Policies&gt;Logon/Logoff&gt;Audit Policy: Logon-Logoff: Network Policy Server</t>
  </si>
  <si>
    <t>WIN7-154</t>
  </si>
  <si>
    <t>Set "Audit Policy: Logon-Logoff: Logon" to "Success and Failure"</t>
  </si>
  <si>
    <t>This subcategory reports when a user attempts to log on to the system. These events occur on the accessed computer. For interactive logons, the generation of these events occurs on the computer that is logged on to. If a network logon takes place to access a share, these events generate on the computer that hosts the accessed resource. If you configure this setting to No auditing, it is difficult or impossible to determine which user has accessed or attempted to access organization computers. Events for this subcategory include: 4624: An account was successfully logged on. 4625: An account failed to log on. 4648: A logon was attempted using explicit credentials. 4675: SIDs were filtered. Refer to the Microsoft Knowledgebase article Description of security events in Windows Vista and in Windows Server 2008 for the most recent information about this setting: http://support.microsoft.com/default.aspx/kb/947226.</t>
  </si>
  <si>
    <t>The security setting "Audit Policy: Logon-Logoff: Logon" is set to "Success and Failure".</t>
  </si>
  <si>
    <t>The security setting "Audit Policy: Logon-Logoff: Logon" is not set to "Success and Failure".</t>
  </si>
  <si>
    <t>1.2.1.2.1.3.9</t>
  </si>
  <si>
    <t>To implement the recommended configuration state, set the following Group Policy setting to Success and Failure. 
Computer Configuration&gt;Windows Settings&gt;Security Settings&gt;Advanced Audit Policy Configuration&gt;Audit Policies&gt;Logon/Logoff&gt;Audit Policy: Logon-Logoff: Logon.</t>
  </si>
  <si>
    <t>CCE-9683-4</t>
  </si>
  <si>
    <t>Set "Audit Policy: Logon-Logoff: Logon" to "Success and Failure". One method to achieve the recommended configuration via GP: Set the following Group Policy setting to Success and Failure. 
Computer Configuration&gt;Windows Settings&gt;Security Settings&gt;Advanced Audit Policy Configuration&gt;Audit Policies&gt;Logon/Logoff&gt;Audit Policy: Logon-Logoff: Logon</t>
  </si>
  <si>
    <t>WIN7-155</t>
  </si>
  <si>
    <t>Set "Audit Policy: DS Access: Directory Service Replication" to "No Auditing"</t>
  </si>
  <si>
    <t>This subcategory reports when replication between two domain controllers begins and ends. Events for this subcategory include: 4932: Synchronization of a replica of an Active Directory naming context has begun. 4933: Synchronization of a replica of an Active Directory naming context has ended. Refer to the Microsoft Knowledgebase article Description of security events in Windows Vista and in Windows Server 2008 for the most recent information about this setting: http://support.microsoft.com/default.aspx/kb/947226.</t>
  </si>
  <si>
    <t>The security setting "Audit Policy: DS Access: Directory Service Replication" is set to "No Auditing".</t>
  </si>
  <si>
    <t>The security setting "Audit Policy: DS Access: Directory Service Replication" is not set to "No Auditing".</t>
  </si>
  <si>
    <t>1.2.1.2.1.4</t>
  </si>
  <si>
    <t>1.2.1.2.1.4.1</t>
  </si>
  <si>
    <t>To implement the recommended configuration state, set the following Group Policy setting to No Auditing. 
Computer Configuration&gt;Windows Settings&gt;Security Settings&gt;Advanced Audit Policy Configuration&gt;Audit Policies&gt;DS Access&gt;Audit Policy: DS Access: Directory Service Replication.</t>
  </si>
  <si>
    <t>CCE-9637-0</t>
  </si>
  <si>
    <t>Set "Audit Policy: DS Access: Directory Service Replication" to "No Auditing". One method to achieve the recommended configuration via GP: Set the following Group Policy setting to No Auditing. 
Computer Configuration&gt;Windows Settings&gt;Security Settings&gt;Advanced Audit Policy Configuration&gt;Audit Policies&gt;DS Access&gt;Audit Policy: DS Access: Directory Service Replication</t>
  </si>
  <si>
    <t>WIN7-156</t>
  </si>
  <si>
    <t>Set "Audit Policy: DS Access: Detailed Directory Service Replication" to "No Auditing"</t>
  </si>
  <si>
    <t>This subcategory reports detailed information about the information replicating between domain controllers. These events can be very high in volume. Events for this subcategory include: 4928: An Active Directory replica source naming context was established. 4929 : An Active Directory replica source naming context was removed. 4930 : An Active Directory replica source naming context was modified. 4931 : An Active Directory replica destination naming context was modified. 4934 : Attributes of an Active Directory object were replicated. 4935 : Replication failure begins. 4936 : Replication failure ends. 4937 : A lingering object was removed from a replica. Refer to the Microsoft Knowledgebase article Description of security events in Windows Vista and in Windows Server 2008 for the most recent information about this setting: http://support.microsoft.com/default.aspx/kb/947226.</t>
  </si>
  <si>
    <t>The security setting "Audit Policy: DS Access: Detailed Directory Service Replication" is set to "No Auditing".</t>
  </si>
  <si>
    <t>The security setting "Audit Policy: DS Access: Detailed Directory Service Replication" is not set to "No Auditing".</t>
  </si>
  <si>
    <t>1.2.1.2.1.4.2</t>
  </si>
  <si>
    <t>To implement the recommended configuration state, set the following Group Policy setting to No Auditing. 
Computer Configuration&gt;Windows Settings&gt;Security Settings&gt;Advanced Audit Policy Configuration&gt;Audit Policies&gt;DS Access&gt;Audit Policy: DS Access: Detailed Directory Service Replication.</t>
  </si>
  <si>
    <t>CCE-9628-9</t>
  </si>
  <si>
    <t>Set "Audit Policy: DS Access: Detailed Directory Service Replication" to "No Auditing". One method to achieve the recommended configuration via GP: Set the following Group Policy setting to No Auditing. 
Computer Configuration&gt;Windows Settings&gt;Security Settings&gt;Advanced Audit Policy Configuration&gt;Audit Policies&gt;DS Access&gt;Audit Policy: DS Access: Detailed Directory Service Replication</t>
  </si>
  <si>
    <t>WIN7-157</t>
  </si>
  <si>
    <t>Set "Audit Policy: DS Access: Directory Service Changes" to "No Auditing"</t>
  </si>
  <si>
    <t>This subcategory reports changes to objects in Active Directory Domain Services (AD DS). The types of changes that are reported are create, modify, move, and undelete operations that are performed on an object. DS Change auditing, where appropriate, indicates the old and new values of the changed properties of the objects that were changed. Only objects with SACLs cause audit events to be generated, and only when they are accessed in a manner that matches their SACL. Some objects and properties do not cause audit events to be generated due to settings on the object class in the schema. This subcategory applies only to domain controllers. Events for this subcategory include: 5136 : A directory service object was modified. 5137 : A directory service object was created. 5138 : A directory service object was undeleted. 5139 : A directory service object was moved. Note The following event in the Directory Service Changes subcategory is available only in Windows Vista Service Pack 1 and in Windows Server 2008. 5141: A directory service object was deleted. Refer to the Microsoft Knowledgebase article Description of security events in Windows Vista and in Windows Server 2008 for the most recent information about this setting: http://support.microsoft.com/default.aspx/kb/947226.</t>
  </si>
  <si>
    <t>The security setting "Audit Policy: DS Access: Directory Service Changes" is set to "No Auditing".</t>
  </si>
  <si>
    <t>The security setting "Audit Policy: DS Access: Directory Service Changes" is not set to "No Auditing".</t>
  </si>
  <si>
    <t>1.2.1.2.1.4.3</t>
  </si>
  <si>
    <t>To implement the recommended configuration state, set the following Group Policy setting to No Auditing. 
Computer Configuration&gt;Windows Settings&gt;Security Settings&gt;Advanced Audit Policy Configuration&gt;Audit Policies&gt;DS Access&gt;Audit Policy: DS Access: Directory Service Changes.</t>
  </si>
  <si>
    <t>CCE-9734-5</t>
  </si>
  <si>
    <t>Set "Audit Policy: DS Access: Directory Service Changes" to "No Auditing". One method to achieve the recommended configuration via GP: Set the following Group Policy setting to No Auditing. 
Computer Configuration&gt;Windows Settings&gt;Security Settings&gt;Advanced Audit Policy Configuration&gt;Audit Policies&gt;DS Access&gt;Audit Policy: DS Access: Directory Service Changes</t>
  </si>
  <si>
    <t>WIN7-158</t>
  </si>
  <si>
    <t>Set "Audit Policy: DS Access: Directory Service Access" to "No Auditing"</t>
  </si>
  <si>
    <t>This subcategory reports when an AD DS object is accessed. Only objects with SACLs cause audit events to be generated, and only when they are accessed in a manner that matches their SACL. These events are similar to the directory service access events in previous versions of Windows Server. This subcategory applies only to domain controllers. Events for this subcategory include: 4662 : An operation was performed on an object. Refer to the Microsoft Knowledgebase article Description of security events in Windows Vista and in Windows Server 2008 for the most recent information about this setting: http://support.microsoft.com/default.aspx/kb/947226.</t>
  </si>
  <si>
    <t>The security setting "Audit Policy: DS Access: Directory Service Access" is set to "No Auditing".</t>
  </si>
  <si>
    <t>The security setting "Audit Policy: DS Access: Directory Service Access" is not set to "No Auditing".</t>
  </si>
  <si>
    <t>1.2.1.2.1.4.4</t>
  </si>
  <si>
    <t>To implement the recommended configuration state, set the following Group Policy setting to No Auditing. 
Computer Configuration&gt;Windows Settings&gt;Security Settings&gt;Advanced Audit Policy Configuration&gt;Audit Policies&gt;DS Access&gt;Audit Policy: DS Access: Directory Service Access.</t>
  </si>
  <si>
    <t>CCE-9765-9</t>
  </si>
  <si>
    <t>Set "Audit Policy: DS Access: Directory Service Access" to "No Auditing". One method to achieve the recommended configuration via GP: Set the following Group Policy setting to No Auditing. 
Computer Configuration&gt;Windows Settings&gt;Security Settings&gt;Advanced Audit Policy Configuration&gt;Audit Policies&gt;DS Access&gt;Audit Policy: DS Access: Directory Service Access</t>
  </si>
  <si>
    <t>WIN7-159</t>
  </si>
  <si>
    <t>Set "Audit Policy: Detailed Tracking: DPAPI Activity" to "No Auditing"</t>
  </si>
  <si>
    <t>This subcategory reports encrypt or decrypt calls into the data protections application interface (DPAPI). DPAPI is used to protect secret information such as stored password and key information. Events for this subcategory include: 4692: Backup of data protection master key was attempted. 4693: Recovery of data protection master key was attempted. 4694: Protection of auditable protected data was attempted. 4695: Unprotection of auditable protected data was attempted. Refer to the Microsoft Knowledgebase article Description of security events in Windows Vista and in Windows Server 2008 for the most recent information about this setting: http://support.microsoft.com/default.aspx/kb/947226.</t>
  </si>
  <si>
    <t>The security setting "Audit Policy: Detailed Tracking: DPAPI Activity" is set to "No Auditing".</t>
  </si>
  <si>
    <t>The security setting "Audit Policy: Detailed Tracking: DPAPI Activity" is not set to "No Auditing".</t>
  </si>
  <si>
    <t>1.2.1.2.1.5</t>
  </si>
  <si>
    <t>1.2.1.2.1.5.1</t>
  </si>
  <si>
    <t>To implement the recommended configuration state, set the following Group Policy setting to No Auditing. 
Computer Configuration&gt;Windows Settings&gt;Security Settings&gt;Advanced Audit Policy Configuration&gt;Audit Policies&gt;Detailed Tracking&gt;Audit Policy: Detailed Tracking: DPAPI Activity.</t>
  </si>
  <si>
    <t>CCE-9735-2</t>
  </si>
  <si>
    <t>Set "Audit Policy: Detailed Tracking: DPAPI Activity" to "No Auditing". One method to achieve the recommended configuration via GP: Set the following Group Policy setting to No Auditing. 
Computer Configuration&gt;Windows Settings&gt;Security Settings&gt;Advanced Audit Policy Configuration&gt;Audit Policies&gt;Detailed Tracking&gt;Audit Policy: Detailed Tracking: DPAPI Activity</t>
  </si>
  <si>
    <t>WIN7-160</t>
  </si>
  <si>
    <t>Set "Audit Policy: Detailed Tracking: Process Termination" to "No Auditing"</t>
  </si>
  <si>
    <t>This subcategory reports when a process terminates. Events for this subcategory include: 4689: A process has exited. Refer to the Microsoft Knowledgebase article Description of security events in Windows Vista and in Windows Server 2008 for the most recent information about this setting: http://support.microsoft.com/default.aspx/kb/947226.</t>
  </si>
  <si>
    <t>The security setting "Audit Policy: Detailed Tracking: Process Termination" is set to "No Auditing".</t>
  </si>
  <si>
    <t>The security setting "Audit Policy: Detailed Tracking: Process Termination" is not set to "No Auditing".</t>
  </si>
  <si>
    <t>1.2.1.2.1.5.2</t>
  </si>
  <si>
    <t>To implement the recommended configuration state, set the following Group Policy setting to No Auditing. 
Computer Configuration&gt;Windows Settings&gt;Security Settings&gt;Advanced Audit Policy Configuration&gt;Audit Policies&gt;Detailed Tracking&gt;Audit Policy: Detailed Tracking: Process Termination.</t>
  </si>
  <si>
    <t>CCE-9227-0</t>
  </si>
  <si>
    <t>Set "Audit Policy: Detailed Tracking: Process Termination" to "No Auditing". One method to achieve the recommended configuration via GP: Set the following Group Policy setting to No Auditing. 
Computer Configuration&gt;Windows Settings&gt;Security Settings&gt;Advanced Audit Policy Configuration&gt;Audit Policies&gt;Detailed Tracking&gt;Audit Policy: Detailed Tracking: Process Termination</t>
  </si>
  <si>
    <t>WIN7-161</t>
  </si>
  <si>
    <t>Set "Audit Policy: Detailed Tracking: Process Creation" to "Success"</t>
  </si>
  <si>
    <t>This subcategory reports the creation of a process and the name of the program or user that created it. Events for this subcategory include: 4688: A new process has been created. 4696: A primary token was assigned to process. Refer to the Microsoft Knowledgebase article Description of security events in Windows Vista and in Windows Server 2008 for the most recent information about this setting: http://support.microsoft.com/default.aspx/kb/947226.</t>
  </si>
  <si>
    <t>The security setting "Audit Policy: Detailed Tracking: Process Creation" is set to "Success".</t>
  </si>
  <si>
    <t>The security setting "Audit Policy: Detailed Tracking: Process Creation" is not set to "Success".</t>
  </si>
  <si>
    <t>1.2.1.2.1.5.3</t>
  </si>
  <si>
    <t>To implement the recommended configuration state, set the following Group Policy setting to Success. 
Computer Configuration&gt;Windows Settings&gt;Security Settings&gt;Advanced Audit Policy Configuration&gt;Audit Policies&gt;Detailed Tracking&gt;Audit Policy: Detailed Tracking: Process Creation.</t>
  </si>
  <si>
    <t>CCE-9562-0</t>
  </si>
  <si>
    <t>Set "Audit Policy: Detailed Tracking: Process Creation" to "Success". One method to achieve the recommended configuration via GP: Set the following Group Policy setting to Success. 
Computer Configuration&gt;Windows Settings&gt;Security Settings&gt;Advanced Audit Policy Configuration&gt;Audit Policies&gt;Detailed Tracking&gt;Audit Policy: Detailed Tracking: Process Creation</t>
  </si>
  <si>
    <t>WIN7-162</t>
  </si>
  <si>
    <t>Set "Audit Policy: Detailed Tracking: RPC Events" to "No Auditing"</t>
  </si>
  <si>
    <t>This subcategory reports remote procedure call (RPC) connection events. Events for this subcategory include: 5712: A Remote Procedure Call (RPC) was attempted. Refer to the Microsoft Knowledgebase article Description of security events in Windows Vista and in Windows Server 2008 for the most recent information about this setting: http://support.microsoft.com/default.aspx/kb/947226.</t>
  </si>
  <si>
    <t>The security setting "Audit Policy: Detailed Tracking: RPC Events" is set to "No Auditing".</t>
  </si>
  <si>
    <t>The security setting "Audit Policy: Detailed Tracking: RPC Events" is not set to "No Auditing".</t>
  </si>
  <si>
    <t>1.2.1.2.1.5.4</t>
  </si>
  <si>
    <t>To implement the recommended configuration state, set the following Group Policy setting to No Auditing. 
Computer Configuration&gt;Windows Settings&gt;Security Settings&gt;Advanced Audit Policy Configuration&gt;Audit Policies&gt;Detailed Tracking&gt;Audit Policy: Detailed Tracking: RPC Events.</t>
  </si>
  <si>
    <t>CCE-9492-0</t>
  </si>
  <si>
    <t>Set "Audit Policy: Detailed Tracking: RPC Events" to "No Auditing". One method to achieve the recommended configuration via GP: Set the following Group Policy setting to No Auditing. 
Computer Configuration&gt;Windows Settings&gt;Security Settings&gt;Advanced Audit Policy Configuration&gt;Audit Policies&gt;Detailed Tracking&gt;Audit Policy: Detailed Tracking: RPC Events</t>
  </si>
  <si>
    <t>WIN7-163</t>
  </si>
  <si>
    <t>Set "Audit Policy: Policy Change: MPSSVC Rule-Level Policy Change" to "No Auditing"</t>
  </si>
  <si>
    <t>This subcategory reports changes in policy rules used by the Microsoft Protection Service (MPSSVC.exe). This service is used by Windows Firewall and by Microsoft OneCare. Events for this subcategory include: 4944: The following policy was active when the Windows Firewall started. 4945: A rule was listed when the Windows Firewall started. 4946: A change has been made to Windows Firewall exception list. A rule was added. 4947: A change has been made to Windows Firewall exception list. A rule was modified. 4948: A change has been made to Windows Firewall exception list. A rule was deleted. 4949: Windows Firewall settings were restored to the default values. 4950: A Windows Firewall setting has changed. 4951: A rule has been ignored because its major version number was not recognized by Windows Firewall. 4952 : Parts of a rule have been ignored because its minor version number was not recognized by Windows Firewall. The other parts of the rule will be enforced. 4953: A rule has been ignored by Windows Firewall because it could not parse the rule. 4954: Windows Firewall Group Policy settings have changed. The new settings have been applied. 4956: Windows Firewall has changed the active profile. 4957: Windows Firewall did not apply the following rule: 4958: Windows Firewall did not apply the following rule because the rule referred to items not configured on this computer: Refer to the Microsoft Knowledgebase article Description of security events in Windows Vista and in Windows Server 2008 for the most recent information about this setting: http://support.microsoft.com/default.aspx/kb/947226.</t>
  </si>
  <si>
    <t>The security setting "Audit Policy: Policy Change: MPSSVC Rule-Level Policy Change" is set to "No Auditing".</t>
  </si>
  <si>
    <t>The security setting "Audit Policy: Policy Change: MPSSVC Rule-Level Policy Change" is not set to "No Auditing".</t>
  </si>
  <si>
    <t>1.2.1.2.1.6</t>
  </si>
  <si>
    <t>1.2.1.2.1.6.1</t>
  </si>
  <si>
    <t>To implement the recommended configuration state, set the following Group Policy setting to No Auditing. 
Computer Configuration&gt;Windows Settings&gt;Security Settings&gt;Advanced Audit Policy Configuration&gt;Audit Policies&gt;Policy Change&gt;Audit Policy: Policy Change: MPSSVC Rule-Level Policy Change.</t>
  </si>
  <si>
    <t>CCE-9153-8</t>
  </si>
  <si>
    <t>Set "Audit Policy: Policy Change: MPSSVC Rule-Level Policy Change" to "No Auditing". One method to achieve the recommended configuration via GP: Set the following Group Policy setting to No Auditing. 
Computer Configuration&gt;Windows Settings&gt;Security Settings&gt;Advanced Audit Policy Configuration&gt;Audit Policies&gt;Policy Change&gt;Audit Policy: Policy Change: MPSSVC Rule-Level Policy Change</t>
  </si>
  <si>
    <t>WIN7-164</t>
  </si>
  <si>
    <t>Set "Audit Policy: Policy Change: Filtering Platform Policy Change" to "No Auditing"</t>
  </si>
  <si>
    <t>This subcategory reports the addition and removal of objects from WFP, including startup filters. These events can be very high in volume. Events for this subcategory include: 4709: IPsec Services was started. 4710: IPsec Services was disabled. 4711: May contain any one of the following: . PAStore Engine applied locally cached copy of Active Directory storage IPsec policy on the computer. . PAStore Engine applied Active Directory storage IPsec policy on the computer. . PAStore Engine applied local registry storage IPsec policy on the computer. . PAStore Engine failed to apply locally cached copy of Active Directory storage IPsec policy on the computer. . PAStore Engine failed to apply Active Directory storage IPsec policy on the computer. . PAStore Engine failed to apply local registry storage IPsec policy on the computer. . PAStore Engine failed to apply some rules of the active IPsec policy on the computer. . PAStore Engine failed to load directory storage IPsec policy on the computer. . PAStore Engine loaded directory storage IPsec policy on the computer. . PAStore Engine failed to load local storage IPsec policy on the computer. . PAStore Engine loaded local storage IPsec policy on the computer. . PAStore Engine polled for changes to the active IPsec policy and detected no changes. 4712: IPsec Services encountered a potentially serious failure. 5040: A change has been made to IPsec settings. An Authentication Set was added. 5041: A change has been made to IPsec settings. An Authentication Set was modified. 5042: A change has been made to IPsec settings. An Authentication Set was deleted. 5043: A change has been made to IPsec settings. A Connection Security Rule was added. 5044: A change has been made to IPsec settings. A Connection Security Rule was modified. 5045: A change has been made to IPsec settings. A Connection Security Rule was deleted. 5046: A change has been made to IPsec settings. A Crypto Set was added. 5047: A change has been made to IPsec settings. A Crypto Set was modified. 5048: A change has been made to IPsec settings. A Crypto Set was deleted. 5440: The following callout was present when the Windows Filtering Platform Base Filtering Engine started. 5441: The following filter was present when the Windows Filtering Platform Base Filtering Engine started. 5442: The following provider was present when the Windows Filtering Platform Base Filtering Engine started. 5443: The following provider context was present when the Windows Filtering Platform Base Filtering Engine started. 5444 : The following sub-layer was present when the Windows Filtering Platform Base Filtering Engine started. 5446: A Windows Filtering Platform callout has been changed. 5448: A Windows Filtering Platform provider has been changed. 5449: A Windows Filtering Platform provider context has been changed. 5450: A Windows Filtering Platform sub-layer has been changed. 5456: PAStore Engine applied Active Directory storage IPsec policy on the computer. 5457: PAStore Engine failed to apply Active Directory storage IPsec policy on the computer. 5458 : PAStore Engine applied locally cached copy of Active Directory storage IPsec policy on the computer. 5459: PAStore Engine failed to apply locally cached copy of Active Directory storage IPsec policy on the computer. 5460: PAStore Engine applied local registry storage IPsec policy on the computer. 5461: PAStore Engine failed to apply local registry storage IPsec policy on the computer. 5462: PAStore Engine failed to apply some rules of the active IPsec policy on the computer. Use the IP Security Monitor snap-in to diagnose the problem. 5463: PAStore Engine polled for changes to the active IPsec policy and detected no changes. 5464: PAStore Engine polled for changes to the active IPsec policy, detected changes, and applied them to IPsec Services. 5465: PAStore Engine received a control for forced reloading of IPsec policy and processed the control successfully. 5466: PAStore Engine polled for changes to the Active Directory IPsec policy, determined that Active Directory cannot be reached, and will use the cached copy of the Active Directory IPsec policy instead. Any changes made to the Active Directory IPsec policy since the last poll could not be applied. 5467: PAStore Engine polled for changes to the Active Directory IPsec policy, determined that Active Directory can be reached, and found no changes to the policy. The cached copy of the Active Directory IPsec policy is no longer being used. 5468: PAStore Engine polled for changes to the Active Directory IPsec policy, determined that Active Directory can be reached, found changes to the policy, and applied those changes. The cached copy of the Active Directory IPsec policy is no longer being used. 5471: PAStore Engine loaded local storage IPsec policy on the computer. 5472: PAStore Engine failed to load local storage IPsec policy on the computer. 5473: PAStore Engine loaded directory storage IPsec policy on the computer. 5474: PAStore Engine failed to load directory storage IPsec policy on the computer. 5477: PAStore Engine failed to add quick mode filter. Refer to the Microsoft Knowledgebase article Description of security events in Windows Vista and in Windows Server 2008 for the most recent information about this setting: http://support.microsoft.com/default.aspx/kb/947226.</t>
  </si>
  <si>
    <t>The security setting "Audit Policy: Policy Change: Filtering Platform Policy Change" is set to "No Auditing".</t>
  </si>
  <si>
    <t>The security setting "Audit Policy: Policy Change: Filtering Platform Policy Change" is not set to "No Auditing".</t>
  </si>
  <si>
    <t>1.2.1.2.1.6.2</t>
  </si>
  <si>
    <t>To implement the recommended configuration state, set the following Group Policy setting to No Auditing. 
Computer Configuration&gt;Windows Settings&gt;Security Settings&gt;Advanced Audit Policy Configuration&gt;Audit Policies&gt;Policy Change&gt;Audit Policy: Policy Change: Filtering Platform Policy Change</t>
  </si>
  <si>
    <t>CCE-9902-8</t>
  </si>
  <si>
    <t>Set "Audit Policy: Policy Change: Filtering Platform Policy Change" to "No Auditing". One method to achieve the recommended configuration via GP: Set the following Group Policy setting to No Auditing. 
Computer Configuration&gt;Windows Settings&gt;Security Settings&gt;Advanced Audit Policy Configuration&gt;Audit Policies&gt;Policy Change&gt;Audit Policy: Policy Change: Filtering Platform Policy Change</t>
  </si>
  <si>
    <t>WIN7-165</t>
  </si>
  <si>
    <t>Set "Audit Policy: Policy Change: Authorization Policy Change" to "No Auditing"</t>
  </si>
  <si>
    <t>This subcategory reports changes in authorization policy including permissions (DACL) changes. Events for this subcategory include: 4704: A user right was assigned. 4705: A user right was removed. 4706: A new trust was created to a domain. 4707: A trust to a domain was removed. 4714: Encrypted data recovery policy was changed. Refer to the Microsoft Knowledgebase article Description of security events in Windows Vista and in Windows Server 2008 for the most recent information about this setting: http://support.microsoft.com/default.aspx/kb/947226.</t>
  </si>
  <si>
    <t>The security setting "Audit Policy: Policy Change: Authorization Policy Change" is set to "No Auditing".</t>
  </si>
  <si>
    <t>The security setting "Audit Policy: Policy Change: Authorization Policy Change" is not set to "No Auditing".</t>
  </si>
  <si>
    <t>1.2.1.2.1.6.3</t>
  </si>
  <si>
    <t>To implement the recommended configuration state, set the following Group Policy setting to No Auditing. 
Computer Configuration&gt;Windows Settings&gt;Security Settings&gt;Advanced Audit Policy Configuration&gt;Audit Policies&gt;Policy Change&gt;Audit Policy: Policy Change: Authorization Policy Change.</t>
  </si>
  <si>
    <t>CCE-9633-9</t>
  </si>
  <si>
    <t>Set "Audit Policy: Policy Change: Authorization Policy Change" to "No Auditing". One method to achieve the recommended configuration via GP: Set the following Group Policy setting to No Auditing. 
Computer Configuration&gt;Windows Settings&gt;Security Settings&gt;Advanced Audit Policy Configuration&gt;Audit Policies&gt;Policy Change&gt;Audit Policy: Policy Change: Authorization Policy Change</t>
  </si>
  <si>
    <t>WIN7-166</t>
  </si>
  <si>
    <t>Set "Audit Policy: Policy Change: Audit Policy Change" to "Success and Failure"</t>
  </si>
  <si>
    <t>This subcategory reports changes in audit policy including SACL changes. Events for this subcategory include: 4715: The audit policy (SACL) on an object was changed. 4719: System audit policy was changed. 4902: The Per-user audit policy table was created. 4904: An attempt was made to register a security event source. 4905: An attempt was made to unregister a security event source. 4906: The CrashOnAuditFail value has changed. 4907: Auditing settings on object were changed. 4908: Special Groups Logon table modified. 4912: Per User Audit Policy was changed. Refer to the Microsoft Knowledgebase article Description of security events in Windows Vista and in Windows Server 2008 for the most recent information about this setting: http://support.microsoft.com/default.aspx/kb/947226.</t>
  </si>
  <si>
    <t>The security setting "Audit Policy: Policy Change: Audit Policy Change" is set to "Success and Failure".</t>
  </si>
  <si>
    <t>The security setting "Audit Policy: Policy Change: Audit Policy Change" is not set to "Success and Failure".</t>
  </si>
  <si>
    <t>1.2.1.2.1.6.4</t>
  </si>
  <si>
    <t>To implement the recommended configuration state, set the following Group Policy setting to Success and Failure. 
Computer Configuration&gt;Windows Settings&gt;Security Settings&gt;Advanced Audit Policy Configuration&gt;Audit Policies&gt;Policy Change&gt;Audit Policy: Policy Change: Audit Policy Change.</t>
  </si>
  <si>
    <t>CCE-10021-4</t>
  </si>
  <si>
    <t>Set "Audit Policy: Policy Change: Audit Policy Change" to "Success and Failure". One method to achieve the recommended configuration via GP: Set the following Group Policy setting to Success and Failure. 
Computer Configuration&gt;Windows Settings&gt;Security Settings&gt;Advanced Audit Policy Configuration&gt;Audit Policies&gt;Policy Change&gt;Audit Policy: Policy Change: Audit Policy Change</t>
  </si>
  <si>
    <t>WIN7-167</t>
  </si>
  <si>
    <t>Set "Audit Policy: Policy Change: Other Policy Change Events" to "No Auditing"</t>
  </si>
  <si>
    <t>This subcategory reports other types of security policy changes such as configuration of the Trusted Platform Module (TPM) or cryptographic providers. Events for this subcategory include: 4909: The local policy settings for the TBS were changed. 4910: The group policy settings for the TBS were changed. 5063: A cryptographic provider operation was attempted. 5064: A cryptographic context operation was attempted. 5065: A cryptographic context modification was attempted. 5066: A cryptographic function operation was attempted. 5067: A cryptographic function modification was attempted. 5068: A cryptographic function provider operation was attempted. 5069: A cryptographic function property operation was attempted. 5070: A cryptographic function property modification was attempted. 5447: A Windows Filtering Platform filter has been changed. 6144: Security policy in the group policy objects has been applied successfully. 6145: One or more errors occurred while processing security policy in the group policy objects. Refer to the Microsoft Knowledgebase article Description of security events in Windows Vista and in Windows Server 2008 for the most recent information about this setting: http://support.microsoft.com/default.aspx/kb/947226.</t>
  </si>
  <si>
    <t>The security setting "Audit Policy: Policy Change: Other Policy Change Events" is set to "No Auditing".</t>
  </si>
  <si>
    <t>The security setting "Audit Policy: Policy Change: Other Policy Change Events" is not set to "No Auditing".</t>
  </si>
  <si>
    <t>1.2.1.2.1.6.5</t>
  </si>
  <si>
    <t>To implement the recommended configuration state, set the following Group Policy setting to No Auditing. 
Computer Configuration&gt;Windows Settings&gt;Security Settings&gt;Advanced Audit Policy Configuration&gt;Audit Policies&gt;Policy Change&gt;Audit Policy: Policy Change: Other Policy Change Events.</t>
  </si>
  <si>
    <t>CCE-9596-8</t>
  </si>
  <si>
    <t>Set "Audit Policy: Policy Change: Other Policy Change Events" to "No Auditing". One method to achieve the recommended configuration via GP: Set the following Group Policy setting to No Auditing. 
Computer Configuration&gt;Windows Settings&gt;Security Settings&gt;Advanced Audit Policy Configuration&gt;Audit Policies&gt;Policy Change&gt;Audit Policy: Policy Change: Other Policy Change Events</t>
  </si>
  <si>
    <t>WIN7-168</t>
  </si>
  <si>
    <t>Set "Audit Policy: Policy Change: Authentication Policy Change" to "Success"</t>
  </si>
  <si>
    <t>This subcategory reports changes in authentication policy. Events for this subcategory include: 4706: A new trust was created to a domain. 4707: A trust to a domain was removed. 4713: Kerberos policy was changed. 4716: Trusted domain information was modified. 4717: System security access was granted to an account. 4718: System security access was removed from an account. 4739: Domain Policy was changed. 4864: A namespace collision was detected. 4865: A trusted forest information entry was added. 4866: A trusted forest information entry was removed. 4867: A trusted forest information entry was modified. Refer to the Microsoft Knowledgebase article Description of security events in Windows Vista and in Windows Server 2008 for the most recent information about this setting: http://support.microsoft.com/default.aspx/kb/947226.</t>
  </si>
  <si>
    <t>The security setting "Audit Policy: Policy Change: Authentication Policy Change" is set to "Success".</t>
  </si>
  <si>
    <t>The security setting "Audit Policy: Policy Change: Authentication Policy Change" is not set to "Success".</t>
  </si>
  <si>
    <t>1.2.1.2.1.6.6</t>
  </si>
  <si>
    <t>To implement the recommended configuration state, set the following Group Policy setting to Success. 
Computer Configuration&gt;Windows Settings&gt;Security Settings&gt;Advanced Audit Policy Configuration&gt;Audit Policies&gt;Policy Change&gt;Audit Policy: Policy Change: Authentication Policy Change.</t>
  </si>
  <si>
    <t>CCE-9976-2</t>
  </si>
  <si>
    <t>Set "Audit Policy: Policy Change: Authentication Policy Change" to "Success". One method to achieve the recommended configuration via GP: Set the following Group Policy setting to Success. 
Computer Configuration&gt;Windows Settings&gt;Security Settings&gt;Advanced Audit Policy Configuration&gt;Audit Policies&gt;Policy Change&gt;Audit Policy: Policy Change: Authentication Policy Change</t>
  </si>
  <si>
    <t>WIN7-169</t>
  </si>
  <si>
    <t>Set "Audit Policy: Account Management: Distribution Group Management" to "No Auditing"</t>
  </si>
  <si>
    <t>This subcategory reports each event of distribution group management, such as when a distribution group is created, changed, or deleted or when a member is added to or removed from a distribution group. If you enable this Audit policy setting, administrators can track events to detect malicious, accidental, and authorized creation of group accounts. Events for this subcategory include: 4744: A security-disabled local group was created. 4745: A security-disabled local group was changed. 4746: A member was added to a security-disabled local group. 4747: A member was removed from a security-disabled local group. 4748: A security-disabled local group was deleted. 4749: A security-disabled global group was created. 4750: A security-disabled global group was changed. 4751: A member was added to a security-disabled global group. 4752: A member was removed from a security-disabled global group. 4753: A security-disabled global group was deleted. 4759: A security-disabled universal group was created. 4760: A security-disabled universal group was changed. 4761: A member was added to a security-disabled universal group. 4762: A member was removed from a security-disabled universal group. 4763: A security-disabled universal group was deleted. Refer to the Microsoft Knowledgebase article Description of security events in Windows Vista and in Windows Server 2008 for the most recent information about this setting: http://support.microsoft.com/default.aspx/kb/947226.</t>
  </si>
  <si>
    <t>The security setting "Audit Policy: Account Management: Distribution Group Management" is set to "No Auditing".</t>
  </si>
  <si>
    <t>The security setting "Audit Policy: Account Management: Distribution Group Management" is not set to "No Auditing".</t>
  </si>
  <si>
    <t>1.2.1.2.1.7</t>
  </si>
  <si>
    <t>1.2.1.2.1.7.1</t>
  </si>
  <si>
    <t>To implement the recommended configuration state, set the following Group Policy setting to No Auditing. 
Computer Configuration&gt;Windows Settings&gt;Security Settings&gt;Advanced Audit Policy Configuration&gt;Audit Policies&gt;Account Management&gt;Audit Policy: Account Management: Distribution Group Management.</t>
  </si>
  <si>
    <t>CCE-9644-6</t>
  </si>
  <si>
    <t>Set "Audit Policy: Account Management: Distribution Group Management" to "No Auditing". One method to achieve the recommended configuration via GP: Set the following Group Policy setting to No Auditing. 
Computer Configuration&gt;Windows Settings&gt;Security Settings&gt;Advanced Audit Policy Configuration&gt;Audit Policies&gt;Account Management&gt;Audit Policy: Account Management: Distribution Group Management</t>
  </si>
  <si>
    <t>WIN7-170</t>
  </si>
  <si>
    <t>Set "Audit Policy: Account Management: Computer Account Management" to "Success"</t>
  </si>
  <si>
    <t>This subcategory reports each event of computer Account Management, such as when a computer account is created, changed, deleted, renamed, disabled, or enabled. Events for this subcategory include: 4741: A computer account was created. 4742: A computer account was changed. 4743: A computer account was deleted. Refer to the Microsoft Knowledgebase article Description of security events in Windows Vista and in Windows Server 2008 for the most recent information about this setting: http://support.microsoft.com/default.aspx/kb/947226.</t>
  </si>
  <si>
    <t>The security setting "Audit Policy: Account Management: Computer Account Management" is set to "Success".</t>
  </si>
  <si>
    <t>The security setting "Audit Policy: Account Management: Computer Account Management" is not set to "Success".</t>
  </si>
  <si>
    <t>1.2.1.2.1.7.2</t>
  </si>
  <si>
    <t>To implement the recommended configuration state, set the following Group Policy setting to Success. 
Computer Configuration&gt;Windows Settings&gt;Security Settings&gt;Advanced Audit Policy Configuration&gt;Audit Policies&gt;Account Management&gt;Audit Policy: Account Management: Computer Account Management.</t>
  </si>
  <si>
    <t>CCE-9498-7</t>
  </si>
  <si>
    <t>Set "Audit Policy: Account Management: Computer Account Management" to "Success". One method to achieve the recommended configuration via GP: Set the following Group Policy setting to Success. 
Computer Configuration&gt;Windows Settings&gt;Security Settings&gt;Advanced Audit Policy Configuration&gt;Audit Policies&gt;Account Management&gt;Audit Policy: Account Management: Computer Account Management</t>
  </si>
  <si>
    <t>WIN7-171</t>
  </si>
  <si>
    <t>Set "Audit Policy: Account Management: User Account Management" to "Success and Failure"</t>
  </si>
  <si>
    <t>This subcategory reports each event of user Account Management, such as when a user account is created, changed, or deleted; a user account is renamed, disabled, or enabled; or a password is set or changed. If you enable this Audit policy setting, administrators can track events to detect malicious, accidental, and authorized creation of user accounts. Events for this subcategory include: 4720: A user account was created. 4722: A user account was enabled. 4723: An attempt was made to change an accounts password. 4724: An attempt was made to reset an accounts password. 4725: A user account was disabled. 4726: A user account was deleted. 4738: A user account was changed. 4740: A user account was locked out. 4765: SID History was added to an account. 4766: An attempt to add SID History to an account failed. 4767: A user account was unlocked. 4780: The ACL was set on accounts which are members of administrators groups. 4781: The name of an account was changed: 4794: An attempt was made to set the Directory Services Restore Mode. 5376: Credential Manager credentials were backed up. 5377: Credential Manager credentials were restored from a backup. Refer to the Microsoft Knowledgebase article Description of security events in Windows Vista and in Windows Server 2008 for the most recent information about this setting: http://support.microsoft.com/default.aspx/kb/947226.</t>
  </si>
  <si>
    <t>The security setting "Audit Policy: Account Management: User Account Management" is set to "Success and Failure".</t>
  </si>
  <si>
    <t>The security setting "Audit Policy: Account Management: User Account Management" is not set to "Success and Failure".</t>
  </si>
  <si>
    <t>1.2.1.2.1.7.3</t>
  </si>
  <si>
    <t>To implement the recommended configuration state, set the following Group Policy setting to Success and Failure. 
Computer Configuration&gt;Windows Settings&gt;Security Settings&gt;Advanced Audit Policy Configuration&gt;Audit Policies&gt;Account Management&gt;Audit Policy: Account Management: User Account Management.</t>
  </si>
  <si>
    <t>CCE-9542-2</t>
  </si>
  <si>
    <t>Set "Audit Policy: Account Management: User Account Management" to "Success and Failure". One method to achieve the recommended configuration via GP: Set the following Group Policy setting to Success and Failure. 
Computer Configuration&gt;Windows Settings&gt;Security Settings&gt;Advanced Audit Policy Configuration&gt;Audit Policies&gt;Account Management&gt;Audit Policy: Account Management: User Account Management</t>
  </si>
  <si>
    <t>WIN7-172</t>
  </si>
  <si>
    <t>Set "Audit Policy: Account Management: Security Group Management" to "Success and Failure"</t>
  </si>
  <si>
    <t>This subcategory reports each event of security group management, such as when a security group is created, changed, or deleted or when a member is added to or removed from a security group. If you enable this Audit policy setting, administrators can track events to detect malicious, accidental, and authorized creation of security group accounts. Events for this subcategory include: 4727: A security-enabled global group was created. 4728: A member was added to a security-enabled global group. 4729: A member was removed from a security-enabled global group. 4730: A security-enabled global group was deleted. 4731: A security-enabled local group was created. 4732: A member was added to a security-enabled local group. 4733: A member was removed from a security-enabled local group. 4734: A security-enabled local group was deleted. 4735: A security-enabled local group was changed. 4737: A security-enabled global group was changed. 4754: A security-enabled universal group was created. 4755: A security-enabled universal group was changed. 4756: A member was added to a security-enabled universal group. 4757: A member was removed from a security-enabled universal group. 4758: A security-enabled universal group was deleted. 4764: A group's type was changed. Refer to the Microsoft Knowledgebase article Description of security events in Windows Vista and in Windows Server 2008 for the most recent information about this setting: http://support.microsoft.com/default.aspx/kb/947226.</t>
  </si>
  <si>
    <t>The security setting "Audit Policy: Account Management: Security Group Management" is set to "Success and Failure".</t>
  </si>
  <si>
    <t>The security setting "Audit Policy: Account Management: Security Group Management" is not set to "Success and Failure".</t>
  </si>
  <si>
    <t>1.2.1.2.1.7.4</t>
  </si>
  <si>
    <t>To implement the recommended configuration state, set the following Group Policy setting to Success and Failure. 
Computer Configuration&gt;Windows Settings&gt;Security Settings&gt;Advanced Audit Policy Configuration&gt;Audit Policies&gt;Account Management&gt;Audit Policy: Account Management: Security Group Management.</t>
  </si>
  <si>
    <t>CCE-9692-5</t>
  </si>
  <si>
    <t>Set "Audit Policy: Account Management: Security Group Management" to "Success and Failure". One method to achieve the recommended configuration via GP: Set the following Group Policy setting to Success and Failure. 
Computer Configuration&gt;Windows Settings&gt;Security Settings&gt;Advanced Audit Policy Configuration&gt;Audit Policies&gt;Account Management&gt;Audit Policy: Account Management: Security Group Management</t>
  </si>
  <si>
    <t>WIN7-173</t>
  </si>
  <si>
    <t>Set "Audit Policy: Account Management: Other Account Management Events" to "Success and Failure"</t>
  </si>
  <si>
    <t>This subcategory reports other Account Management events. Events for this subcategory include: 4782: The password hash an account was accessed. 4793: The Password Policy Checking API was called. Refer to the Microsoft Knowledgebase article Description of security events in Windows Vista and in Windows Server 2008 for the most recent information about this setting: http://support.microsoft.com/default.aspx/kb/947226.</t>
  </si>
  <si>
    <t>The security setting "Audit Policy: Account Management: Other Account Management Events" is set to "Success and Failure".</t>
  </si>
  <si>
    <t>The security setting "Audit Policy: Account Management: Other Account Management Events" is not set to "Success and Failure".</t>
  </si>
  <si>
    <t>1.2.1.2.1.7.5</t>
  </si>
  <si>
    <t>To implement the recommended configuration state, set the following Group Policy setting to Success and Failure. 
Computer Configuration&gt;Windows Settings&gt;Security Settings&gt;Advanced Audit Policy Configuration&gt;Audit Policies&gt;Account Management&gt;Audit Policy: Account Management: Other Account Management Events.</t>
  </si>
  <si>
    <t>CCE-9657-8</t>
  </si>
  <si>
    <t>Set "Audit Policy: Account Management: Other Account Management Events" to "Success and Failure". One method to achieve the recommended configuration via GP: Set the following Group Policy setting to Success and Failure. 
Computer Configuration&gt;Windows Settings&gt;Security Settings&gt;Advanced Audit Policy Configuration&gt;Audit Policies&gt;Account Management&gt;Audit Policy: Account Management: Other Account Management Events</t>
  </si>
  <si>
    <t>WIN7-174</t>
  </si>
  <si>
    <t>Set "Audit Policy: Account Management: Application Group Management" to "No Auditing"</t>
  </si>
  <si>
    <t>This subcategory reports each event of application group management on a computer, such as when an application group is created, changed, or deleted or when a member is added to or removed from an application group. If you enable this Audit policy setting, administrators can track events to detect malicious, accidental, and authorized creation of application group accounts. Events for this subcategory include: 4783: A basic application group was created. 4784: A basic application group was changed. 4785: A member was added to a basic application group. 4786: A member was removed from a basic application group. 4787: A non-member was added to a basic application group. 4788: A non-member was removed from a basic application group. 4789: A basic application group was deleted. 4790: An LDAP query group was created. 4791: A basic application group was changed. 4792: An LDAP query group was deleted. Refer to the Microsoft Knowledgebase article Description of security events in Windows Vista and in Windows Server 2008 for the most recent information about this setting: http://support.microsoft.com/default.aspx/kb/947226.</t>
  </si>
  <si>
    <t>The security setting "Audit Policy: Account Management: Application Group Management" is set to "No Auditing".</t>
  </si>
  <si>
    <t>The security setting "Audit Policy: Account Management: Application Group Management" is not set to "No Auditing".</t>
  </si>
  <si>
    <t>1.2.1.2.1.7.6</t>
  </si>
  <si>
    <t>To implement the recommended configuration state, set the following Group Policy setting to No Auditing. 
Computer Configuration&gt;Windows Settings&gt;Security Settings&gt;Advanced Audit Policy Configuration&gt;Audit Policies&gt;Account Management&gt;Audit Policy: Account Management: Application Group Management.</t>
  </si>
  <si>
    <t>CCE-8822-9</t>
  </si>
  <si>
    <t>Set "Audit Policy: Account Management: Application Group Management" to "No Auditing". One method to achieve the recommended configuration via GP: Set the following Group Policy setting to No Auditing. 
Computer Configuration&gt;Windows Settings&gt;Security Settings&gt;Advanced Audit Policy Configuration&gt;Audit Policies&gt;Account Management&gt;Audit Policy: Account Management: Application Group Management</t>
  </si>
  <si>
    <t>WIN7-175</t>
  </si>
  <si>
    <t>Set "Audit Policy: Account Logon: Kerberos Authentication Service" to "No Auditing"</t>
  </si>
  <si>
    <t>This subcategory reports events generated by the Kerberos Authentication Server. These events occur on the computer that is authoritative for the credentials. Events for this subcategory include: 4768: A Kerberos authentication ticket (TGT) was requested. 4771: Kerberos pre-authentication failed. 4772: A Kerberos authentication ticket request failed. Refer to the Microsoft Knowledgebase article Description of security events in Windows Vista and in Windows Server 2008 for the most recent information about this setting: http://support.microsoft.com/default.aspx/kb/947226.</t>
  </si>
  <si>
    <t>The security setting "Audit Policy: Account Logon: Kerberos Authentication Service" is set to "No Auditing".</t>
  </si>
  <si>
    <t>The security setting "Audit Policy: Account Logon: Kerberos Authentication Service" is not set to "No Auditing".</t>
  </si>
  <si>
    <t>1.2.1.2.1.8</t>
  </si>
  <si>
    <t>1.2.1.2.1.8.1</t>
  </si>
  <si>
    <t>To implement the recommended configuration state, set the following Group Policy setting to No Auditing. 
Computer Configuration&gt;Windows Settings&gt;Security Settings&gt;Advanced Audit Policy Configuration&gt;Audit Policies&gt;Account Logon&gt;Audit Policy: Account Logon: Kerberos Authentication Service.</t>
  </si>
  <si>
    <t>CCE-9258-5</t>
  </si>
  <si>
    <t>Set "Audit Policy: Account Logon: Kerberos Authentication Service" to "No Auditing". One method to achieve the recommended configuration via GP: Set the following Group Policy setting to No Auditing. 
Computer Configuration&gt;Windows Settings&gt;Security Settings&gt;Advanced Audit Policy Configuration&gt;Audit Policies&gt;Account Logon&gt;Audit Policy: Account Logon: Kerberos Authentication Service</t>
  </si>
  <si>
    <t>WIN7-176</t>
  </si>
  <si>
    <t>Set "Audit Policy: Account Logon: Other Account Logon Events" to "No Auditing"</t>
  </si>
  <si>
    <t>This subcategory reports the events that occur in response to credentials submitted for a user account logon request that do not relate to credential validation or Kerberos tickets. These events occur on the computer that is authoritative for the credentials. For domain accounts, the domain controller is authoritative, whereas for local accounts, the local computer is authoritative. In domain environments, most of the Account Logon events occur in the Security log of the domain controllers that are authoritative for the domain accounts. However, these events can occur on other computers in the organization when local accounts are used to log on. Refer to the Microsoft Knowledgebase article Description of security events in Windows Vista and in Windows Server 2008 for the most recent information about this setting: http://support.microsoft.com/default.aspx/kb/947226.</t>
  </si>
  <si>
    <t>The security setting "Audit Policy: Account Logon: Other Account Logon Events" is set to "No Auditing".</t>
  </si>
  <si>
    <t>The security setting "Audit Policy: Account Logon: Other Account Logon Events" is not set to "No Auditing".</t>
  </si>
  <si>
    <t>1.2.1.2.1.8.2</t>
  </si>
  <si>
    <t>To implement the recommended configuration state, set the following Group Policy setting to No Auditing. 
Computer Configuration&gt;Windows Settings&gt;Security Settings&gt;Advanced Audit Policy Configuration&gt;Audit Policies&gt;Account Logon&gt;Audit Policy: Account Logon: Other Account Logon Events.</t>
  </si>
  <si>
    <t>CCE-9808-7</t>
  </si>
  <si>
    <t>Set "Audit Policy: Account Logon: Other Account Logon Events" to "No Auditing". One method to achieve the recommended configuration via GP: Set the following Group Policy setting to No Auditing. 
Computer Configuration&gt;Windows Settings&gt;Security Settings&gt;Advanced Audit Policy Configuration&gt;Audit Policies&gt;Account Logon&gt;Audit Policy: Account Logon: Other Account Logon Events</t>
  </si>
  <si>
    <t>WIN7-177</t>
  </si>
  <si>
    <t>Set "Audit Policy: Account Logon: Kerberos Service Ticket Operations" to "No Auditing"</t>
  </si>
  <si>
    <t>This subcategory reports generated by Kerberos ticket request processes on the domain controller that is authoritative for the domain account. Events for this subcategory include: 4769: A Kerberos service ticket was requested. 4770: A Kerberos service ticket was renewed. 4773: A Kerberos service ticket request failed. Refer to the Microsoft Knowledgebase article Description of security events in Windows Vista and in Windows Server 2008 for the most recent information about this setting: http://support.microsoft.com/default.aspx/kb/947226.</t>
  </si>
  <si>
    <t>The security setting "Audit Policy: Account Logon: Kerberos Service Ticket Operations" is set to "No Auditing".</t>
  </si>
  <si>
    <t>The security setting "Audit Policy: Account Logon: Kerberos Service Ticket Operations" is not set to "No Auditing".</t>
  </si>
  <si>
    <t>1.2.1.2.1.8.3</t>
  </si>
  <si>
    <t>To implement the recommended configuration state, set the following Group Policy setting to No Auditing. 
Computer Configuration&gt;Windows Settings&gt;Security Settings&gt;Advanced Audit Policy Configuration&gt;Audit Policies&gt;Account Logon&gt;Audit Policy: Account Logon: Kerberos Service Ticket Operations.</t>
  </si>
  <si>
    <t>CCE-9148-8</t>
  </si>
  <si>
    <t>Set "Audit Policy: Account Logon: Kerberos Service Ticket Operations" to "No Auditing". One method to achieve the recommended configuration via GP: Set the following Group Policy setting to No Auditing. 
Computer Configuration&gt;Windows Settings&gt;Security Settings&gt;Advanced Audit Policy Configuration&gt;Audit Policies&gt;Account Logon&gt;Audit Policy: Account Logon: Kerberos Service Ticket Operations</t>
  </si>
  <si>
    <t>WIN7-178</t>
  </si>
  <si>
    <t>Set "Audit Policy: Account Logon: Credential Validation" to "Success and Failure"</t>
  </si>
  <si>
    <t>This subcategory reports the results of validation tests on credentials submitted for a user account logon request. These events occur on the computer that is authoritative for the credentials. For domain accounts, the domain controller is authoritative, whereas for local accounts, the local computer is authoritative. In domain environments, most of the Account Logon events occur in the Security log of the domain controllers that are authoritative for the domain accounts. However, these events can occur on other computers in the organization when local accounts are used to log on. Events for this subcategory include: 4774: An account was mapped for logon. 4775: An account could not be mapped for logon. 4776: The domain controller attempted to validate the credentials for an account. 4777: The domain controller failed to validate the credentials for an account. Refer to the Microsoft Knowledgebase article Description of security events in Windows Vista and in Windows Server 2008 for the most recent information about this setting: http://support.microsoft.com/default.aspx/kb/947226.</t>
  </si>
  <si>
    <t>The security setting "Audit Policy: Account Logon: Credential Validation" is set to "Success and Failure".</t>
  </si>
  <si>
    <t>The security setting "Audit Policy: Account Logon: Credential Validation" is not set to "Success and Failure".</t>
  </si>
  <si>
    <t>1.2.1.2.1.8.4</t>
  </si>
  <si>
    <t>To implement the recommended configuration state, set the following Group Policy setting to Success and Failure. 
Computer Configuration&gt;Windows Settings&gt;Security Settings&gt;Advanced Audit Policy Configuration&gt;Audit Policies&gt;Account Logon&gt;Audit Policy: Account Logon: Credential Validation.</t>
  </si>
  <si>
    <t>CCE-9725-3</t>
  </si>
  <si>
    <t>Set "Audit Policy: Account Logon: Credential Validation" to "Success and Failure". One method to achieve the recommended configuration via GP: Set the following Group Policy setting to Success and Failure. 
Computer Configuration&gt;Windows Settings&gt;Security Settings&gt;Advanced Audit Policy Configuration&gt;Audit Policies&gt;Account Logon&gt;Audit Policy: Account Logon: Credential Validation</t>
  </si>
  <si>
    <t>WIN7-179</t>
  </si>
  <si>
    <t>Set "Audit Policy: Privilege Use: Other Privilege Use Events" to "No Auditing"</t>
  </si>
  <si>
    <t>This subcategory reports when a user account or service uses a sensitive privilege. A sensitive privilege includes the following user rights: Act as part of the operating system, Back up files and directories, Create a token object, Debug programs, Enable computer and user accounts to be trusted for delegation, Generate security audits, Impersonate a client after authentication, Load and unload device drivers, Manage auditing and security log, Modify firmware environment values, Replace a process-level token, Restore files and directories, and Take ownership of files or other objects. Auditing this subcategory will create a high volume of events. Events for this subcategory include: 4672: Special privileges assigned to new logon. 4673: A privileged service was called. 4674: An operation was attempted on a privileged object. Refer to the Microsoft Knowledgebase article Description of security events in Windows Vista and in Windows Server 2008 for the most recent information about this setting: http://support.microsoft.com/default.aspx/kb/947226.</t>
  </si>
  <si>
    <t>The security setting "Audit Policy: Privilege Use: Other Privilege Use Events" is set to "No Auditing".</t>
  </si>
  <si>
    <t>The security setting "Audit Policy: Privilege Use: Other Privilege Use Events" is not set to "No Auditing".</t>
  </si>
  <si>
    <t>1.2.1.2.1.9</t>
  </si>
  <si>
    <t>1.2.1.2.1.9.1</t>
  </si>
  <si>
    <t>To implement the recommended configuration state, set the following Group Policy setting to No Auditing. 
Computer Configuration&gt;Windows Settings&gt;Security Settings&gt;Advanced Audit Policy Configuration&gt;Audit Policies&gt;Privilege Use&gt;Audit Policy: Privilege Use: Other Privilege Use Events.</t>
  </si>
  <si>
    <t>CCE-9988-7</t>
  </si>
  <si>
    <t>Set "Audit Policy: Privilege Use: Other Privilege Use Events" to "No Auditing". One method to achieve the recommended configuration via GP: Set the following Group Policy setting to No Auditing. 
Computer Configuration&gt;Windows Settings&gt;Security Settings&gt;Advanced Audit Policy Configuration&gt;Audit Policies&gt;Privilege Use&gt;Audit Policy: Privilege Use: Other Privilege Use Events</t>
  </si>
  <si>
    <t>WIN7-180</t>
  </si>
  <si>
    <t>Set "Audit Policy: Privilege Use: Non Sensitive Privilege Use" to "No Auditing"</t>
  </si>
  <si>
    <t>This subcategory reports when a user account or service uses a non-sensitive privilege. A non-sensitive privilege includes the following user rights: Access Credential Manager as a trusted caller, Access this computer from the network, Add workstations to domain, Adjust memory quotas for a process, Allow log on locally, Allow log on through Terminal Services, Bypass traverse checking, Change the system time, Create a pagefile, Create global objects, Create permanent shared objects, Create symbolic links, Deny access this computer from the network, Deny log on as a batch job, Deny log on as a service, Deny log on locally, Deny log on through Terminal Services, Force shutdown from a remote system, Increase a process working set, Increase scheduling priority, Lock pages in memory, Log on as a batch job, Log on as a service, Modify an object label, Perform volume maintenance tasks, Profile single process, Profile system performance, Remove computer from docking station, Shut down the system, and Synchronize directory service data. Auditing this subcategory will create a very high volume of events. Events for this subcategory include: 4672: Special privileges assigned to new logon. 4673: A privileged service was called. 4674: An operation was attempted on a privileged object. Refer to the Microsoft Knowledgebase article Description of security events in Windows Vista and in Windows Server 2008 for the most recent information about this setting: http://support.microsoft.com/default.aspx/kb/947226.</t>
  </si>
  <si>
    <t>The security setting "Audit Policy: Privilege Use: Non Sensitive Privilege Use" is set to "No Auditing".</t>
  </si>
  <si>
    <t>The security setting "Audit Policy: Privilege Use: Non Sensitive Privilege Use" is not set to "No Auditing".</t>
  </si>
  <si>
    <t>1.2.1.2.1.9.2</t>
  </si>
  <si>
    <t>To implement the recommended configuration state, set the following Group Policy setting to No Auditing. 
Computer Configuration&gt;Windows Settings&gt;Security Settings&gt;Advanced Audit Policy Configuration&gt;Audit Policies&gt;Privilege Use&gt;Audit Policy: Privilege Use: Non Sensitive Privilege Use.</t>
  </si>
  <si>
    <t>CCE-9190-0</t>
  </si>
  <si>
    <t>Set "Audit Policy: Privilege Use: Non Sensitive Privilege Use" to "No Auditing". One method to achieve the recommended configuration via GP: Set the following Group Policy setting to No Auditing. 
Computer Configuration&gt;Windows Settings&gt;Security Settings&gt;Advanced Audit Policy Configuration&gt;Audit Policies&gt;Privilege Use&gt;Audit Policy: Privilege Use: Non Sensitive Privilege Use</t>
  </si>
  <si>
    <t>WIN7-181</t>
  </si>
  <si>
    <t>Set "Audit Policy: Privilege Use: Sensitive Privilege Use" to "Success and Failure"</t>
  </si>
  <si>
    <t>The security setting "Audit Policy: Privilege Use: Sensitive Privilege Use" is set to "Success and Failure".</t>
  </si>
  <si>
    <t>The security setting "Audit Policy: Privilege Use: Sensitive Privilege Use" is not set to "Success and Failure".</t>
  </si>
  <si>
    <t>1.2.1.2.1.9.3</t>
  </si>
  <si>
    <t>To implement the recommended configuration state, set the following Group Policy setting to Success and Failure. 
Computer Configuration&gt;Windows Settings&gt;Security Settings&gt;Advanced Audit Policy Configuration&gt;Audit Policies&gt;Privilege Use&gt;Audit Policy: Privilege Use: Sensitive Privilege Use.</t>
  </si>
  <si>
    <t>CCE-9878-0</t>
  </si>
  <si>
    <t>Set "Audit Policy: Privilege Use: Sensitive Privilege Use" to "Success and Failure". One method to achieve the recommended configuration via GP: Set the following Group Policy setting to Success and Failure. 
Computer Configuration&gt;Windows Settings&gt;Security Settings&gt;Advanced Audit Policy Configuration&gt;Audit Policies&gt;Privilege Use&gt;Audit Policy: Privilege Use: Sensitive Privilege Use</t>
  </si>
  <si>
    <t>WIN7-182</t>
  </si>
  <si>
    <t>Set "Windows Firewall: Private: Allow unicast response" to "No"</t>
  </si>
  <si>
    <t>This option is useful if you need to control whether this computer receives unicast responses to its outgoing multicast or broadcast messages.</t>
  </si>
  <si>
    <t>Navigate to the UI Path articulated in the Remediation section and confirm it is set as prescribed. This group policy object is backed by the following registry location:
HKEY_LOCAL_MACHINESoftwarePoliciesMicrosoftWindowsFirewallPrivateProfile:DisableUnicastResponsesToMulticastBroadcast</t>
  </si>
  <si>
    <t>The security setting "Windows Firewall: Private: Allow unicast response" is set to "1".</t>
  </si>
  <si>
    <t>The security setting "Windows Firewall: Private: Allow unicast response" is not set to "1".</t>
  </si>
  <si>
    <t>HAC62</t>
  </si>
  <si>
    <t>HAC62:  Host-based firewall is not configured according to industry standard best practice.</t>
  </si>
  <si>
    <t>1.2.1.3.1.1.1</t>
  </si>
  <si>
    <t>1.2.1.3.1.1.1.1</t>
  </si>
  <si>
    <t>An attacker could respond to broadcast or multicast message with malicious payloads.</t>
  </si>
  <si>
    <t>To implement the recommended configuration state, set the following Group Policy setting to 1. 
Computer Configuration&gt;Windows Settings&gt;Security Settings&gt;Windows Firewall with Advanced Security&gt;Windows Firewall with Advanced Security&gt;Windows Firewall PropertiesPrivate Profile&gt;Windows Firewall: Private: Allow unicast response.</t>
  </si>
  <si>
    <t>If you enable this setting and this computer sends multicast or broadcast messages to other computers, Windows Firewall with Advanced Security waits as long as three seconds for unicast responses from the other computers and then blocks all later responses. If you disable this setting and this computer sends a multicast or broadcast message to other computers, Windows Firewall with Advanced Security blocks the unicast responses sent by those other computers.</t>
  </si>
  <si>
    <t>CCE-9522-4</t>
  </si>
  <si>
    <t>Set "Windows Firewall: Private: Allow unicast response" to "No". One method to achieve the recommended configuration via GP: Set the following Group Policy setting to 1. 
Computer Configuration&gt;Windows Settings&gt;Security Settings&gt;Windows Firewall with Advanced Security&gt;Windows Firewall with Advanced Security&gt;Windows Firewall PropertiesPrivate Profile&gt;Windows Firewall: Private: Allow unicast response</t>
  </si>
  <si>
    <t>WIN7-183</t>
  </si>
  <si>
    <t>Set "Windows Firewall: Private: Outbound connections" to "Allow (default)"</t>
  </si>
  <si>
    <t>This setting determines the behavior for outbound connections that do not match an outbound firewall rule. The default behavior is to allow connections unless there are firewall rules that block the connection. Important If you set Outbound connections to Block and then deploy the firewall policy by using a GPO, computers that receive the GPO settings cannot receive subsequent Group Policy updates unless you create and deploy an outbound rule that enables Group Policy to work. Predefined rules for Core Networking include outbound rules that enable Group Policy to work. Ensure that these outbound rules are active, and thoroughly test firewall profiles before deploying.</t>
  </si>
  <si>
    <t>Navigate to the UI Path articulated in the Remediation section and confirm it is set as prescribed. This group policy object is backed by the following registry location:
HKEY_LOCAL_MACHINESoftwarePoliciesMicrosoftWindowsFirewallPrivateProfile:DefaultOutboundAction</t>
  </si>
  <si>
    <t>The security setting "Windows Firewall: Private: Outbound connections" is set to "Allow (default)".</t>
  </si>
  <si>
    <t>The security setting "Windows Firewall: Private: Outbound connections" is not set to "Allow (default)".</t>
  </si>
  <si>
    <t>1.2.1.3.1.1.1.2</t>
  </si>
  <si>
    <t>Some people believe that it is prudent to block all outbound connections except those specifically approved by the user or administrator. Microsoft disagrees with this opinion, blocking outbound connections by default will force users to deal with a large number of dialog boxes prompting them to authorize or block applications such as their web browser or instant messaging software. Additionally, blocking outbound traffic has little value because if an attacker has compromised the system they can reconfigure the firewall anyway.</t>
  </si>
  <si>
    <t>To implement the recommended configuration state, set the following Group Policy setting to 0. 
Computer Configuration&gt;Windows Settings&gt;Security Settings&gt;Windows Firewall with Advanced Security&gt;Windows Firewall with Advanced Security&gt;Windows Firewall PropertiesPrivate Profile&gt;Windows Firewall: Private: Outbound connections.</t>
  </si>
  <si>
    <t>None, this is the default configuration.</t>
  </si>
  <si>
    <t>CCE-8870-8</t>
  </si>
  <si>
    <t>Set "Windows Firewall: Private: Outbound connections" to "Allow (default)". One method to achieve the recommended configuration via GP: Set the following Group Policy setting to 0. 
Computer Configuration&gt;Windows Settings&gt;Security Settings&gt;Windows Firewall with Advanced Security&gt;Windows Firewall with Advanced Security&gt;Windows Firewall PropertiesPrivate Profile&gt;Windows Firewall: Private: Outbound connections</t>
  </si>
  <si>
    <t>WIN7-184</t>
  </si>
  <si>
    <t>Set "Windows Firewall: Private: Display a notification" to "Yes"</t>
  </si>
  <si>
    <t>Select this option to have Windows Firewall with Advanced Security display notifications to the user when a program is blocked from receiving inbound connections.
Note When the Apply local firewall rules setting is configured to No. It is recommended to also configuring the Display a notification setting to No. Otherwise, users will continue to receive messages that ask if they want to unblock a restricted inbound connection, but the user's response will be ignored.</t>
  </si>
  <si>
    <t>Navigate to the UI Path articulated in the Remediation section and confirm it is set as prescribed. This group policy object is backed by the following registry location:
HKEY_LOCAL_MACHINESoftwarePoliciesMicrosoftWindowsFirewallPrivateProfile:DisableNotifications</t>
  </si>
  <si>
    <t>The security setting "Windows Firewall: Private: Display a notification" is set to "Yes".</t>
  </si>
  <si>
    <t>The security setting "Windows Firewall: Private: Display a notification" is not set to "Yes".</t>
  </si>
  <si>
    <t>1.2.1.3.1.1.1.3</t>
  </si>
  <si>
    <t>Some organizations may prefer to avoid alarming users when firewall rules block certain types of network activity. However, notifications can be helpful when troubleshooting network issues involving the firewall.</t>
  </si>
  <si>
    <t>To implement the recommended configuration state, set the following Group Policy setting to 0.
Computer Configuration&gt;Windows Settings&gt;Security Settings&gt;Windows Firewall with Advanced Security&gt;Windows Firewall with Advanced Security&gt;Windows Firewall PropertiesPrivate Profile&gt;Windows Firewall: Private: Display a notification.</t>
  </si>
  <si>
    <t>If you configure this policy setting to Yes, Windows Firewall will display these notifications.</t>
  </si>
  <si>
    <t>CCE-8884-9</t>
  </si>
  <si>
    <t>Set "Windows Firewall: Private: Display a notification" to "Yes". One method to achieve the recommended configuration via GP: Set the following Group Policy setting to 0.
Computer Configuration&gt;Windows Settings&gt;Security Settings&gt;Windows Firewall with Advanced Security&gt;Windows Firewall with Advanced Security&gt;Windows Firewall PropertiesPrivate Profile&gt;Windows Firewall: Private: Display a notification</t>
  </si>
  <si>
    <t>WIN7-185</t>
  </si>
  <si>
    <t>Set "Windows Firewall: Private: Firewall state" to "On (recommended)"</t>
  </si>
  <si>
    <t>Select On (recommended) to have Windows Firewall with Advanced Security use the settings for this profile to filter network traffic. If you select Off, Windows Firewall with Advanced Security will not use any of the firewall rules or connection security rules for this profile.</t>
  </si>
  <si>
    <t>Navigate to the UI Path articulated in the Remediation section and confirm it is set as prescribed. This group policy object is backed by the following registry location:
HKEY_LOCAL_MACHINESoftwarePoliciesMicrosoftWindowsFirewallPrivateProfile:EnableFirewall</t>
  </si>
  <si>
    <t>The security setting "Windows Firewall: Private: Firewall state" is set to "On (recommended)".</t>
  </si>
  <si>
    <t>The security setting "Windows Firewall: Private: Firewall state" is not set to "On (recommended)".</t>
  </si>
  <si>
    <t>1.2.1.3.1.1.1.4</t>
  </si>
  <si>
    <t>If the firewall is turned off all traffic will be able to access the system and an attacker may be more easily able to remotely exploit a weakness in a network service.</t>
  </si>
  <si>
    <t>To implement the recommended configuration state, set the following Group Policy setting to 1. 
Computer Configuration&gt;Windows Settings&gt;Security Settings&gt;Windows Firewall with Advanced Security&gt;Windows Firewall with Advanced Security&gt;Windows Firewall PropertiesPrivate Profile&gt;Windows Firewall: Private: Firewall state.</t>
  </si>
  <si>
    <t>CCE-9739-4</t>
  </si>
  <si>
    <t>Set "Windows Firewall: Private: Firewall state" to "On (recommended)". One method to achieve the recommended configuration via GP: Set the following Group Policy setting to 1. 
Computer Configuration&gt;Windows Settings&gt;Security Settings&gt;Windows Firewall with Advanced Security&gt;Windows Firewall with Advanced Security&gt;Windows Firewall PropertiesPrivate Profile&gt;Windows Firewall: Private: Firewall state</t>
  </si>
  <si>
    <t>WIN7-186</t>
  </si>
  <si>
    <t>Set "Windows Firewall: Private: Apply local firewall rules" to "Yes (default)"</t>
  </si>
  <si>
    <t>This setting controls whether local administrators are allowed to create local firewall rules that apply together with firewall rules configured by Group Policy.</t>
  </si>
  <si>
    <t>Navigate to the UI Path articulated in the Remediation section and confirm it is set as prescribed. This group policy object is backed by the following registry location:
HKEY_LOCAL_MACHINESoftwarePoliciesMicrosoftWindowsFirewallPrivateProfile:AllowLocalPolicyMerge</t>
  </si>
  <si>
    <t>The security setting "Windows Firewall: Private: Apply local firewall rules" is set to "Yes (default)".</t>
  </si>
  <si>
    <t>The security setting "Windows Firewall: Private: Apply local firewall rules" is not set to "Yes (default)".</t>
  </si>
  <si>
    <t>1.2.1.3.1.1.1.5</t>
  </si>
  <si>
    <t>Users with administrative privileges might create firewall rules that expose the system to remote attack.</t>
  </si>
  <si>
    <t>To implement the recommended configuration state, set the following Group Policy setting to 1. 
Computer Configuration&gt;Windows Settings&gt;Security Settings&gt;Windows Firewall with Advanced Security&gt;Windows Firewall with Advanced Security&gt;Windows Firewall PropertiesPrivate Profile&gt;Windows Firewall: Private: Apply local firewall rules.</t>
  </si>
  <si>
    <t>If you configure this setting to No, administrators can still create firewall rules, but the rules will not be applied. This setting is available only when configuring the policy through Group Policy.</t>
  </si>
  <si>
    <t>CCE-9663-6</t>
  </si>
  <si>
    <t>Set "Windows Firewall: Private: Apply local firewall rules" to "Yes (default)". One method to achieve the recommended configuration via GP: Set the following Group Policy setting to 1. 
Computer Configuration&gt;Windows Settings&gt;Security Settings&gt;Windows Firewall with Advanced Security&gt;Windows Firewall with Advanced Security&gt;Windows Firewall PropertiesPrivate Profile&gt;Windows Firewall: Private: Apply local firewall rules</t>
  </si>
  <si>
    <t>WIN7-187</t>
  </si>
  <si>
    <t>Set "Windows Firewall: Private: Apply local connection security rules" to "Yes (default)"</t>
  </si>
  <si>
    <t>This setting controls whether local administrators are allowed to create connection security rules that apply together with connection security rules configured by Group Policy.</t>
  </si>
  <si>
    <t>Navigate to the UI Path articulated in the Remediation section and confirm it is set as prescribed. This group policy object is backed by the following registry location:
HKEY_LOCAL_MACHINESoftwarePoliciesMicrosoftWindowsFirewallPrivateProfile:AllowLocalIPsecPolicyMerge</t>
  </si>
  <si>
    <t>The security setting "Windows Firewall: Private: Apply local connection security rules" is set to "Yes (default)".</t>
  </si>
  <si>
    <t>The security setting "Windows Firewall: Private: Apply local connection security rules" is not set to "Yes (default)".</t>
  </si>
  <si>
    <t>1.2.1.3.1.1.1.6</t>
  </si>
  <si>
    <t>To implement the recommended configuration state, set the following Group Policy setting to 1. 
Computer Configuration&gt;Windows Settings&gt;Security Settings&gt;Windows Firewall with Advanced Security&gt;Windows Firewall with Advanced Security&gt;Windows Firewall PropertiesPrivate Profile&gt;Windows Firewall: Private: Apply local connection security rules.</t>
  </si>
  <si>
    <t>CCE-9712-1</t>
  </si>
  <si>
    <t>Set "Windows Firewall: Private: Apply local connection security rules" to "Yes (default)". One method to achieve the recommended configuration via GP: Set the following Group Policy setting to 1. 
Computer Configuration&gt;Windows Settings&gt;Security Settings&gt;Windows Firewall with Advanced Security&gt;Windows Firewall with Advanced Security&gt;Windows Firewall PropertiesPrivate Profile&gt;Windows Firewall: Private: Apply local connection security rules</t>
  </si>
  <si>
    <t>WIN7-188</t>
  </si>
  <si>
    <t>Set "Windows Firewall: Private: Inbound connections" to "Block (default)"</t>
  </si>
  <si>
    <t>This setting determines the behavior for inbound connections that do not match an inbound firewall rule. The default behavior is to block connections unless there are firewall rules to allow the connection.</t>
  </si>
  <si>
    <t>Navigate to the UI Path articulated in the Remediation section and confirm it is set as prescribed. This group policy object is backed by the following registry location:
HKEY_LOCAL_MACHINESoftwarePoliciesMicrosoftWindowsFirewallPrivateProfile:DefaultInboundAction</t>
  </si>
  <si>
    <t>The security setting "Windows Firewall: Private: Inbound connections" is set to "Block (default)".</t>
  </si>
  <si>
    <t>The security setting "Windows Firewall: Private: Inbound connections" is not set to "Block (default)".</t>
  </si>
  <si>
    <t>1.2.1.3.1.1.1.7</t>
  </si>
  <si>
    <t>If the firewall allows all traffic to access the system then an attacker may be more easily able to remotely exploit a weakness in a network service.</t>
  </si>
  <si>
    <t>To implement the recommended configuration state, set the following Group Policy setting to Enabled. Then set the available option to Block (default).
Computer Configuration&gt;Windows Settings&gt;Security Settings&gt;Windows Firewall with Advanced Security&gt;Windows Firewall with Advanced Security&gt;Windows Firewall PropertiesPrivate Profile&gt;Windows Firewall: Private: Inbound connections.</t>
  </si>
  <si>
    <t>CCE-9694-1</t>
  </si>
  <si>
    <t>Set "Windows Firewall: Private: Inbound connections" to "Block (default)". One method to achieve the recommended configuration via GP: Set the following Group Policy setting to Enabled. Then set the available option to Block (default).
Computer Configuration&gt;Windows Settings&gt;Security Settings&gt;Windows Firewall with Advanced Security&gt;Windows Firewall with Advanced Security&gt;Windows Firewall PropertiesPrivate Profile&gt;Windows Firewall: Private: Inbound connections</t>
  </si>
  <si>
    <t>WIN7-189</t>
  </si>
  <si>
    <t>Set "Windows Firewall: Public: Apply local connection security rules" to "No"</t>
  </si>
  <si>
    <t>Navigate to the UI Path articulated in the Remediation section and confirm it is set as prescribed. This group policy object is backed by the following registry location:
HKEY_LOCAL_MACHINESoftwarePoliciesMicrosoftWindowsFirewallPublicProfile:AllowLocalIPsecPolicyMerge</t>
  </si>
  <si>
    <t>The security setting "Windows Firewall: Public: Apply local connection security rules" is set to "No".</t>
  </si>
  <si>
    <t>The security setting "Windows Firewall: Public: Apply local connection security rules" is not set to "No".</t>
  </si>
  <si>
    <t>1.2.1.3.1.1.2</t>
  </si>
  <si>
    <t>1.2.1.3.1.1.2.1</t>
  </si>
  <si>
    <t>To implement the recommended configuration state, set the following Group Policy setting to 0. 
Computer Configuration&gt;Windows Settings&gt;Security Settings&gt;Windows Firewall with Advanced Security&gt;Windows Firewall with Advanced Security&gt;Windows Firewall Properties&gt;Public Profile&gt;Windows Firewall: Public: Apply local connection security rules.</t>
  </si>
  <si>
    <t>CCE-9817-8</t>
  </si>
  <si>
    <t>Set "Windows Firewall: Public: Apply local connection security rules" to "No". One method to achieve the recommended configuration via GP: Set the following Group Policy setting to 0. 
Computer Configuration&gt;Windows Settings&gt;Security Settings&gt;Windows Firewall with Advanced Security&gt;Windows Firewall with Advanced Security&gt;Windows Firewall Properties&gt;Public Profile&gt;Windows Firewall: Public: Apply local connection security rules</t>
  </si>
  <si>
    <t>WIN7-190</t>
  </si>
  <si>
    <t>Set "Windows Firewall: Public: Inbound connections" to "Block (default)"</t>
  </si>
  <si>
    <t>Navigate to the UI Path articulated in the Remediation section and confirm it is set as prescribed. This group policy object is backed by the following registry location:
HKEY_LOCAL_MACHINESoftwarePoliciesMicrosoftWindowsFirewallPublicProfile:DefaultInboundAction</t>
  </si>
  <si>
    <t>The security setting "Windows Firewall: Public: Inbound connections" is set to "Block (default)".</t>
  </si>
  <si>
    <t>The security setting "Windows Firewall: Public: Inbound connections" is not set to "Block (default)".</t>
  </si>
  <si>
    <t>1.2.1.3.1.1.2.2</t>
  </si>
  <si>
    <t>To implement the recommended configuration state, set the following Group Policy setting to Enabled. Then set the available option to Block (default).
Computer Configuration&gt;Windows Settings&gt;Security Settings&gt;Windows Firewall with Advanced Security&gt;Windows Firewall with Advanced Security&gt;Windows Firewall Properties&gt;Public Profile&gt;Windows Firewall: Public: Inbound connections.</t>
  </si>
  <si>
    <t>CCE-9007-6</t>
  </si>
  <si>
    <t>Set "Windows Firewall: Public: Inbound connections" to "Block (default)". One method to achieve the recommended configuration via GP: Set the following Group Policy setting to Enabled. Then set the available option to Block (default).
Computer Configuration&gt;Windows Settings&gt;Security Settings&gt;Windows Firewall with Advanced Security&gt;Windows Firewall with Advanced Security&gt;Windows Firewall Properties&gt;Public Profile&gt;Windows Firewall: Public: Inbound connections</t>
  </si>
  <si>
    <t>WIN7-191</t>
  </si>
  <si>
    <t>Set "Windows Firewall: Public: Display a notification" to "No"</t>
  </si>
  <si>
    <t>Select this option to have Windows Firewall with Advanced Security display notifications to the user when a program is blocked from receiving inbound connections. Note When the Apply local firewall rules setting is configured to No. It is recommended to also configuring the Display a notification setting to No. Otherwise, users will continue to receive messages that ask if they want to unblock a restricted inbound connection, but the users response will be ignored.</t>
  </si>
  <si>
    <t>Navigate to the UI Path articulated in the Remediation section and confirm it is set as prescribed. This group policy object is backed by the following registry location:
HKEY_LOCAL_MACHINESoftwarePoliciesMicrosoftWindowsFirewallPublicProfile:DisableNotifications</t>
  </si>
  <si>
    <t>The security setting "Windows Firewall: Public: Display a notification" is set to "No".</t>
  </si>
  <si>
    <t>The security setting "Windows Firewall: Public: Display a notification" is not set to "No".</t>
  </si>
  <si>
    <t>1.2.1.3.1.1.2.3</t>
  </si>
  <si>
    <t>To implement the recommended configuration state, set the following Group Policy setting to 1. 
Computer Configuration&gt;Windows Settings&gt;Security Settings&gt;Windows Firewall with Advanced Security&gt;Windows Firewall with Advanced Security&gt;Windows Firewall Properties&gt;Public Profile&gt;Windows Firewall: Public: Display a notification.</t>
  </si>
  <si>
    <t>CCE-9742-8</t>
  </si>
  <si>
    <t>Set "Windows Firewall: Public: Display a notification" to "No". One method to achieve the recommended configuration via GP: Set the following Group Policy setting to 1. 
Computer Configuration&gt;Windows Settings&gt;Security Settings&gt;Windows Firewall with Advanced Security&gt;Windows Firewall with Advanced Security&gt;Windows Firewall Properties&gt;Public Profile&gt;Windows Firewall: Public: Display a notification</t>
  </si>
  <si>
    <t>WIN7-192</t>
  </si>
  <si>
    <t>Set "Windows Firewall: Public: Firewall state" to "On (recommended)"</t>
  </si>
  <si>
    <t>Navigate to the UI Path articulated in the Remediation section and confirm it is set as prescribed. This group policy object is backed by the following registry location:
HKEY_LOCAL_MACHINESoftwarePoliciesMicrosoftWindowsFirewallPublicProfile:EnableFirewall</t>
  </si>
  <si>
    <t>The security setting "Windows Firewall: Public: Firewall state" is set to "On (recommended)".</t>
  </si>
  <si>
    <t>The security setting "Windows Firewall: Public: Firewall state" is not set to "On (recommended)".</t>
  </si>
  <si>
    <t>1.2.1.3.1.1.2.4</t>
  </si>
  <si>
    <t>To implement the recommended configuration state, set the following Group Policy setting to 1. 
Computer Configuration&gt;Windows Settings&gt;Security Settings&gt;Windows Firewall with Advanced Security&gt;Windows Firewall with Advanced Security&gt;Windows Firewall Properties&gt;Public Profile&gt;Windows Firewall: Public: Firewall state.</t>
  </si>
  <si>
    <t>CCE-9593-5</t>
  </si>
  <si>
    <t>Set "Windows Firewall: Public: Firewall state" to "On (recommended)". One method to achieve the recommended configuration via GP: Set the following Group Policy setting to 1. 
Computer Configuration&gt;Windows Settings&gt;Security Settings&gt;Windows Firewall with Advanced Security&gt;Windows Firewall with Advanced Security&gt;Windows Firewall Properties&gt;Public Profile&gt;Windows Firewall: Public: Firewall state</t>
  </si>
  <si>
    <t>WIN7-193</t>
  </si>
  <si>
    <t>Set "Windows Firewall: Public: Apply local firewall rules" to "Yes (default)"</t>
  </si>
  <si>
    <t>Navigate to the UI Path articulated in the Remediation section and confirm it is set as prescribed. This group policy object is backed by the following registry location:
HKEY_LOCAL_MACHINESoftwarePoliciesMicrosoftWindowsFirewallPublicProfile:AllowLocalPolicyMerge</t>
  </si>
  <si>
    <t>The security setting "Windows Firewall: Public: Apply local firewall rules" is set to "Yes (default)".</t>
  </si>
  <si>
    <t>The security setting "Windows Firewall: Public: Apply local firewall rules" is not set to "Yes (default)".</t>
  </si>
  <si>
    <t>HAC62: Host-based firewall is not configured according to industry standard best practice</t>
  </si>
  <si>
    <t>1.2.1.3.1.1.2.5</t>
  </si>
  <si>
    <t>To implement the recommended configuration state, set the following Group Policy setting to 1. 
Computer Configuration&gt;Windows Settings&gt;Security Settings&gt;Windows Firewall with Advanced Security&gt;Windows Firewall with Advanced Security&gt;Windows Firewall Properties&gt;Public Profile&gt;Windows Firewall: Public: Apply local firewall rules.</t>
  </si>
  <si>
    <t>CCE-9786-5</t>
  </si>
  <si>
    <t>Set "Windows Firewall: Public: Apply local firewall rules" to "Yes (default)". One method to achieve the recommended configuration via GP: Set the following Group Policy setting to 1. 
Computer Configuration&gt;Windows Settings&gt;Security Settings&gt;Windows Firewall with Advanced Security&gt;Windows Firewall with Advanced Security&gt;Windows Firewall Properties&gt;Public Profile&gt;Windows Firewall: Public: Apply local firewall rules</t>
  </si>
  <si>
    <t>WIN7-194</t>
  </si>
  <si>
    <t>Set "Windows Firewall: Public: Allow unicast response" to "No"</t>
  </si>
  <si>
    <t>Navigate to the UI Path articulated in the Remediation section and confirm it is set as prescribed. This group policy object is backed by the following registry location:
HKEY_LOCAL_MACHINESoftwarePoliciesMicrosoftWindowsFirewallPublicProfile:DisableUnicastResponsesToMulticastBroadcast</t>
  </si>
  <si>
    <t>The security setting "Windows Firewall: Public: Allow unicast response" is set to "No".</t>
  </si>
  <si>
    <t>The security setting "Windows Firewall: Public: Allow unicast response" is not set to "No".</t>
  </si>
  <si>
    <t>1.2.1.3.1.1.2.6</t>
  </si>
  <si>
    <t>To implement the recommended configuration state, set the following Group Policy setting to 1. 
Computer Configuration&gt;Windows Settings&gt;Security Settings&gt;Windows Firewall with Advanced Security&gt;Windows Firewall with Advanced Security&gt;Windows Firewall Properties&gt;Public Profile&gt;Windows Firewall: Public: Allow unicast response</t>
  </si>
  <si>
    <t>CCE-9773-3</t>
  </si>
  <si>
    <t>Set "Windows Firewall: Public: Allow unicast response" to "No". One method to achieve the recommended configuration via GP: Set the following Group Policy setting to 1. 
Computer Configuration&gt;Windows Settings&gt;Security Settings&gt;Windows Firewall with Advanced Security&gt;Windows Firewall with Advanced Security&gt;Windows Firewall Properties&gt;Public Profile&gt;Windows Firewall: Public: Allow unicast response</t>
  </si>
  <si>
    <t>WIN7-195</t>
  </si>
  <si>
    <t>Set "Windows Firewall: Public: Outbound connections" to "Allow (default)"</t>
  </si>
  <si>
    <t>Navigate to the UI Path articulated in the Remediation section and confirm it is set as prescribed. This group policy object is backed by the following registry location:
HKEY_LOCAL_MACHINESoftwarePoliciesMicrosoftWindowsFirewallPublicProfile:DefaultOutboundAction</t>
  </si>
  <si>
    <t>The security setting "Windows Firewall: Public: Outbound connections" is set to "Allow (default)".</t>
  </si>
  <si>
    <t>The security setting "Windows Firewall: Public: Outbound connections" is not set to "Allow (default)".</t>
  </si>
  <si>
    <t>1.2.1.3.1.1.2.7</t>
  </si>
  <si>
    <t>To implement the recommended configuration state, set the following Group Policy setting to 0. 
Computer Configuration&gt;Windows Settings&gt;Security Settings&gt;Windows Firewall with Advanced Security&gt;Windows Firewall with Advanced Security&gt;Windows Firewall Properties&gt;Public Profile&gt;Windows Firewall: Public: Outbound connections.</t>
  </si>
  <si>
    <t>CCE-9588-5</t>
  </si>
  <si>
    <t>Set "Windows Firewall: Public: Outbound connections" to "Allow (default)". One method to achieve the recommended configuration via GP: Set the following Group Policy setting to 0. 
Computer Configuration&gt;Windows Settings&gt;Security Settings&gt;Windows Firewall with Advanced Security&gt;Windows Firewall with Advanced Security&gt;Windows Firewall Properties&gt;Public Profile&gt;Windows Firewall: Public: Outbound connections</t>
  </si>
  <si>
    <t>WIN7-196</t>
  </si>
  <si>
    <t>Set "Windows Firewall: Domain: Outbound connections" to "Allow (default)"</t>
  </si>
  <si>
    <t>This setting determines the behavior for outbound connections that do not match an outbound firewall rule. In Windows Vista, the default behavior is to allow connections unless there are firewall rules that block the connection.</t>
  </si>
  <si>
    <t>Navigate to the UI Path articulated in the Remediation section and confirm it is set as prescribed. This group policy object is backed by the following registry location:
HKEY_LOCAL_MACHINESoftwarePoliciesMicrosoftWindowsFirewallDomainProfile:DefaultOutboundAction</t>
  </si>
  <si>
    <t>The security setting "Windows Firewall: Domain: Outbound connections" is set to "Allow (default)".</t>
  </si>
  <si>
    <t>The security setting "Windows Firewall: Domain: Outbound connections" is not set to "Allow (default)".</t>
  </si>
  <si>
    <t>1.2.1.3.1.1.3</t>
  </si>
  <si>
    <t>1.2.1.3.1.1.3.1</t>
  </si>
  <si>
    <t>To implement the recommended configuration state, set the following Group Policy setting to 0. 
Computer Configuration&gt;Windows Settings&gt;Security Settings&gt;Windows Firewall with Advanced Security&gt;Windows Firewall with Advanced Security&gt;Windows Firewall Properties&gt;Domain Profile&gt;Windows Firewall: Domain: Outbound connections.</t>
  </si>
  <si>
    <t>CCE-9509-1</t>
  </si>
  <si>
    <t>Set "Windows Firewall: Domain: Outbound connections" to "Allow (default)". One method to achieve the recommended configuration via GP: Set the following Group Policy setting to 0. 
Computer Configuration&gt;Windows Settings&gt;Security Settings&gt;Windows Firewall with Advanced Security&gt;Windows Firewall with Advanced Security&gt;Windows Firewall Properties&gt;Domain Profile&gt;Windows Firewall: Domain: Outbound connections</t>
  </si>
  <si>
    <t>WIN7-197</t>
  </si>
  <si>
    <t>Set "Windows Firewall: Domain: Apply local firewall rules" to "Yes (default)"</t>
  </si>
  <si>
    <t>Navigate to the UI Path articulated in the Remediation section and confirm it is set as prescribed. This group policy object is backed by the following registry location:
HKEY_LOCAL_MACHINESoftwarePoliciesMicrosoftWindowsFirewallDomainProfile:AllowLocalPolicyMerge</t>
  </si>
  <si>
    <t>The security setting "Windows Firewall: Domain: Apply local firewall rules" is set to "Yes (default)".</t>
  </si>
  <si>
    <t>The security setting "Windows Firewall: Domain: Apply local firewall rules" is not set to "Yes (default)".</t>
  </si>
  <si>
    <t>1.2.1.3.1.1.3.2</t>
  </si>
  <si>
    <t>To implement the recommended configuration state, set the following Group Policy setting to 1. 
Computer Configuration&gt;Windows Settings&gt;Security Settings&gt;Windows Firewall with Advanced Security&gt;Windows Firewall with Advanced Security&gt;Windows Firewall Properties&gt;Domain Profile&gt;Windows Firewall: Domain: Apply local firewall rules.</t>
  </si>
  <si>
    <t>CCE-9686-7</t>
  </si>
  <si>
    <t>Set "Windows Firewall: Domain: Apply local firewall rules" to "Yes (default)". One method to achieve the recommended configuration via GP: Set the following Group Policy setting to 1. 
Computer Configuration&gt;Windows Settings&gt;Security Settings&gt;Windows Firewall with Advanced Security&gt;Windows Firewall with Advanced Security&gt;Windows Firewall Properties&gt;Domain Profile&gt;Windows Firewall: Domain: Apply local firewall rules</t>
  </si>
  <si>
    <t>WIN7-198</t>
  </si>
  <si>
    <t>Set "Windows Firewall: Domain: Firewall state" to "On (recommended)"</t>
  </si>
  <si>
    <t>Navigate to the UI Path articulated in the Remediation section and confirm it is set as prescribed. This group policy object is backed by the following registry location:
HKEY_LOCAL_MACHINESoftwarePoliciesMicrosoftWindowsFirewallDomainProfile:EnableFirewall</t>
  </si>
  <si>
    <t>The security setting "Windows Firewall: Domain: Firewall state" is set to "On (recommended)".</t>
  </si>
  <si>
    <t>The security setting "Windows Firewall: Domain: Firewall state" is not set to "On (recommended)".</t>
  </si>
  <si>
    <t>1.2.1.3.1.1.3.3</t>
  </si>
  <si>
    <t>To implement the recommended configuration state, set the following Group Policy setting to 1. 
Computer Configuration&gt;Windows Settings&gt;Security Settings&gt;Windows Firewall with Advanced Security&gt;Windows Firewall with Advanced Security&gt;Windows Firewall Properties&gt;Domain Profile&gt;Windows Firewall: Domain: Firewall state</t>
  </si>
  <si>
    <t>CCE-9465-6</t>
  </si>
  <si>
    <t>Set "Windows Firewall: Domain: Firewall state" to "On (recommended)". One method to achieve the recommended configuration via GP: Set the following Group Policy setting to 1. 
Computer Configuration&gt;Windows Settings&gt;Security Settings&gt;Windows Firewall with Advanced Security&gt;Windows Firewall with Advanced Security&gt;Windows Firewall Properties&gt;Domain Profile&gt;Windows Firewall: Domain: Firewall state</t>
  </si>
  <si>
    <t>WIN7-199</t>
  </si>
  <si>
    <t>Set "Windows Firewall: Domain: Display a notification" to "Yes"</t>
  </si>
  <si>
    <t>Navigate to the UI Path articulated in the Remediation section and confirm it is set as prescribed. This group policy object is backed by the following registry location:
HKEY_LOCAL_MACHINESoftwarePoliciesMicrosoftWindowsFirewallDomainProfile:DisableNotifications</t>
  </si>
  <si>
    <t>The security setting "Windows Firewall: Domain: Display a notification" is set to "Yes".</t>
  </si>
  <si>
    <t>The security setting "Windows Firewall: Domain: Display a notification" is not set to "Yes".</t>
  </si>
  <si>
    <t>1.2.1.3.1.1.3.4</t>
  </si>
  <si>
    <t>To implement the recommended configuration state, set the following Group Policy setting to 0.
Computer Configuration&gt;Windows Settings&gt;Security Settings&gt;Windows Firewall with Advanced Security&gt;Windows Firewall with Advanced Security&gt;Windows Firewall Properties&gt;Domain Profile&gt;Windows Firewall: Domain: Display a notification.</t>
  </si>
  <si>
    <t>CCE-9774-1</t>
  </si>
  <si>
    <t>Set "Windows Firewall: Domain: Display a notification" to "Yes". One method to achieve the recommended configuration via GP: Set the following Group Policy setting to 0.
Computer Configuration&gt;Windows Settings&gt;Security Settings&gt;Windows Firewall with Advanced Security&gt;Windows Firewall with Advanced Security&gt;Windows Firewall Properties&gt;Domain Profile&gt;Windows Firewall: Domain: Display a notification</t>
  </si>
  <si>
    <t>WIN7-200</t>
  </si>
  <si>
    <t>Set "Windows Firewall: Domain: Inbound connections" to "Block (default)"</t>
  </si>
  <si>
    <t>Navigate to the UI Path articulated in the Remediation section and confirm it is set as prescribed. This group policy object is backed by the following registry location:
HKEY_LOCAL_MACHINESoftwarePoliciesMicrosoftWindowsFirewallDomainProfile:DefaultInboundAction</t>
  </si>
  <si>
    <t>The security setting "Windows Firewall: Domain: Inbound connections" is set to "Block (default)".</t>
  </si>
  <si>
    <t>The security setting "Windows Firewall: Domain: Inbound connections" is not set to "Block (default)".</t>
  </si>
  <si>
    <t>1.2.1.3.1.1.3.5</t>
  </si>
  <si>
    <t>To implement the recommended configuration state, set the following Group Policy setting to Enabled. Then set the available option to Block (default).
Computer Configuration&gt;Windows Settings&gt;Security Settings&gt;Windows Firewall with Advanced Security&gt;Windows Firewall with Advanced Security&gt;Windows Firewall Properties&gt;Domain Profile&gt;Windows Firewall: Domain: Inbound connections.</t>
  </si>
  <si>
    <t>CCE-9620-6</t>
  </si>
  <si>
    <t>Set "Windows Firewall: Domain: Inbound connections" to "Block (default)". One method to achieve the recommended configuration via GP: Set the following Group Policy setting to Enabled. Then set the available option to Block (default).
Computer Configuration&gt;Windows Settings&gt;Security Settings&gt;Windows Firewall with Advanced Security&gt;Windows Firewall with Advanced Security&gt;Windows Firewall Properties&gt;Domain Profile&gt;Windows Firewall: Domain: Inbound connections</t>
  </si>
  <si>
    <t>WIN7-201</t>
  </si>
  <si>
    <t>Set "Windows Firewall: Domain: Apply local connection security rules" to "Yes (default)"</t>
  </si>
  <si>
    <t>Navigate to the UI Path articulated in the Remediation section and confirm it is set as prescribed. This group policy object is backed by the following registry location:
HKEY_LOCAL_MACHINESoftwarePoliciesMicrosoftWindowsFirewallDomainProfile:AllowLocalIPsecPolicyMerge</t>
  </si>
  <si>
    <t>The security setting "Windows Firewall: Domain: Apply local connection security rules" is set to "Yes (default)".</t>
  </si>
  <si>
    <t>The security setting "Windows Firewall: Domain: Apply local connection security rules" is not set to "Yes (default)".</t>
  </si>
  <si>
    <t>1.2.1.3.1.1.3.6</t>
  </si>
  <si>
    <t>To implement the recommended configuration state, set the following Group Policy setting to 1. 
Computer Configuration&gt;Windows Settings&gt;Security Settings&gt;Windows Firewall with Advanced Security&gt;Windows Firewall with Advanced Security&gt;Windows Firewall Properties&gt;Domain Profile&gt;Windows Firewall: Domain: Apply local connection security rules.</t>
  </si>
  <si>
    <t>CCE-9329-4</t>
  </si>
  <si>
    <t>Set "Windows Firewall: Domain: Apply local connection security rules" to "Yes (default)". One method to achieve the recommended configuration via GP: Set the following Group Policy setting to 1. 
Computer Configuration&gt;Windows Settings&gt;Security Settings&gt;Windows Firewall with Advanced Security&gt;Windows Firewall with Advanced Security&gt;Windows Firewall Properties&gt;Domain Profile&gt;Windows Firewall: Domain: Apply local connection security rules</t>
  </si>
  <si>
    <t>WIN7-202</t>
  </si>
  <si>
    <t>Set "Windows Firewall: Domain: Allow unicast response" to "No"</t>
  </si>
  <si>
    <t>Navigate to the UI Path articulated in the Remediation section and confirm it is set as prescribed. This group policy object is backed by the following registry location:
HKEY_LOCAL_MACHINESoftwarePoliciesMicrosoftWindowsFirewallDomainProfile:DisableUnicastResponsesToMulticastBroadcast</t>
  </si>
  <si>
    <t>The security setting "Windows Firewall: Domain: Allow unicast response" is set to "No".</t>
  </si>
  <si>
    <t>The security setting "Windows Firewall: Domain: Allow unicast response" is not set to "No".</t>
  </si>
  <si>
    <t>1.2.1.3.1.1.3.7</t>
  </si>
  <si>
    <t>To implement the recommended configuration state, set the following Group Policy setting to 1. 
Computer Configuration&gt;Windows Settings&gt;Security Settings&gt;Windows Firewall with Advanced Security&gt;Windows Firewall with Advanced Security&gt;Windows Firewall Properties&gt;Domain Profile&gt;Windows Firewall: Domain: Allow unicast response.</t>
  </si>
  <si>
    <t>CCE-9069-6</t>
  </si>
  <si>
    <t>Set "Windows Firewall: Domain: Allow unicast response" to "No". One method to achieve the recommended configuration via GP: Set the following Group Policy setting to 1. 
Computer Configuration&gt;Windows Settings&gt;Security Settings&gt;Windows Firewall with Advanced Security&gt;Windows Firewall with Advanced Security&gt;Windows Firewall Properties&gt;Domain Profile&gt;Windows Firewall: Domain: Allow unicast response</t>
  </si>
  <si>
    <t>WIN7-203</t>
  </si>
  <si>
    <t>Set "Account lockout duration" to "120 or greater"</t>
  </si>
  <si>
    <t>This policy setting determines the length of time that must pass before a locked account is unlocked and a user can try to log on again. The setting does this by specifying the number of minutes a locked out account will remain unavailable. If the value for this policy setting is configured to 0, locked out accounts will remain locked out until an administrator manually unlocks them.
Although it might seem like a good idea to configure the value for this policy setting to a high value, such a configuration will likely increase the number of calls that the help desk receives to unlock accounts locked by mistake. Users should be aware of the length of time a lock remains in place, so that they realize they only need to call the help desk if they have an extremely urgent need to regain access to their computer.</t>
  </si>
  <si>
    <t>The security setting "Account lockout duration" is set to "120 or greater".</t>
  </si>
  <si>
    <t>The security setting "Account lockout duration" is not set to "120 or greater".</t>
  </si>
  <si>
    <t>HAC17</t>
  </si>
  <si>
    <t>HAC17: Account lockouts do not require administrator action</t>
  </si>
  <si>
    <t>1.2.1.4.1</t>
  </si>
  <si>
    <t>1.2.1.4.1.1</t>
  </si>
  <si>
    <t>A denial of service (DoS) condition can be created if an attacker abuses the Account lockout threshold and repeatedly attempts to log on with a specific account. Once you configure the Account lockout threshold setting, the account will be locked out after the specified number of failed attempts. If you configure the Account lockout duration setting to 0, then the account will remain locked out until an administrator unlocks it manually.</t>
  </si>
  <si>
    <t>To implement the recommended configuration state, set the following Group Policy setting to 120 or greater.
Computer Configuration&gt;Windows Settings&gt;Security Settings&gt;Account Policies&gt;Account Lockout Policy&gt;Account lockout duration.</t>
  </si>
  <si>
    <t>Although it may seem like a good idea to configure this policy setting to never automatically unlock an account, such a configuration can increase the number of requests that your organization's help desk receives to unlock accounts that were locked by mistake.</t>
  </si>
  <si>
    <t>CCE-9308-8</t>
  </si>
  <si>
    <t>Set "Account lockout duration" to "120 or greater". One method to achieve the recommended configuration via GP: Set the following Group Policy setting to 120 or greater.
Computer Configuration&gt;Windows Settings&gt;Security Settings&gt;Account Policies&gt;Account Lockout Policy&gt;Account lockout duration</t>
  </si>
  <si>
    <t>WIN7-204</t>
  </si>
  <si>
    <t>AC-7</t>
  </si>
  <si>
    <t>Unsuccessful Logon Attempts</t>
  </si>
  <si>
    <t>Set "Account lockout threshold" to "3" or fewer</t>
  </si>
  <si>
    <t>This policy setting determines the number of failed logon attempts before a lock occurs. Authorized users can lock themselves out of an account by mistyping their password or by remembering it incorrectly, or by changing their password on one computer while logged on to another computer. The computer with the incorrect password will continuously try to authenticate the user, and because the password it uses to authenticate is incorrect, a lock occurs. To avoid accidental lockout of authorized users, set the account lockout threshold to a high number. The default value for this policy setting is 0 invalid logon attempts, which disables the account lockout feature.
Because it is possible for an attacker to use this lockout state as a denial of service (DoS) by triggering a lockout on a large number of accounts, your organization should determine whether to use this policy setting based on identified threats and the risks you want to mitigate. There are two options to consider for this policy setting.
. Configure the value for Account lockout threshold to 0 to ensure that accounts will not be locked out. This setting value will prevent a DoS attack that attempts to lock out accounts in your organization. It will also reduce help desk calls, because users will not be able to lock themselves out of their accounts accidentally. However, this setting value will not prevent a brute force attack. The following defenses should also be considered:
. A password policy that forces all users to have complex passwords made up of 8 or more characters.
. A robust auditing mechanism, which will alert administrators when a series of account lockouts occurs in the environment. For example, the auditing solution should monitor for security event 539, which is a logon failure. This event identifies that there was a lock on the account at the time of the logon attempt.
The second option is:
. Configure the value for Account lockout threshold to a value that provides users with the ability to mistype their password several times, but locks out the account if a brute force password attack occurs. This configuration will prevent accidental account lockouts and reduce help desk calls, but will not prevent a DoS attack.</t>
  </si>
  <si>
    <t>The security setting "Account lockout threshold or fewer" is set to "3" or fewer.</t>
  </si>
  <si>
    <t>The security setting "Account lockout threshold or fewer" is not set to "3" or fewer.</t>
  </si>
  <si>
    <t>HAC15</t>
  </si>
  <si>
    <t>HAC15: User accounts not locked out after 3 unsuccessful login attempts</t>
  </si>
  <si>
    <t>1.2.1.4.1.2</t>
  </si>
  <si>
    <t>Password attacks can use automated methods to try millions of password combinations for any user account. The effectiveness of such attacks can be almost eliminated if you limit the number of failed logons that can be performed.
However, a DoS attack could be performed on a domain that has an account lockout threshold configured. An attacker could programmatically attempt a series of password attacks against all users in the organization. If the number of attempts is greater than the account lockout threshold, the attacker might be able to lock out every account.</t>
  </si>
  <si>
    <t>To implement the recommended configuration state, set the following Group Policy setting to 3 or less.
Computer Configuration&gt;Windows Settings&gt;Security Settings&gt;Account Policies&gt;Account Lockout Policy&gt;Account lockout threshold.</t>
  </si>
  <si>
    <t>If this policy setting is enabled, a locked-out account will not be usable until it is reset by an administrator or until the account lockout duration expires. This setting will likely generate a number of additional help desk calls. In fact, locked accounts cause the greatest number of calls to the help desk in many organizations. 
If you enforce this setting an attacker could cause a denial of service condition by deliberately generating failed logons for multiple user, therefore you should also configure the Account Lockout Duration to a relatively low value such as 15 minutes.
If you configure the Account Lockout Threshold to 0, there is a possibility that an attacker's attempt to discover passwords with a brute force password attack might go undetected if a robust audit mechanism is not in place.</t>
  </si>
  <si>
    <t>CCE-9136-3</t>
  </si>
  <si>
    <t>Set "Account lockout threshold" to "3" or fewer. One method to achieve the recommended configuration via GP: Set the following Group Policy setting to 3 or less.
Computer Configuration&gt;Windows Settings&gt;Security Settings&gt;Account Policies&gt;Account Lockout Policy&gt;Account lockout threshold</t>
  </si>
  <si>
    <t>WIN7-205</t>
  </si>
  <si>
    <t>Set "Reset account lockout counter after" to "120 or greater" minutes.</t>
  </si>
  <si>
    <t>This policy setting determines the length of time before the Account lockout threshold resets to zero. The default value for this policy setting is Not Defined. If the Account lockout threshold is defined, this reset time must be less than or equal to the value for the Account lockout duration setting.
If you leave this policy setting at its default value or configure the value to an interval that is too long, your environment could be vulnerable to a DoS attack. An attacker could maliciously perform a number of failed logon attempts on all users in the organization, which will lock out their accounts. If no policy were determined to reset the account lockout, it would be a manual task for administrators. Conversely, if a reasonable time value is configured for this policy setting, users would be locked out for a set period until all of the accounts are unlocked automatically.</t>
  </si>
  <si>
    <t>The security setting "Reset account lockout counter after or greater" is set to "120" or greater.</t>
  </si>
  <si>
    <t>The security setting "Reset account lockout counter after or greater" is not set to "120" or greater.</t>
  </si>
  <si>
    <t>1.2.1.4.1.3</t>
  </si>
  <si>
    <t>Users can accidentally lock themselves out of their accounts if they mistype their password multiple times. To reduce the chance of such accidental lockouts, the Reset account lockout counter after setting determines the number of minutes that must elapse before the counter that tracks failed logon attempts and triggers lockouts is reset to 0.</t>
  </si>
  <si>
    <t>To implement the recommended configuration state, set the following Group Policy setting to 120+.
Computer Configuration&gt;Windows Settings&gt;Security Settings&gt;Account Policies&gt;Account Lockout Policy&gt;Reset account lockout counter after</t>
  </si>
  <si>
    <t>If you do not configure this policy setting or if the value is configured to an interval that is too long, a DoS attack could occur. An attacker could maliciously attempt to log on to each user's account numerous times and lock out their accounts as described in the preceding paragraphs. If you do not configure the Reset account lockout counter after setting, administrators would have to manually unlock all accounts. If you configure this policy setting to a reasonable value the users would be locked out for some period, after which their accounts would unlock automatically. Be sure that you notify users of the values used for this policy setting so that they will wait for the lockout timer to expire before they call the help desk about their inability to log on.</t>
  </si>
  <si>
    <t>CCE-9400-3</t>
  </si>
  <si>
    <t>Set "Reset account lockout counter after" to "120 or greater" minutes.. One method to achieve the recommended configuration via GP: Set the following Group Policy setting to 120+.
Computer Configuration&gt;Windows Settings&gt;Security Settings&gt;Account Policies&gt;Account Lockout Policy&gt;Reset account lockout counter after</t>
  </si>
  <si>
    <t>WIN7-206</t>
  </si>
  <si>
    <t>Set "Store passwords using reversible encryption" to "Disabled"</t>
  </si>
  <si>
    <t>This policy setting determines whether the operating system stores passwords in a way that uses reversible encryption, which provides support for application protocols that require knowledge of the users password for authentication purposes. Passwords that are stored with reversible encryption are essentially the same as plaintext versions of the passwords.</t>
  </si>
  <si>
    <t>The security setting "Store passwords using reversible encryption" is set to "Disabled".</t>
  </si>
  <si>
    <t>The security setting "Store passwords using reversible encryption" is not disabled.</t>
  </si>
  <si>
    <t>HAC47</t>
  </si>
  <si>
    <t xml:space="preserve">HAC47: Files containing authentication information are not adequately protected </t>
  </si>
  <si>
    <t>1.2.1.4.2</t>
  </si>
  <si>
    <t>1.2.1.4.2.1</t>
  </si>
  <si>
    <t>Enabling this policy setting allows the operating system to store passwords in a weaker format that is much more susceptible to compromise and weakens your system security.</t>
  </si>
  <si>
    <t>To implement the recommended configuration state, set the following Group Policy setting to False. 
Computer Configuration&gt;Windows Settings&gt;Security Settings&gt;Account Policies&gt;Password Policy&gt;Store passwords using reversible encryption</t>
  </si>
  <si>
    <t>If your organization uses either the CHAP authentication protocol through remote access or IAS services or Digest Authentication in IIS, you must configure this policy setting to Enabled. This setting is extremely dangerous to apply through Group Policy on a user-by-user basis, because it requires the appropriate user account object to be opened in Active Directory Users and Computers.</t>
  </si>
  <si>
    <t>CCE-9260-1</t>
  </si>
  <si>
    <t>Set "Store passwords using reversible encryption" to "Disabled". One method to achieve the recommended configuration via GP: Set the following Group Policy setting to False. 
Computer Configuration&gt;Windows Settings&gt;Security Settings&gt;Account Policies&gt;Password Policy&gt;Store passwords using reversible encryption</t>
  </si>
  <si>
    <t>WIN7-207</t>
  </si>
  <si>
    <t>Set "Minimum password length" to "14"</t>
  </si>
  <si>
    <t>This policy setting determines the least number of characters that make up a password for a user account. There are many different theories about how to determine the best password length for an organization, but perhaps pass phrase is a better term than password. In Microsoft Windows 2000 or later, pass phrases can be quite long and can include spaces. Therefore, a phrase such as I want to drink a $5 milkshake is a valid pass phrase; it is a considerably stronger password than an 14 or 10 character string of random numbers and letters, and yet is easier to remember. Users must be educated about the proper selection and maintenance of passwords, especially with regard to password length. In enterprise environments, ensure that the value for the Minimum password length setting is configured to 14 characters. This policy setting is long enough to provide adequate security. In high security environments, configure the value to 12 characters.</t>
  </si>
  <si>
    <t>The security setting "Minimum password length" is set to "14".</t>
  </si>
  <si>
    <t>The security setting "Minimum password length" is not set to "14".</t>
  </si>
  <si>
    <t>Change the password minimum length of 8 to 14 characters to comply with the new publication</t>
  </si>
  <si>
    <t>HPW3</t>
  </si>
  <si>
    <t>HPW3: Minimum password length is too short</t>
  </si>
  <si>
    <t>1.2.1.4.2.2</t>
  </si>
  <si>
    <t>Types of password attacks include dictionary attacks (which attempt to use common words and phrases) and brute force attacks (which try every possible combination of characters). Also, attackers sometimes try to obtain the account database so they can use tools to discover the accounts and passwords.</t>
  </si>
  <si>
    <t>To implement the recommended configuration state, set the following Group Policy setting to 14. 
Computer Configuration&gt;Windows Settings&gt;Security Settings&gt;Account Policies&gt;Password Policy&gt;Minimum password length.</t>
  </si>
  <si>
    <t>Requirements for extremely long passwords can actually decrease the security of an organization, because users might leave the information in an insecure location or lose it. If very long passwords are required, mistyped passwords could cause account lockouts and increase the volume of help desk calls. If your organization has issues with forgotten passwords due to password length requirements, consider teaching your users about pass phrases, which are often easier to remember and, due to the larger number of character combinations, much harder to discover. Note Older versions of Windows such as Windows 98 and Windows NT(R) 4.0 do not support passwords that are longer than 14 characters. Computers that run these older operating systems are unable to authenticate with computers or domains that use accounts that require long passwords.</t>
  </si>
  <si>
    <t>CCE-9357-5</t>
  </si>
  <si>
    <t>Set "Minimum password length" to "14". One method to achieve the recommended configuration via GP: Set the following Group Policy setting to 14. 
Computer Configuration&gt;Windows Settings&gt;Security Settings&gt;Account Policies&gt;Password Policy&gt;Minimum password length</t>
  </si>
  <si>
    <t>WIN7-208</t>
  </si>
  <si>
    <t>Set "Maximum password age" to "90" or less for Administrators and for Standard Users</t>
  </si>
  <si>
    <t>This policy setting defines how long a user can use their password before it expires.
Values for this policy setting range from 0 to 999 days. If you set the value to 0, the password will never expire. The default value for this policy setting is 42 days.
Because attackers can crack passwords, the more frequently you change the password the less opportunity an attacker has to use a cracked password. However, the lower this value is set, the higher the potential for an increase in calls to help desk support due to users having to change their password or forgetting which password is current.</t>
  </si>
  <si>
    <t xml:space="preserve">The security setting "Maximum password age" is set to "90" or less for Administrators and for Standard Users. </t>
  </si>
  <si>
    <t xml:space="preserve">The security setting "Maximum password age" has not been configured per IRS Publication 1075 requirements. </t>
  </si>
  <si>
    <t xml:space="preserve">Changing or refreshing authenticators every 90 days for all user accounts </t>
  </si>
  <si>
    <t>1.2.1.4.2.3</t>
  </si>
  <si>
    <t>The longer a password exists the higher the likelihood that it will be compromised by a brute force attack, by an attacker gaining general knowledge about the user, or by the user sharing the password. Configuring the Maximum password age setting to 0 so that users are never required to change their passwords is a major security risk because that allows a compromised password to be used by the malicious user for as long as the valid user is authorized access.</t>
  </si>
  <si>
    <t>To implement the recommended configuration state, set the following Group Policy setting to 90 or less for administrators and for Standard Users. 
Computer Configuration&gt;Windows Settings&gt;Security Settings&gt;Account Policies&gt;Password Policy&gt;Maximum password age.</t>
  </si>
  <si>
    <t>If the Maximum password age setting is too low, users are required to change their passwords very often. Such a configuration can reduce security in the organization, because users might write their passwords in an insecure location or lose them. If the value for this policy setting is too high, the level of security within an organization is reduced because it allows potential attackers more time in which to discover user passwords or to use compromised accounts.</t>
  </si>
  <si>
    <t>CCE-9193-4</t>
  </si>
  <si>
    <t>Set "Maximum password age" to "90" or less for Administrators and for Standard Users.  One method to achieve the recommended configuration via GP: Set the following Group Policy setting to 90 days or less for administrators and Standard Users. 
Computer Configuration&gt;Windows Settings&gt;Security Settings&gt;Account Policies&gt;Password Policy&gt;Maximum password age</t>
  </si>
  <si>
    <t>WIN7-209</t>
  </si>
  <si>
    <t>Set "Enforce password history" to "24"</t>
  </si>
  <si>
    <t>This policy setting determines the number of renewed, unique passwords that have to be associated with a user account before you can reuse an old password. The value for this policy setting must be between 0 and 24 passwords. The default value for Windows Vista is 0 passwords, but the default setting in a domain is 24 passwords. To maintain the effectiveness of this policy setting, use the Minimum password age setting to prevent users from repeatedly changing their password.</t>
  </si>
  <si>
    <t>The security setting "Enforce password history" is set to "24" or greater.</t>
  </si>
  <si>
    <t>The security setting "Enforce password history" is not set to "24" or greater.</t>
  </si>
  <si>
    <t>HPW6</t>
  </si>
  <si>
    <t>1.2.1.4.2.4</t>
  </si>
  <si>
    <t>The longer a user uses the same password, the greater the chance that an attacker can determine the password through brute force attacks. Also, any accounts that may have been compromised will remain exploitable for as long as the password is left unchanged. If password changes are required but password reuse is not prevented, or if users continually reuse a small number of passwords, the effectiveness of a good password policy is greatly reduced. If you specify a low number for this policy setting, users will be able to use the same small number of passwords repeatedly. If you do not also configure the Minimum password age setting, users might repeatedly change their passwords until they can reuse their original password.</t>
  </si>
  <si>
    <t>To implement the recommended configuration state, set the following Group Policy setting to 24 or greater. 
Computer Configuration&gt;Windows Settings&gt;Security Settings&gt;Account Policies&gt;Password Policy&gt;Enforce password history.</t>
  </si>
  <si>
    <t>The major impact of this configuration is that users must create a new password every time they are required to change their old one. If users are required to change their passwords to new unique values, there is an increased risk of users who write their passwords somewhere so that they do not forget them. Another risk is that users may create passwords that change incrementally (for example, password01, password02, and so on) to facilitate memorization but make them easier to guess. Also, an excessively low value for the Minimum password age setting will likely increase administrative overhead, because users who forget their passwords might ask the help desk to reset them frequently.</t>
  </si>
  <si>
    <t>CCE-8912-8</t>
  </si>
  <si>
    <t>Set "Enforce password history" to "24". One method to achieve the recommended configuration via GP: Set the following Group Policy setting to 24 or greater. 
Computer Configuration&gt;Windows Settings&gt;Security Settings&gt;Account Policies&gt;Password Policy&gt;Enforce password history</t>
  </si>
  <si>
    <t>WIN7-210</t>
  </si>
  <si>
    <t>Set "Minimum password age" to "1" or greater</t>
  </si>
  <si>
    <t>This policy setting determines the number of days that you must use a password before you can change it. The range of values for this policy setting is between 1 and 999 days. (You may also set the value to 0 to allow immediate password changes.) The default value for this setting is 0 days.</t>
  </si>
  <si>
    <t>The security setting "Minimum password age" is set to "1" or greater.</t>
  </si>
  <si>
    <t>The security setting "Minimum password age" is not set to "1" or greater.</t>
  </si>
  <si>
    <t>HPW4</t>
  </si>
  <si>
    <t>HPW4: Minimum password age does not exist</t>
  </si>
  <si>
    <t>1.2.1.4.2.5</t>
  </si>
  <si>
    <t>Users may have favorite passwords that they like to use because they are easy to remember and they believe that their password choice is secure from compromise. Unfortunately, passwords are compromised and if an attacker is targeting a specific individual user account, with foreknowledge of data about that user, reuse of old passwords can cause a security breach. To address password reuse a combination of security settings is required. Using this policy setting with the Enforce password history setting prevents the easy reuse of old passwords. For example, if you configure the Enforce password history setting to ensure that users cannot reuse any of their last 12 passwords, they could change their password 13 times in a few minutes and reuse the password they started with, unless you also configure the Minimum password age setting to a number that is greater than 0. You must configure this policy setting to a number that is greater than 0 for the Enforce password history setting to be effective.</t>
  </si>
  <si>
    <t>To implement the recommended configuration state, set the following Group Policy setting to 1 or greater.
Computer Configuration&gt;Windows Settings&gt;Security Settings&gt;Account Policies&gt;Password Policy&gt;Minimum password age.</t>
  </si>
  <si>
    <t>If an administrator sets a password for a user but wants that user to change the password when the user first logs on, the administrator must select the User must change password at next logon check box, or the user will not be able to change the password until the next day.</t>
  </si>
  <si>
    <t>CCE-9330-2</t>
  </si>
  <si>
    <t>Set "Minimum password age" to "1" or greater. One method to achieve the recommended configuration via GP: Set the following Group Policy setting to 1 or greater.
Computer Configuration&gt;Windows Settings&gt;Security Settings&gt;Account Policies&gt;Password Policy&gt;Minimum password age</t>
  </si>
  <si>
    <t>WIN7-211</t>
  </si>
  <si>
    <t>Set "Password must meet complexity requirements" to "Enabled"</t>
  </si>
  <si>
    <t>This policy setting checks all new passwords to ensure that they meet basic requirements for strong passwords. When this policy is enabled, passwords must meet the following minimum requirements: . Not contain the users account name or parts of the users full name that exceed two consecutive characters . Be at least six characters in length . Contain characters from three of the following four categories: . English uppercase characters (A through Z) . English lowercase characters (a through z) . Base 10 digits (0 through 9) . Non-alphabetic characters (for example, !, $, #, %) . A catch-all category of any Unicode character that does not fall under the previous four categories. This fifth category can be regionally specific. Each additional character in a password increases its complexity exponentially. For instance, a seven-character, all lower-case alphabetic password would have 267 (approximately 8 x 109 or 8 billion) possible combinations. At 1,000,000 attempts per second (a capability of many password-cracking utilities), it would only take 133 minutes to crack. A seven-character alphabetic password with case sensitivity has 527 combinations. A seven-character case-sensitive alphanumeric password without punctuation has 627 combinations. An eight-character password has 268 (or 2 x 1011) possible combinations. Although this might seem to be a large number, at 1,000,000 attempts per second it would take only 59 hours to try all possible passwords. Remember, these times will significantly increase for passwords that use ALT characters and other special keyboard characters such as ! or @. Proper use of the password settings can help make it difficult to mount a brute force attack.</t>
  </si>
  <si>
    <t>The security setting "Password must meet complexity requirements" is set to "Enabled".</t>
  </si>
  <si>
    <t>The security setting "Password must meet complexity requirements" is not enabled.</t>
  </si>
  <si>
    <t>HPW12</t>
  </si>
  <si>
    <t>HPW12: Passwords do not meet complexity requirements</t>
  </si>
  <si>
    <t>1.2.1.4.2.6</t>
  </si>
  <si>
    <t>Passwords that contain only alphanumeric characters are extremely easy to discover with several publicly available tools.</t>
  </si>
  <si>
    <t>To implement the recommended configuration state, set the following Group Policy setting to True. 
Computer Configuration&gt;Windows Settings&gt;Security Settings&gt;Account Policies&gt;Password Policy&gt;Password must meet complexity requirements</t>
  </si>
  <si>
    <t>If the default password complexity configuration is retained, additional help desk calls for locked-out accounts could occur because users might not be accustomed to passwords that contain non-alphabetic characters. However, all users should be able to comply with the complexity requirement with minimal difficulty. If your organization has more stringent security requirements, you can create a custom version of the Passfilt.dll file that allows the use of arbitrarily complex password strength rules. For example, a custom password filter might require the use of non-upper row characters. (Upper row characters are those that require you to hold down the SHIFT key and press any of the digits between 1 and 0.) A custom password filter might also perform a dictionary check to verify that the proposed password does not contain common dictionary words or fragments. Also, the use of ALT key character combinations can greatly enhance the complexity of a password. However, such stringent password requirements can result in unhappy users and an extremely busy help desk. Alternatively, your organization could consider a requirement for all administrator passwords to use ALT characters in the 01280159 range. (ALT characters outside of this range can represent standard alphanumeric characters that would not add additional complexity to the password.)</t>
  </si>
  <si>
    <t>CCE-9370-8</t>
  </si>
  <si>
    <t>Set "Password must meet complexity requirements" to "Enabled". One method to achieve the recommended configuration via GP: Set the following Group Policy setting to True. 
Computer Configuration&gt;Windows Settings&gt;Security Settings&gt;Account Policies&gt;Password Policy&gt;Password must meet complexity requirements</t>
  </si>
  <si>
    <t>WIN7-212</t>
  </si>
  <si>
    <t>Set "Hide mechanisms to remove zone information" to "Enabled"</t>
  </si>
  <si>
    <t>This policy setting allows you to manage whether users can manually remove the zone information from saved file attachments. Typically, users can either click the Unblock button in the file's Property sheet or select a check box in the Security Warning dialog. If the zone information is removed, users can open potentially dangerous file attachments that Windows has prevented users from opening. When the Hide mechanisms to remove zone information setting is enabled, Windows hides the check box and Unblock button. When this policy setting is disabled, Windows displays the check box and the Unblock button. Because dangerous attachments are often downloaded from untrusted Internet Explorer zones such as the Internet zone, it is recommended that you configure this policy setting to Enabled to help ensure that as much security information as possible is retained with each file. Note To configure whether files are saved with zone information, see the Do not preserve zone information in file attachments setting.</t>
  </si>
  <si>
    <t>Navigate to the UI Path articulated in the Remediation section and confirm it is set as prescribed. This group policy object is backed by the following registry location:
HKEY_USERSSoftwareMicrosoftWindowsCurrentVersionPoliciesAttachments:HideZoneInfoOnProperties</t>
  </si>
  <si>
    <t>The security setting "Hide mechanisms to remove zone information" is set to "Enabled".</t>
  </si>
  <si>
    <t>The security setting "Hide mechanisms to remove zone information" is not enabled.</t>
  </si>
  <si>
    <t>2.1.1.1</t>
  </si>
  <si>
    <t>2.1.1.1.1</t>
  </si>
  <si>
    <t>A user might remove information that indicates a file came from an untrustworthy location.</t>
  </si>
  <si>
    <t>To implement the recommended configuration state, set the following Group Policy setting to Enabled. 
User Configuration&gt;Administrative Templates&gt;Windows Components&gt;Attachment Manager&gt;Hide mechanisms to remove zone information</t>
  </si>
  <si>
    <t>Users who have a legitimate need to remove zone information from files will not be able to do so.</t>
  </si>
  <si>
    <t>CCE-9684-2</t>
  </si>
  <si>
    <t>Set "Hide mechanisms to remove zone information" to "Enabled". One method to achieve the recommended configuration via GP: Set the following Group Policy setting to Enabled. 
User Configuration&gt;Administrative Templates&gt;Windows Components&gt;Attachment Manager&gt;Hide mechanisms to remove zone information</t>
  </si>
  <si>
    <t>WIN7-213</t>
  </si>
  <si>
    <t>Set "Do not preserve zone information in file attachments" to "Disabled"</t>
  </si>
  <si>
    <t>This policy setting allows you to manage whether Windows marks file attachments from Internet Explorer or Microsoft Outlook(R) Express with information about their zone of origin (such as restricted, Internet, intranet, or local). This policy setting requires that files be downloaded to NTFS disk partitions to function correctly. If zone information is not preserved, Windows cannot make proper risk assessments based on the zone where the attachment came from. If the Do not preserve zone information in file attachments setting is enabled, file attachments are not marked with their zone information. If this policy setting is disabled, Windows is forced to store file attachments with their zone information. Because dangerous attachments are often downloaded from untrusted Internet Explorer zones such as the Internet zone, it is recommended that you configure this policy setting to Disabled to help ensure that as much security information as possible is preserved with each file.</t>
  </si>
  <si>
    <t>Navigate to the UI Path articulated in the Remediation section and confirm it is set as prescribed. This group policy object is backed by the following registry location:
HKEY_USERSSoftwareMicrosoftWindowsCurrentVersionPoliciesAttachments:SaveZoneInformation</t>
  </si>
  <si>
    <t>The security setting "Do not preserve zone information in file attachments" is set to "Disabled".</t>
  </si>
  <si>
    <t>The security setting "Do not preserve zone information in file attachments" is not disabled.</t>
  </si>
  <si>
    <t>2.1.1.1.2</t>
  </si>
  <si>
    <t>A file that is downloaded from a computer in the Internet or Restricted Sites zone may be moved to a location that makes it appear safe, like an intranet file share, and executed by an unsuspecting user.</t>
  </si>
  <si>
    <t>To implement the recommended configuration state, set the following Group Policy setting to Disabled. 
User Configuration&gt;Administrative Templates&gt;Windows Components&gt;Attachment Manager&gt;Do not preserve zone information in file attachments.</t>
  </si>
  <si>
    <t>CCE-10166-7</t>
  </si>
  <si>
    <t>Set "Do not preserve zone information in file attachments" to "Disabled". One method to achieve the recommended configuration via GP: Set the following Group Policy setting to Disabled. 
User Configuration&gt;Administrative Templates&gt;Windows Components&gt;Attachment Manager&gt;Do not preserve zone information in file attachments</t>
  </si>
  <si>
    <t>WIN7-214</t>
  </si>
  <si>
    <t>Set "Notify antivirus programs when opening attachments" to "Enabled"</t>
  </si>
  <si>
    <t>Antivirus programs are mandatory in many environments and provide a strong defense against attack. The Notify antivirus programs when opening attachments setting allows you to manage how registered antivirus programs are notified. When enabled, this policy setting configures Windows to call the registered antivirus program and have it scan file attachments when they are opened by users. If the antivirus scan fails, the attachments are blocked from being opened. If this policy setting is disabled, Windows does not call the registered antivirus program when file attachments are opened. To help ensure that virus scanners examine every file before it is opened, it is recommended that this policy setting be configured to Enabled in all environments. Note An updated antivirus program must be installed for this policy setting to function properly.</t>
  </si>
  <si>
    <t>Navigate to the UI Path articulated in the Remediation section and confirm it is set as prescribed. This group policy object is backed by the following registry location:
HKEY_USERSSoftwareMicrosoftWindowsCurrentVersionPoliciesAttachments:ScanWithAntiVirus</t>
  </si>
  <si>
    <t>The security setting "Notify antivirus programs when opening attachments" is set to "Enabled".</t>
  </si>
  <si>
    <t>The security setting "Notify antivirus programs when opening attachments" is not enabled.</t>
  </si>
  <si>
    <t>HSI17</t>
  </si>
  <si>
    <t>HSI17: Antivirus is not configured appropriately</t>
  </si>
  <si>
    <t>2.1.1.1.3</t>
  </si>
  <si>
    <t>Antivirus programs that do not perform on-access checks may not be able to scan downloaded files.</t>
  </si>
  <si>
    <t>To implement the recommended configuration state, set the following Group Policy setting to Enabled. 
User Configuration&gt;Administrative Templates&gt;Windows Components&gt;Attachment Manager&gt;Notify antivirus programs when opening attachments.</t>
  </si>
  <si>
    <t>When the Notify antivirus programs when opening attachments setting is Enabled, every downloaded file or e-mail attachment that the user opens will be scanned.</t>
  </si>
  <si>
    <t>CCE-10076-8</t>
  </si>
  <si>
    <t>Set "Notify antivirus programs when opening attachments" to "Enabled". One method to achieve the recommended configuration via GP: Set the following Group Policy setting to Enabled. 
User Configuration&gt;Administrative Templates&gt;Windows Components&gt;Attachment Manager&gt;Notify antivirus programs when opening attachments</t>
  </si>
  <si>
    <t>WIN7-215</t>
  </si>
  <si>
    <t>Set "Enable screen saver" to "Enabled"</t>
  </si>
  <si>
    <t>This policy setting allows you to manage whether or not screen savers run. If the Screen Saver setting is disabled screen savers do not run and the screen saver section of the Screen Saver tab in Display in Control Panel is disabled. If this setting is enabled a screen saver will run if the following two conditions are met: first, that a valid screen saver is specified on the client via the Screen Saver Executable Name group policy setting or Control Panel on the client. Second, the screensaver timeout is set to a value greater than zero via the Screen Saver Timeout group policy setting or Control Panel on the client.</t>
  </si>
  <si>
    <t>Navigate to the UI Path articulated in the Remediation section and confirm it is set as prescribed. This group policy object is backed by the following registry location:
HKEY_USERSSoftwarePoliciesMicrosoftWindowsControl PanelDesktop:ScreenSaveActive</t>
  </si>
  <si>
    <t>The security setting "Enable screen saver" is set to "Enabled".</t>
  </si>
  <si>
    <t>The security setting "Enable screen saver" is not enabled.</t>
  </si>
  <si>
    <t>2.1.2.1</t>
  </si>
  <si>
    <t>2.1.2.1.1</t>
  </si>
  <si>
    <t>If a user forgets to lock their computer when they walk away its possible that a passerby will hijack it.</t>
  </si>
  <si>
    <t>To implement the recommended configuration state, set the following Group Policy setting to Enabled. 
User Configuration&gt;Administrative Templates&gt;Control Panel&gt;Personalization&gt;Enable screen saver.</t>
  </si>
  <si>
    <t>The screen saver will automatically activate when the computer has been unattended for the amount of time specified by the Screen Saver timeout setting. The impact should be minimal since the screen saver is enabled by default.</t>
  </si>
  <si>
    <t>CCE-10051-1</t>
  </si>
  <si>
    <t>Set "Enable screen saver" to "Enabled". One method to achieve the recommended configuration via GP: Set the following Group Policy setting to Enabled. 
User Configuration&gt;Administrative Templates&gt;Control Panel&gt;Personalization&gt;Enable screen saver</t>
  </si>
  <si>
    <t>WIN7-216</t>
  </si>
  <si>
    <t>AC-11</t>
  </si>
  <si>
    <t>Device Lock</t>
  </si>
  <si>
    <t>Set "Screen saver timeout" to "Enabled:900" or lower</t>
  </si>
  <si>
    <t>If the Screen Saver Timeout setting is enabled, then the screen saver will be launched when the specified amount of time has passed since the last user action. Valid values range from 1 to 89,400 seconds (24 hours). The setting has no effect if the wait time is set to zero or no screen saver has been specified.</t>
  </si>
  <si>
    <t>Navigate to the UI Path articulated in the Remediation section and confirm it is set as prescribed. This group policy object is backed by the following registry location:
HKEY_USERSoftwarePoliciesMicrosoftWindowsControl PanelDesktop:ScreenSaveTimeOut</t>
  </si>
  <si>
    <t>The security setting "Screen saver timeout or lower" is set to "Enabled:900" or lower.</t>
  </si>
  <si>
    <t>The security setting "Screen saver timeout or lower" is not set to "Enabled:900" or lower.</t>
  </si>
  <si>
    <t>HAC2</t>
  </si>
  <si>
    <t>HAC2: User sessions do not lock after the Publication 1075 required timeframe</t>
  </si>
  <si>
    <t>2.1.2.1.2</t>
  </si>
  <si>
    <t>To implement the recommended configuration state, set the following Group Policy setting to Enabled. Then set the available option to 900.
User Configuration&gt;Administrative Templates&gt;Control Panel&gt;Personalization&gt;Screen saver timeout.</t>
  </si>
  <si>
    <t>The screen saver will automatically activate when the computer has been unattended for the amount of time specified. The impact should be minimal since the screen saver is enabled by default.</t>
  </si>
  <si>
    <t>CCE-10148-5</t>
  </si>
  <si>
    <t>Set "Screen saver timeout" to "Enabled:900" or lower. One method to achieve the recommended configuration via GP: Set the following Group Policy setting to Enabled. Then set the available option to 900.
User Configuration&gt;Administrative Templates&gt;Control Panel&gt;Personalization&gt;Screen saver timeout</t>
  </si>
  <si>
    <t>WIN7-217</t>
  </si>
  <si>
    <t>Set "Password protect the screen saver" to "Enabled"</t>
  </si>
  <si>
    <t>If the Password protect the screen saver setting is enabled, then all screen savers are password protected, if it is disabled then password protection cannot be set on any screen saver.</t>
  </si>
  <si>
    <t>Navigate to the UI Path articulated in the Remediation section and confirm it is set as prescribed. This group policy object is backed by the following registry location:
HKEY_USERSSoftwarePoliciesMicrosoftWindowsControl PanelDesktop:ScreenSaverIsSecure</t>
  </si>
  <si>
    <t>The security setting "Password protect the screen saver" is set to "Enabled".</t>
  </si>
  <si>
    <t>The security setting "Password protect the screen saver" is not enabled.</t>
  </si>
  <si>
    <t>2.1.2.1.3</t>
  </si>
  <si>
    <t>To implement the recommended configuration state, set the following Group Policy setting to Enabled. 
User Configuration&gt;Administrative Templates&gt;Control Panel&gt;Personalization&gt;Password protect the screen saver.</t>
  </si>
  <si>
    <t>Users will have to provide their logon credentials when they want to access their locked desktop session.</t>
  </si>
  <si>
    <t>CCE-9730-3</t>
  </si>
  <si>
    <t>Set "Password protect the screen saver" to "Enabled". One method to achieve the recommended configuration via GP: Set the following Group Policy setting to Enabled. 
User Configuration&gt;Administrative Templates&gt;Control Panel&gt;Personalization&gt;Password protect the screen saver</t>
  </si>
  <si>
    <t>WIN7-218</t>
  </si>
  <si>
    <t>Set "Force specific screen saver" to "Enabled:scrnsave.scr"</t>
  </si>
  <si>
    <t>Navigate to the UI Path articulated in the Remediation section and confirm it is set as prescribed. This group policy object is backed by the following registry location:
HKEY_USERSoftwarePoliciesMicrosoftWindowsControl PanelDesktop:SCRNSAVE.EXE</t>
  </si>
  <si>
    <t>The security setting "Force specific screen saver" is set to "Enabled:scrnsave.scr".</t>
  </si>
  <si>
    <t>The security setting "Force specific screen saver" is not set to "Enabled:scrnsave.scr".</t>
  </si>
  <si>
    <t>2.1.2.1.4</t>
  </si>
  <si>
    <t>To implement the recommended configuration state, set the following Group Policy setting to Enabled. Then set the available option to scrnsave.scr. 
User Configuration&gt;Administrative Templates&gt;Control Panel&gt;Personalization&gt;Force specific screen saver.</t>
  </si>
  <si>
    <t>The screen saver will automatically activate when the computer has been unattended for the amount of time specified by the Screen Saver timeout setting.</t>
  </si>
  <si>
    <t>CCE-9958-0</t>
  </si>
  <si>
    <t>Set "Force specific screen saver" to "Enabled:scrnsave.scr". One method to achieve the recommended configuration via GP: Set the following Group Policy setting to Enabled. Then set the available option to scrnsave.scr. 
User Configuration&gt;Administrative Templates&gt;Control Panel&gt;Personalization&gt;Force specific screen saver</t>
  </si>
  <si>
    <t>Input of test results starting with this row require corresponding Test IDs in Column A. Insert new rows above here.</t>
  </si>
  <si>
    <t>Info</t>
  </si>
  <si>
    <t>Criticality Ratings</t>
  </si>
  <si>
    <t>Change Log</t>
  </si>
  <si>
    <t>Version</t>
  </si>
  <si>
    <t>Date</t>
  </si>
  <si>
    <t>Description of Changes</t>
  </si>
  <si>
    <t>Author</t>
  </si>
  <si>
    <t>Updated to CIS Benchmark. Added baseline Criticality Score and Issue Codes, weighted test cases based on criticality, and updated Results Tab. Transitioned to CIS Benchmark for Windows 7</t>
  </si>
  <si>
    <t>Booz Allen Hamilton</t>
  </si>
  <si>
    <t>Tribute to "Super" Saumil Shah</t>
  </si>
  <si>
    <t xml:space="preserve">Updated controls to line up with the Audit files.   </t>
  </si>
  <si>
    <t>Aligned the SCSEM with benchmarked controls and removed the controls who's configuration is based upon the agency's security and operational requirements.</t>
  </si>
  <si>
    <t>Revised to include new risk scoring methodology</t>
  </si>
  <si>
    <t>Updated issue codes and added manual test cases</t>
  </si>
  <si>
    <t>Updated issue codes, Added Manual Test cases for OS Support, Session Lock set to 15 minutes, Account Lockout/Reset Timer set to 120 minutes</t>
  </si>
  <si>
    <t>Updated issue code table</t>
  </si>
  <si>
    <t>Minor content update. Removed EMET for Windows.</t>
  </si>
  <si>
    <t>Internal changes &amp; updates</t>
  </si>
  <si>
    <t>Internal changes &amp; Updated issue code table</t>
  </si>
  <si>
    <t>Internal Updates and Updated issue code table</t>
  </si>
  <si>
    <t>Added EOL Message and Updated issue code table</t>
  </si>
  <si>
    <t xml:space="preserve">Internal Updates and updated issue code table </t>
  </si>
  <si>
    <t xml:space="preserve">Updated based on IRS Publication 1075 (October 2021) Internal updates and Issue Code Table updates.   </t>
  </si>
  <si>
    <t xml:space="preserve">Updated issue code </t>
  </si>
  <si>
    <t>Appendix</t>
  </si>
  <si>
    <t>SCSEM Sources:</t>
  </si>
  <si>
    <t>This SCSEM was created for the IRS Office of Safeguards based on the following resources.</t>
  </si>
  <si>
    <t xml:space="preserve">▪ IRS Publication 1075, Tax Information Security Guidelines for Federal, State and Local Agencies (Rev. 11-2021) </t>
  </si>
  <si>
    <t>▪ NIST SP 800-53 Rev. 5, Recommended Security Controls for Federal Information Systems and Organizations</t>
  </si>
  <si>
    <t>▪ CIS Microsoft Windows 7 Benchmark v2.1.0</t>
  </si>
  <si>
    <t>Out of Scope Controls - Unselected NIST 800-53 Controls</t>
  </si>
  <si>
    <t>Reason: Not required by Publication 1075.  See Publication 1075 for more details.</t>
  </si>
  <si>
    <t xml:space="preserve">AC-21, AU-13, AU-14, CP-3, CP-8, CP-9, CP-10, IA-8, PE-9, PE-10, PE-11, PE-12, PE-13, PE-14, PE-15, PM-1, PM-3, PM-5, PM-6, </t>
  </si>
  <si>
    <t>PM-7, PM-8, PM-9, PM-10, PM-11, SA-12, SA-13, SA-14, SC-16, SC-20, SC-22, SC-25, SC-26, SC-27, SC-28, SC-29, SC-30, SC-31,</t>
  </si>
  <si>
    <t>SC-33, SC-34, SI-8, SI-13</t>
  </si>
  <si>
    <t>Out of Scope Controls - Policy &amp; Procedural Controls</t>
  </si>
  <si>
    <t>Reason: Tested in the Management, Operational and Technical (MOT) SCSEM</t>
  </si>
  <si>
    <t xml:space="preserve">AC-1, AC-14, AC-18, AC-19, AC-20, AC-22, AT-3, AT-4, AU-1, AU-7, AU-11, CA-1, CA-2, CA-3, CA-5, CA-6, CA-7, CM-1, CM-2, CM-3, CM-4, CM-5, </t>
  </si>
  <si>
    <t xml:space="preserve">CM-6, CM-7, CM-8, CM-9, CP-1, CP-2, CP-4, CP-6, IA-1, IR-3, IR-7, IR-8, MA-1, MA-2, MA-3, MA-4, MA-5, PL-1, PL-2, PL-4, PL-5, PL-6, PM-2, RA-1, </t>
  </si>
  <si>
    <t xml:space="preserve">RA-2, RA-3, RA-5, SA-1, SA-2, SA-3, SA-4, SA-5, SA-6, SA-7, SA-8, SA-10, SA-11, SC-1, SC-5, SC-7, SC-12, SC-15, SC-17, SC-18, SC-19, SC-32, </t>
  </si>
  <si>
    <t>SI-1, SI-4, SI-5, SI-7, SI-9, SI-10, SI-11</t>
  </si>
  <si>
    <t>Out of Scope Controls - Physical Security or Disclosure Controls</t>
  </si>
  <si>
    <t>Reason: Tested in the Safeguard Disclosure Security Evaluation Matrix (SDSEM)</t>
  </si>
  <si>
    <t>AT-1, AT-2, CP-7, IR-1, IR-2, IR-4, IR-5, IR-6, MP-1, MP-2, MP-3, MP-4, MP-5, MP-6, MP-7, PE-1, PE-2, PE-3, PE-4, PE-5, PE-6, PE-7, PE-8, PE-16,</t>
  </si>
  <si>
    <t xml:space="preserve"> PE-17, PE-18, PM-4, PS-1, PS-2, PS-3, PS-4, PS-5, PS-6, PS-7, PS-8, SA-9, SI-12</t>
  </si>
  <si>
    <t>HAC1</t>
  </si>
  <si>
    <t>Contractors with unauthorized access to FTI</t>
  </si>
  <si>
    <t>User sessions do not lock after the Publication 1075 required timeframe</t>
  </si>
  <si>
    <t>HAC3</t>
  </si>
  <si>
    <t>Agency processes FTI at a contractor-run consolidated data center</t>
  </si>
  <si>
    <t>HAC4</t>
  </si>
  <si>
    <t>FTI is not labeled and is commingled with non-FTI</t>
  </si>
  <si>
    <t>HAC5</t>
  </si>
  <si>
    <t>FTI is commingled with non-FTI data in the data warehouse</t>
  </si>
  <si>
    <t>HAC6</t>
  </si>
  <si>
    <t>Cannot determine who has access to FTI</t>
  </si>
  <si>
    <t>HAC7</t>
  </si>
  <si>
    <t>Account management procedures are not in place</t>
  </si>
  <si>
    <t>HAC8</t>
  </si>
  <si>
    <t>Accounts are not reviewed periodically for proper privileges</t>
  </si>
  <si>
    <t>HAC9</t>
  </si>
  <si>
    <t>Accounts have not been created using user roles</t>
  </si>
  <si>
    <t>HAC10</t>
  </si>
  <si>
    <t>Accounts do not expire after the correct period of inactivity</t>
  </si>
  <si>
    <t>HAC100</t>
  </si>
  <si>
    <t>Other</t>
  </si>
  <si>
    <t>User access was not established with concept of least privilege</t>
  </si>
  <si>
    <t>HAC12</t>
  </si>
  <si>
    <t>Separation of duties is not in place</t>
  </si>
  <si>
    <t>HAC13</t>
  </si>
  <si>
    <t>Operating system configuration files have incorrect permissions</t>
  </si>
  <si>
    <t>HAC14</t>
  </si>
  <si>
    <t>Warning banner is insufficient</t>
  </si>
  <si>
    <t>User accounts not locked out after 3 unsuccessful login attempts</t>
  </si>
  <si>
    <t>HAC16</t>
  </si>
  <si>
    <t xml:space="preserve">Network device allows telnet connections </t>
  </si>
  <si>
    <t>Account lockouts do not require administrator action</t>
  </si>
  <si>
    <t>HAC18</t>
  </si>
  <si>
    <t>Network device has modems installed</t>
  </si>
  <si>
    <t>HAC19</t>
  </si>
  <si>
    <t>Out of Band Management is not utilized in all instances</t>
  </si>
  <si>
    <t>HAC20</t>
  </si>
  <si>
    <t>Agency duplicates usernames</t>
  </si>
  <si>
    <t>HAC21</t>
  </si>
  <si>
    <t>Agency shares administrative account inappropriately</t>
  </si>
  <si>
    <t>Administrators do not use su or sudo command to access root privileges</t>
  </si>
  <si>
    <t>HAC23</t>
  </si>
  <si>
    <t>Unauthorized disclosure to other agencies</t>
  </si>
  <si>
    <t>HAC24</t>
  </si>
  <si>
    <t>User roles do not exist within the data warehouse environment</t>
  </si>
  <si>
    <t>HAC25</t>
  </si>
  <si>
    <t>Agency employees with inappropriate access to FTI</t>
  </si>
  <si>
    <t>HAC26</t>
  </si>
  <si>
    <t>Inappropriate access to FTI from mobile devices</t>
  </si>
  <si>
    <t>Default accounts have not been disabled or renamed</t>
  </si>
  <si>
    <t>HAC28</t>
  </si>
  <si>
    <t>Database trace files are not properly protected</t>
  </si>
  <si>
    <t>HAC29</t>
  </si>
  <si>
    <t>Access to system functionality without identification and authentication</t>
  </si>
  <si>
    <t>HAC30</t>
  </si>
  <si>
    <t>RACF access controls not properly implemented</t>
  </si>
  <si>
    <t>HAC31</t>
  </si>
  <si>
    <t>The database public users has improper access to data and/or resources</t>
  </si>
  <si>
    <t>HAC32</t>
  </si>
  <si>
    <t>Mainframe access control function does not control access to FTI data</t>
  </si>
  <si>
    <t>HAC33</t>
  </si>
  <si>
    <t>FTI is accessible to third parties</t>
  </si>
  <si>
    <t>HAC34</t>
  </si>
  <si>
    <t>Improper access to DBMS by non-DBAs</t>
  </si>
  <si>
    <t>HAC35</t>
  </si>
  <si>
    <t>Inappropriate public access to FTI</t>
  </si>
  <si>
    <t>HAC36</t>
  </si>
  <si>
    <t>Agency allows FTI access from unsecured wireless network</t>
  </si>
  <si>
    <t>HAC37</t>
  </si>
  <si>
    <t>Account management procedures are not implemented</t>
  </si>
  <si>
    <t>HAC38</t>
  </si>
  <si>
    <t>Warning banner does not exist</t>
  </si>
  <si>
    <t>HAC39</t>
  </si>
  <si>
    <t>Access to wireless network exceeds acceptable range</t>
  </si>
  <si>
    <t>HAC40</t>
  </si>
  <si>
    <t>The system does not effectively utilize whitelists or ACLs</t>
  </si>
  <si>
    <t>HAC41</t>
  </si>
  <si>
    <t>Accounts are not removed or suspended when no longer necessary</t>
  </si>
  <si>
    <t>HAC42</t>
  </si>
  <si>
    <t>System configuration files are not stored securely</t>
  </si>
  <si>
    <t>HAC43</t>
  </si>
  <si>
    <t>Management sessions are not properly restricted by ACL</t>
  </si>
  <si>
    <t>HAC44</t>
  </si>
  <si>
    <t>System does not have a manual log off feature</t>
  </si>
  <si>
    <t>HAC45</t>
  </si>
  <si>
    <t>Split tunneling is enabled</t>
  </si>
  <si>
    <t>HAC46</t>
  </si>
  <si>
    <t>Access to mainframe product libraries is not adequately controlled</t>
  </si>
  <si>
    <t xml:space="preserve">Files containing authentication information are not adequately protected </t>
  </si>
  <si>
    <t>HAC48</t>
  </si>
  <si>
    <t>Usernames are not archived and may be re-issued to different users</t>
  </si>
  <si>
    <t>HAC49</t>
  </si>
  <si>
    <t>Use of emergency userIDs is not properly controlled</t>
  </si>
  <si>
    <t>HAC50</t>
  </si>
  <si>
    <t xml:space="preserve">Print spoolers do not adequately restrict jobs </t>
  </si>
  <si>
    <t>HAC51</t>
  </si>
  <si>
    <t xml:space="preserve">Unauthorized access to FTI </t>
  </si>
  <si>
    <t>HAC52</t>
  </si>
  <si>
    <t>Wireless usage policies are not sufficient</t>
  </si>
  <si>
    <t>HAC53</t>
  </si>
  <si>
    <t>Mobile device policies are not sufficient</t>
  </si>
  <si>
    <t>HAC54</t>
  </si>
  <si>
    <t>FTI is not properly labeled in the cloud environment</t>
  </si>
  <si>
    <t>HAC55</t>
  </si>
  <si>
    <t>FTI is not properly isolated in the cloud environment</t>
  </si>
  <si>
    <t>HAC56</t>
  </si>
  <si>
    <t>Mobile device does not wipe after the required threshold of passcode failures</t>
  </si>
  <si>
    <t>HAC57</t>
  </si>
  <si>
    <t>Mobile devices policies governing access to FTI are not sufficient</t>
  </si>
  <si>
    <t>HAC58</t>
  </si>
  <si>
    <t xml:space="preserve">Access control parameter thresholds are reset </t>
  </si>
  <si>
    <t>The guest account has improper access to data and/or resources</t>
  </si>
  <si>
    <t>HAC60</t>
  </si>
  <si>
    <t xml:space="preserve">Agency does not centrally manage access to third party environments </t>
  </si>
  <si>
    <t>User rights and permissions are not adequately configured</t>
  </si>
  <si>
    <t>Host-based firewall is not configured according to industry standard best practice</t>
  </si>
  <si>
    <t>HAC63</t>
  </si>
  <si>
    <t>Security profiles have not been established</t>
  </si>
  <si>
    <t>HAC64</t>
  </si>
  <si>
    <t>Multi-factor authentication is not required for internal privileged and non-privileged access</t>
  </si>
  <si>
    <t>HAC65</t>
  </si>
  <si>
    <t>Multi-factor authentication is not required for internal privileged access</t>
  </si>
  <si>
    <t>HAC66</t>
  </si>
  <si>
    <t>Multi-factor authentication is not required for internal non-privileged access</t>
  </si>
  <si>
    <t>HAT1</t>
  </si>
  <si>
    <t>Agency does not train employees with FTI access</t>
  </si>
  <si>
    <t>HAT100</t>
  </si>
  <si>
    <t>HAT2</t>
  </si>
  <si>
    <t>Agency does not train contractors with FTI access</t>
  </si>
  <si>
    <t>HAT3</t>
  </si>
  <si>
    <t>Agency does not maintain training records</t>
  </si>
  <si>
    <t>HAT4</t>
  </si>
  <si>
    <t>Agency does not provide security-specific training</t>
  </si>
  <si>
    <t>HIA1</t>
  </si>
  <si>
    <t>Adequate device identification and authentication is not employed</t>
  </si>
  <si>
    <t>HIA2</t>
  </si>
  <si>
    <t>Standardized naming convention is not enforced</t>
  </si>
  <si>
    <t>HIA3</t>
  </si>
  <si>
    <t>Authentication server is not used for end user authentication</t>
  </si>
  <si>
    <t>HIA4</t>
  </si>
  <si>
    <t>Authentication server is not used for device administration</t>
  </si>
  <si>
    <t>System does not properly control authentication process</t>
  </si>
  <si>
    <t>HIA6</t>
  </si>
  <si>
    <t>Identity proofing as not been implemented</t>
  </si>
  <si>
    <t>HIA7</t>
  </si>
  <si>
    <t>Identity proofing has not been properly implemented</t>
  </si>
  <si>
    <t>HAU1</t>
  </si>
  <si>
    <t>No auditing is being performed at the agency</t>
  </si>
  <si>
    <t>HAU2</t>
  </si>
  <si>
    <t>No auditing is being performed on the system</t>
  </si>
  <si>
    <t>HAU3</t>
  </si>
  <si>
    <t>Audit logs are not being reviewed</t>
  </si>
  <si>
    <t>HAU4</t>
  </si>
  <si>
    <t>System does not audit failed attempts to gain access</t>
  </si>
  <si>
    <t>HAU5</t>
  </si>
  <si>
    <t>Auditing is not performed on all data tables containing FTI</t>
  </si>
  <si>
    <t>System does not audit changes to access control settings</t>
  </si>
  <si>
    <t>HAU7</t>
  </si>
  <si>
    <t>Audit records are not retained per Pub 1075</t>
  </si>
  <si>
    <t>HAU8</t>
  </si>
  <si>
    <t>Logs are not maintained on a centralized log server</t>
  </si>
  <si>
    <t>HAU9</t>
  </si>
  <si>
    <t>No log reduction system exists</t>
  </si>
  <si>
    <t>Audit logs are not properly protected</t>
  </si>
  <si>
    <t>HAU100</t>
  </si>
  <si>
    <t>HAU11</t>
  </si>
  <si>
    <t>NTP is not properly implemented</t>
  </si>
  <si>
    <t>HAU12</t>
  </si>
  <si>
    <t>Audit records are not timestamped</t>
  </si>
  <si>
    <t>HAU13</t>
  </si>
  <si>
    <t>Audit records are not archived during VM rollback</t>
  </si>
  <si>
    <t>HAU14</t>
  </si>
  <si>
    <t>Remote access is not logged</t>
  </si>
  <si>
    <t>HAU15</t>
  </si>
  <si>
    <t>Verbose logging is not being performed on perimeter devices</t>
  </si>
  <si>
    <t>HAU16</t>
  </si>
  <si>
    <t>A centralized automated audit log analysis solution is not implemented</t>
  </si>
  <si>
    <t>Audit logs do not capture sufficient auditable events</t>
  </si>
  <si>
    <t>HAU18</t>
  </si>
  <si>
    <t>Audit logs are reviewed, but not per Pub 1075 requirements</t>
  </si>
  <si>
    <t>HAU19</t>
  </si>
  <si>
    <t>Audit log anomalies or findings are not reported and tracked</t>
  </si>
  <si>
    <t>HAU20</t>
  </si>
  <si>
    <t>Audit log data not sent from a consistently identified source</t>
  </si>
  <si>
    <t xml:space="preserve">System does not audit all attempts to gain access </t>
  </si>
  <si>
    <t>HAU22</t>
  </si>
  <si>
    <t>Content of audit records is not sufficient</t>
  </si>
  <si>
    <t>Audit storage capacity threshold has not been defined</t>
  </si>
  <si>
    <t>HAU24</t>
  </si>
  <si>
    <t>Administrators are not notified when audit storage threshold is reached</t>
  </si>
  <si>
    <t>Audit processing failures are not properly reported and responded to</t>
  </si>
  <si>
    <t>HAU26</t>
  </si>
  <si>
    <t xml:space="preserve">System/service provider is not held accountable to protect and share audit records with the agency </t>
  </si>
  <si>
    <t>HAU27</t>
  </si>
  <si>
    <t>Audit trail does not include access to FTI in pre-production</t>
  </si>
  <si>
    <t>HCA1</t>
  </si>
  <si>
    <t>Systems are not formally certified by management to process FTI</t>
  </si>
  <si>
    <t>HCA100</t>
  </si>
  <si>
    <t>HCA2</t>
  </si>
  <si>
    <t>Undocumented system interconnections exist</t>
  </si>
  <si>
    <t>HCA3</t>
  </si>
  <si>
    <t>Agency does not conduct routine assessments of security controls</t>
  </si>
  <si>
    <t>HCA4</t>
  </si>
  <si>
    <t>No third party verification of security assessments</t>
  </si>
  <si>
    <t>HCA5</t>
  </si>
  <si>
    <t>POA&amp;Ms are not used to track and mitigate potential weaknesses</t>
  </si>
  <si>
    <t>HCA6</t>
  </si>
  <si>
    <t>The agency's SSR does not address the current FTI environment</t>
  </si>
  <si>
    <t>HCA7</t>
  </si>
  <si>
    <t>SSR is not current with Pub 1075 reporting requirements</t>
  </si>
  <si>
    <t>HCA8</t>
  </si>
  <si>
    <t>Rules of behavior does not exist</t>
  </si>
  <si>
    <t>HCA9</t>
  </si>
  <si>
    <t>Rules of behavior is not sufficient</t>
  </si>
  <si>
    <t>HCA10</t>
  </si>
  <si>
    <t>Assessment results are not shared with designated agency officials</t>
  </si>
  <si>
    <t>HCA11</t>
  </si>
  <si>
    <t>Interconnection Security Agreements are not sufficient</t>
  </si>
  <si>
    <t>HCA12</t>
  </si>
  <si>
    <t>POA&amp;Ms are not reviewed in accordance with Pub 1075</t>
  </si>
  <si>
    <t>HCA13</t>
  </si>
  <si>
    <t xml:space="preserve">System authorizations are not updated in accordance with Pub 1075 </t>
  </si>
  <si>
    <t>HCA14</t>
  </si>
  <si>
    <t>A continuous monitoring program has not been established</t>
  </si>
  <si>
    <t>HCA15</t>
  </si>
  <si>
    <t xml:space="preserve">The continuous monitoring program is not sufficient </t>
  </si>
  <si>
    <t>HCA16</t>
  </si>
  <si>
    <t>Independent control assessments are not conducted at least annually</t>
  </si>
  <si>
    <t>HCA17</t>
  </si>
  <si>
    <t>Penetration testing assessments are not performed</t>
  </si>
  <si>
    <t>HCA18</t>
  </si>
  <si>
    <t>Penetration testing assessments do not generate corrective action plans</t>
  </si>
  <si>
    <t>HCA19</t>
  </si>
  <si>
    <t>Penetration testing assessments are not performed as frequently as required per Publication 1075</t>
  </si>
  <si>
    <t>HCA20</t>
  </si>
  <si>
    <t>Scope of penetration testing assessment is not sufficient</t>
  </si>
  <si>
    <t>HCM1</t>
  </si>
  <si>
    <t>Information system baseline is insufficient</t>
  </si>
  <si>
    <t>System has unneeded functionality installed</t>
  </si>
  <si>
    <t>HCM100</t>
  </si>
  <si>
    <t>HCM11</t>
  </si>
  <si>
    <t>SNMP is not implemented correctly</t>
  </si>
  <si>
    <t>HCM12</t>
  </si>
  <si>
    <t>Offline system configurations are not kept up-to-date</t>
  </si>
  <si>
    <t>HCM13</t>
  </si>
  <si>
    <t>System component inventories do not exist</t>
  </si>
  <si>
    <t>HCM14</t>
  </si>
  <si>
    <t>System component inventories are outdated</t>
  </si>
  <si>
    <t>HCM15</t>
  </si>
  <si>
    <t>Hardware asset inventory is not sufficient</t>
  </si>
  <si>
    <t>HCM16</t>
  </si>
  <si>
    <t>Software asset inventory is not sufficient</t>
  </si>
  <si>
    <t>HCM17</t>
  </si>
  <si>
    <t>Hardware asset inventory does not exist</t>
  </si>
  <si>
    <t>HCM18</t>
  </si>
  <si>
    <t>Software asset inventory does not exist</t>
  </si>
  <si>
    <t>HCM19</t>
  </si>
  <si>
    <t xml:space="preserve">Firewall rules are not reviewed or removed when no longer necessary </t>
  </si>
  <si>
    <t>HCM2</t>
  </si>
  <si>
    <t>FTI is not properly labeled on-screen</t>
  </si>
  <si>
    <t>HCM20</t>
  </si>
  <si>
    <t>Application interfaces are not separated from management functionality</t>
  </si>
  <si>
    <t>HCM21</t>
  </si>
  <si>
    <t>Permitted services have not been documented and approved</t>
  </si>
  <si>
    <t>HCM22</t>
  </si>
  <si>
    <t>Application code is not adequately separated from data sets</t>
  </si>
  <si>
    <t>HCM23</t>
  </si>
  <si>
    <t>System is not monitored for changes from baseline</t>
  </si>
  <si>
    <t>HCM24</t>
  </si>
  <si>
    <t>Agency network diagram is not complete</t>
  </si>
  <si>
    <t>HCM25</t>
  </si>
  <si>
    <t>Zoning has not been configured appropriately</t>
  </si>
  <si>
    <t>HCM26</t>
  </si>
  <si>
    <t>Static IP addresses are not used when needed</t>
  </si>
  <si>
    <t>HCM27</t>
  </si>
  <si>
    <t xml:space="preserve">Information system baseline does not exist </t>
  </si>
  <si>
    <t>HCM28</t>
  </si>
  <si>
    <t>Boundary devices are not scanned for open ports and services</t>
  </si>
  <si>
    <t>HCM29</t>
  </si>
  <si>
    <t>Application architecture does not properly separate user interface from data repository</t>
  </si>
  <si>
    <t>HCM3</t>
  </si>
  <si>
    <t>Operating system does not have vendor support</t>
  </si>
  <si>
    <t>HCM30</t>
  </si>
  <si>
    <t xml:space="preserve">System reset function leaves device in unsecure state </t>
  </si>
  <si>
    <t>HCM31</t>
  </si>
  <si>
    <t>Default SSID has not been changed</t>
  </si>
  <si>
    <t>HCM32</t>
  </si>
  <si>
    <t>The device is inappropriately used to serve multiple functions</t>
  </si>
  <si>
    <t>HCM33</t>
  </si>
  <si>
    <t>Significant changes are not reviewed for security impacts before being implemented</t>
  </si>
  <si>
    <t>HCM34</t>
  </si>
  <si>
    <t>Agency does not control significant changes to systems via an approval process</t>
  </si>
  <si>
    <t>HCM35</t>
  </si>
  <si>
    <t>Services are not configured to use the default/standard ports</t>
  </si>
  <si>
    <t>HCM36</t>
  </si>
  <si>
    <t xml:space="preserve">The required benchmark has not been applied </t>
  </si>
  <si>
    <t>HCM37</t>
  </si>
  <si>
    <t xml:space="preserve">Configuration settings and benchmarks have not been defined </t>
  </si>
  <si>
    <t>HCM38</t>
  </si>
  <si>
    <t>Agency does not adequately govern or control software usage</t>
  </si>
  <si>
    <t>HCM39</t>
  </si>
  <si>
    <t xml:space="preserve">RACF security settings are not properly configured </t>
  </si>
  <si>
    <t>HCM4</t>
  </si>
  <si>
    <t>Routine operational changes are not reviewed for security impacts before being implemented</t>
  </si>
  <si>
    <t>HCM40</t>
  </si>
  <si>
    <t>ACF security settings are not properly configured</t>
  </si>
  <si>
    <t>HCM41</t>
  </si>
  <si>
    <t>Top Secret security settings are not properly configured</t>
  </si>
  <si>
    <t>HCM42</t>
  </si>
  <si>
    <t>UNISYS security settings are not properly configured</t>
  </si>
  <si>
    <t>HCM43</t>
  </si>
  <si>
    <t>IBMi security settings are not properly configured</t>
  </si>
  <si>
    <t>HCM44</t>
  </si>
  <si>
    <t>Agency does not properly test changes prior to implementation</t>
  </si>
  <si>
    <t>System configuration provides additional attack surface</t>
  </si>
  <si>
    <t>HCM46</t>
  </si>
  <si>
    <t>Agency does not centrally manage mobile device configuration</t>
  </si>
  <si>
    <t>HCM47</t>
  </si>
  <si>
    <t>System error messages display system configuration information</t>
  </si>
  <si>
    <t>Low-risk operating system settings are not configured securely</t>
  </si>
  <si>
    <t>HCM49</t>
  </si>
  <si>
    <t>A tool is not used to block unauthorized software</t>
  </si>
  <si>
    <t>HCM5</t>
  </si>
  <si>
    <t>Web portal with FTI does not have three-tier architecture</t>
  </si>
  <si>
    <t>HCM6</t>
  </si>
  <si>
    <t>Agency does not control routine operational changes to systems via an approval process</t>
  </si>
  <si>
    <t>HCM7</t>
  </si>
  <si>
    <t>Configuration management procedures do not exist</t>
  </si>
  <si>
    <t>HCM8</t>
  </si>
  <si>
    <t>The ability to make changes is not properly limited</t>
  </si>
  <si>
    <t>Systems are not deployed using the concept of least privilege</t>
  </si>
  <si>
    <t>HCP1</t>
  </si>
  <si>
    <t>No contingency plan exists for FTI data</t>
  </si>
  <si>
    <t>HCP100</t>
  </si>
  <si>
    <t>HCP2</t>
  </si>
  <si>
    <t>Contingency plans are not tested annually</t>
  </si>
  <si>
    <t>HCP3</t>
  </si>
  <si>
    <t>Contingency plan does not exist for consolidated data center</t>
  </si>
  <si>
    <t>HCP4</t>
  </si>
  <si>
    <t>FTI is not encrypted in transit to the DR site</t>
  </si>
  <si>
    <t>HCP5</t>
  </si>
  <si>
    <t>Backup data is not adequately protected</t>
  </si>
  <si>
    <t>HCP6</t>
  </si>
  <si>
    <t>Contingency plan is not updated annually</t>
  </si>
  <si>
    <t>HCP7</t>
  </si>
  <si>
    <t>Contingency plan is not sufficient</t>
  </si>
  <si>
    <t>HCP8</t>
  </si>
  <si>
    <t>Contingency training is not conducted</t>
  </si>
  <si>
    <t>HCP9</t>
  </si>
  <si>
    <t xml:space="preserve">Contingency training is not sufficient </t>
  </si>
  <si>
    <t>HCP10</t>
  </si>
  <si>
    <t>Backup data is located on production systems</t>
  </si>
  <si>
    <t>HIR1</t>
  </si>
  <si>
    <t>Incident response program does not exist</t>
  </si>
  <si>
    <t>HIR100</t>
  </si>
  <si>
    <t>HIR2</t>
  </si>
  <si>
    <t>Incident response plan is not sufficient</t>
  </si>
  <si>
    <t>HIR3</t>
  </si>
  <si>
    <t>Agency does not perform incident response exercises in accordance with Pub 1075</t>
  </si>
  <si>
    <t>HIR4</t>
  </si>
  <si>
    <t>Agency does not provide support resource for assistance in handling and reporting security incidents</t>
  </si>
  <si>
    <t>HIR5</t>
  </si>
  <si>
    <t>Incident response plan does not exist</t>
  </si>
  <si>
    <t>HMA1</t>
  </si>
  <si>
    <t>External maintenance providers not escorted in the data center</t>
  </si>
  <si>
    <t>HMA100</t>
  </si>
  <si>
    <t>HMA2</t>
  </si>
  <si>
    <t>Maintenance not restricted to local access</t>
  </si>
  <si>
    <t>HMA3</t>
  </si>
  <si>
    <t>Maintenance tools are not approved / controlled</t>
  </si>
  <si>
    <t>HMA4</t>
  </si>
  <si>
    <t>Maintenance records are not sufficient</t>
  </si>
  <si>
    <t>HMA5</t>
  </si>
  <si>
    <t>Non local maintenance is not implemented securely</t>
  </si>
  <si>
    <t>HMT1</t>
  </si>
  <si>
    <t>Risk Assessment controls are not implemented properly</t>
  </si>
  <si>
    <t>HMT2</t>
  </si>
  <si>
    <t>Planning controls are not implemented properly</t>
  </si>
  <si>
    <t>HMT3</t>
  </si>
  <si>
    <t>Program management controls are not implemented properly</t>
  </si>
  <si>
    <t>HMT4</t>
  </si>
  <si>
    <t>System acquisition controls are not implemented properly</t>
  </si>
  <si>
    <t>HMT5</t>
  </si>
  <si>
    <t>SA&amp;A controls are not implemented properly</t>
  </si>
  <si>
    <t>HMT6</t>
  </si>
  <si>
    <t>Contingency planning controls are not implemented properly</t>
  </si>
  <si>
    <t>HMT7</t>
  </si>
  <si>
    <t>Configuration management controls are not implemented properly</t>
  </si>
  <si>
    <t>HMT8</t>
  </si>
  <si>
    <t>Maintenance controls are not implemented properly</t>
  </si>
  <si>
    <t>HMT9</t>
  </si>
  <si>
    <t>System and information integrity controls are not implemented properly</t>
  </si>
  <si>
    <t>HMT10</t>
  </si>
  <si>
    <t>Incident response controls are not implemented properly</t>
  </si>
  <si>
    <t>HMT100</t>
  </si>
  <si>
    <t>HMT11</t>
  </si>
  <si>
    <t>Awareness and training controls are not implemented properly</t>
  </si>
  <si>
    <t>HMT12</t>
  </si>
  <si>
    <t>Identification and authentication controls are not implemented properly</t>
  </si>
  <si>
    <t>HMT13</t>
  </si>
  <si>
    <t>Access controls are not implemented properly</t>
  </si>
  <si>
    <t>HMT14</t>
  </si>
  <si>
    <t>Audit and accountability are not implemented properly</t>
  </si>
  <si>
    <t>HMT15</t>
  </si>
  <si>
    <t>System and communications protection controls are not implemented properly</t>
  </si>
  <si>
    <t>HMT16</t>
  </si>
  <si>
    <t>Documentation does not exist</t>
  </si>
  <si>
    <t>HMT17</t>
  </si>
  <si>
    <t>Documentation is sufficient but outdated</t>
  </si>
  <si>
    <t>HMT18</t>
  </si>
  <si>
    <t>Documentation exists but is not sufficient</t>
  </si>
  <si>
    <t>HMT19</t>
  </si>
  <si>
    <t>Management Operational and Technical controls are not implemented properly</t>
  </si>
  <si>
    <t>HPW1</t>
  </si>
  <si>
    <t>No password is required to access an FTI system</t>
  </si>
  <si>
    <t>Password does not expire timely</t>
  </si>
  <si>
    <t>Minimum password length is too short</t>
  </si>
  <si>
    <t>Minimum password age does not exist</t>
  </si>
  <si>
    <t>HPW5</t>
  </si>
  <si>
    <t>Passwords are generated and distributed automatically</t>
  </si>
  <si>
    <t>Password history is insufficient</t>
  </si>
  <si>
    <t>Password change notification is not sufficient</t>
  </si>
  <si>
    <t>HPW8</t>
  </si>
  <si>
    <t>Passwords are displayed on screen when entered</t>
  </si>
  <si>
    <t>HPW9</t>
  </si>
  <si>
    <t>Password management processes are not documented</t>
  </si>
  <si>
    <t>Passwords are allowed to be stored</t>
  </si>
  <si>
    <t>HPW100</t>
  </si>
  <si>
    <t>Password transmission does not use strong cryptography</t>
  </si>
  <si>
    <t>Passwords do not meet complexity requirements</t>
  </si>
  <si>
    <t>HPW13</t>
  </si>
  <si>
    <t>Enabled secret passwords are not implemented correctly</t>
  </si>
  <si>
    <t>HPW14</t>
  </si>
  <si>
    <t>Authenticator feedback is labeled inappropriately</t>
  </si>
  <si>
    <t>HPW15</t>
  </si>
  <si>
    <t>Passwords are shared inappropriately</t>
  </si>
  <si>
    <t>HPW16</t>
  </si>
  <si>
    <t>Swipe-based passwords are allowed on mobile devices</t>
  </si>
  <si>
    <t>HPW17</t>
  </si>
  <si>
    <t>Default passwords have not been changed</t>
  </si>
  <si>
    <t>HPW18</t>
  </si>
  <si>
    <t xml:space="preserve">No password is required to remotely access an FTI system </t>
  </si>
  <si>
    <t>HPW19</t>
  </si>
  <si>
    <t>More than one Publication 1075 password requirement is not met</t>
  </si>
  <si>
    <t>HPW20</t>
  </si>
  <si>
    <t>User is not required to change password upon first use</t>
  </si>
  <si>
    <t>HPW21</t>
  </si>
  <si>
    <t>Passwords are allowed to be stored unencrypted in config files</t>
  </si>
  <si>
    <t>HPW22</t>
  </si>
  <si>
    <t>Administrators cannot override minimum password age for users, when required</t>
  </si>
  <si>
    <t>HPW23</t>
  </si>
  <si>
    <t>Passwords cannot be changed by users</t>
  </si>
  <si>
    <t>HRA1</t>
  </si>
  <si>
    <t>Risk assessments are not performed</t>
  </si>
  <si>
    <t>HRA100</t>
  </si>
  <si>
    <t>HRA2</t>
  </si>
  <si>
    <t>Vulnerability assessments are not performed</t>
  </si>
  <si>
    <t>HRA3</t>
  </si>
  <si>
    <t>Vulnerability assessments do not generate corrective action plans</t>
  </si>
  <si>
    <t>HRA4</t>
  </si>
  <si>
    <t>Vulnerability assessments are not performed as frequently as required per Publication 1075</t>
  </si>
  <si>
    <t>HRA5</t>
  </si>
  <si>
    <t>Vulnerabilities are not remediated in a timely manner</t>
  </si>
  <si>
    <t>HRA6</t>
  </si>
  <si>
    <t>Scope of vulnerability scanning is not sufficient</t>
  </si>
  <si>
    <t>HRA7</t>
  </si>
  <si>
    <t>Risk assessments are performed but not in accordance with Pub 1075 parameters</t>
  </si>
  <si>
    <t>HRA8</t>
  </si>
  <si>
    <t>Penetration test results are not included in agency POA&amp;Ms</t>
  </si>
  <si>
    <t>HRA9</t>
  </si>
  <si>
    <t>Application source code is not assessed for static vulnerabilities</t>
  </si>
  <si>
    <t>HRM1</t>
  </si>
  <si>
    <t>Multi-factor authentication is not required for external or remote access</t>
  </si>
  <si>
    <t>HRM10</t>
  </si>
  <si>
    <t>Client side cache cleaning utility has not been implemented</t>
  </si>
  <si>
    <t>HRM100</t>
  </si>
  <si>
    <t>HRM11</t>
  </si>
  <si>
    <t>Site to site connection does not terminate outside the firewall</t>
  </si>
  <si>
    <t>HRM12</t>
  </si>
  <si>
    <t>An FTI system is directly routable to the internet via unencrypted protocols</t>
  </si>
  <si>
    <t>HRM13</t>
  </si>
  <si>
    <t xml:space="preserve">The agency does not blacklist known malicious IPs </t>
  </si>
  <si>
    <t>HRM14</t>
  </si>
  <si>
    <t>The agency does not update blacklists of known malicious IPs</t>
  </si>
  <si>
    <t>HRM15</t>
  </si>
  <si>
    <t xml:space="preserve">Multi-factor authentication is not enforced for local device management </t>
  </si>
  <si>
    <t>HRM16</t>
  </si>
  <si>
    <t>VPN access points have not been limited</t>
  </si>
  <si>
    <t>HRM17</t>
  </si>
  <si>
    <t>SSH is not implemented correctly for device management</t>
  </si>
  <si>
    <t>HRM18</t>
  </si>
  <si>
    <t>Remote access policies are not sufficient</t>
  </si>
  <si>
    <t>HRM19</t>
  </si>
  <si>
    <t>Agency cannot remotely wipe lost mobile device</t>
  </si>
  <si>
    <t>HRM2</t>
  </si>
  <si>
    <t>Multi-factor authentication is not required to access FTI via personal devices</t>
  </si>
  <si>
    <t>HRM20</t>
  </si>
  <si>
    <t>Multi-factor authentication is not properly configured for external or remote access</t>
  </si>
  <si>
    <t>HRM3</t>
  </si>
  <si>
    <t>FTI access from personal devices</t>
  </si>
  <si>
    <t>HRM4</t>
  </si>
  <si>
    <t>FTI access from offshore</t>
  </si>
  <si>
    <t>User sessions do not terminate after the Publication 1075 period of inactivity</t>
  </si>
  <si>
    <t>HRM6</t>
  </si>
  <si>
    <t>The mainframe is directly routable to the internet via Port 23</t>
  </si>
  <si>
    <t>The agency does not adequately control remote access to its systems</t>
  </si>
  <si>
    <t>HRM8</t>
  </si>
  <si>
    <t>Direct root access is enabled on the system</t>
  </si>
  <si>
    <t>HRM9</t>
  </si>
  <si>
    <t>VPN technology does not perform host checking</t>
  </si>
  <si>
    <t>HSA1</t>
  </si>
  <si>
    <t>Live FTI data is used in test environments without approval</t>
  </si>
  <si>
    <t>HSA100</t>
  </si>
  <si>
    <t>HSA2</t>
  </si>
  <si>
    <t>Usage restrictions to open source software are not in place</t>
  </si>
  <si>
    <t>HSA3</t>
  </si>
  <si>
    <t>No agreement exists with 3rd party provider to host FTI</t>
  </si>
  <si>
    <t>Software installation rights are not limited to the technical staff</t>
  </si>
  <si>
    <t>HSA5</t>
  </si>
  <si>
    <t>Configuration changes are not controlled during all phases of the SDLC</t>
  </si>
  <si>
    <t>HSA6</t>
  </si>
  <si>
    <t>Security test and evaluations are not performed during system development</t>
  </si>
  <si>
    <t>HSA7</t>
  </si>
  <si>
    <t>The external facing system is no longer supported by the vendor</t>
  </si>
  <si>
    <t>HSA8</t>
  </si>
  <si>
    <t>The internally hosted operating system's major release is no longer supported by the vendor</t>
  </si>
  <si>
    <t>HSA9</t>
  </si>
  <si>
    <t>The internally hosted operating system's minor release is no longer supported by the vendor</t>
  </si>
  <si>
    <t>HSA10</t>
  </si>
  <si>
    <t>The internally hosted software's major release is no longer supported by the vendor</t>
  </si>
  <si>
    <t>HSA11</t>
  </si>
  <si>
    <t>The internally hosted software's minor release is no longer supported by the vendor</t>
  </si>
  <si>
    <t>HSA12</t>
  </si>
  <si>
    <t>Internal networking devices are no longer supported by the vendor</t>
  </si>
  <si>
    <t>HSA13</t>
  </si>
  <si>
    <t>IT security is not part of capital planning and the investment control process</t>
  </si>
  <si>
    <t>HSA14</t>
  </si>
  <si>
    <t xml:space="preserve">FTI systems are not included in a SDLC </t>
  </si>
  <si>
    <t>HSA15</t>
  </si>
  <si>
    <t>FTI contracts do not contain all security requirements</t>
  </si>
  <si>
    <t>HSA16</t>
  </si>
  <si>
    <t>Documentation is not properly protected</t>
  </si>
  <si>
    <t>HSA17</t>
  </si>
  <si>
    <t>Security is not a consideration in system design or upgrade</t>
  </si>
  <si>
    <t>HSA18</t>
  </si>
  <si>
    <t>Cloud vendor is not FedRAMP certified</t>
  </si>
  <si>
    <t>HSC1</t>
  </si>
  <si>
    <t>FTI is not encrypted in transit</t>
  </si>
  <si>
    <t>HSC2</t>
  </si>
  <si>
    <t>FTI is emailed outside of the agency</t>
  </si>
  <si>
    <t>HSC3</t>
  </si>
  <si>
    <t>FTI is emailed incorrectly inside the agency</t>
  </si>
  <si>
    <t>HSC4</t>
  </si>
  <si>
    <t>VOIP system not implemented correctly</t>
  </si>
  <si>
    <t>HSC5</t>
  </si>
  <si>
    <t>No DMZ exists for the network</t>
  </si>
  <si>
    <t>HSC6</t>
  </si>
  <si>
    <t>Not all connections to FTI systems are monitored</t>
  </si>
  <si>
    <t>HSC7</t>
  </si>
  <si>
    <t>NAT is not implemented for internal IP addresses</t>
  </si>
  <si>
    <t>HSC8</t>
  </si>
  <si>
    <t>Network architecture is flat</t>
  </si>
  <si>
    <t>HSC9</t>
  </si>
  <si>
    <t>Database listener is not properly configured</t>
  </si>
  <si>
    <t>HSC10</t>
  </si>
  <si>
    <t>FTI is not properly deleted / destroyed</t>
  </si>
  <si>
    <t>HSC100</t>
  </si>
  <si>
    <t>HSC11</t>
  </si>
  <si>
    <t>No backup plan exists to remove failed data loads in the data warehouse</t>
  </si>
  <si>
    <t>HSC12</t>
  </si>
  <si>
    <t>Original FTI extracts are not protected after ETL process</t>
  </si>
  <si>
    <t>HSC13</t>
  </si>
  <si>
    <t>FTI is transmitted incorrectly using an MFD</t>
  </si>
  <si>
    <t>HSC14</t>
  </si>
  <si>
    <t>VM to VM communication exists using VMCI</t>
  </si>
  <si>
    <t>HSC15</t>
  </si>
  <si>
    <t>Encryption capabilities do not meet FIPS 140-2 requirements</t>
  </si>
  <si>
    <t>HSC16</t>
  </si>
  <si>
    <t>System does not meet common criteria requirements</t>
  </si>
  <si>
    <t>HSC17</t>
  </si>
  <si>
    <t>Denial of Service protection settings are not configured</t>
  </si>
  <si>
    <t>HSC18</t>
  </si>
  <si>
    <t>System communication authenticity is not guaranteed</t>
  </si>
  <si>
    <t>HSC19</t>
  </si>
  <si>
    <t>Network perimeter devices do not properly restrict traffic</t>
  </si>
  <si>
    <t>HSC20</t>
  </si>
  <si>
    <t>Publicly available systems contain FTI</t>
  </si>
  <si>
    <t>HSC21</t>
  </si>
  <si>
    <t>Number of logon sessions are not managed appropriately</t>
  </si>
  <si>
    <t>HSC22</t>
  </si>
  <si>
    <t>VPN termination point is not sufficient</t>
  </si>
  <si>
    <t>HSC23</t>
  </si>
  <si>
    <t>Site survey has not been performed</t>
  </si>
  <si>
    <t>HSC24</t>
  </si>
  <si>
    <t>Digital Signatures or PKI certificates are expired or revoked</t>
  </si>
  <si>
    <t>HSC25</t>
  </si>
  <si>
    <t>Network sessions do not timeout per Publication 1075 requirements</t>
  </si>
  <si>
    <t>HSC26</t>
  </si>
  <si>
    <t>Email policy is not sufficient</t>
  </si>
  <si>
    <t>HSC27</t>
  </si>
  <si>
    <t>Traffic inspection is not sufficient</t>
  </si>
  <si>
    <t>HSC28</t>
  </si>
  <si>
    <t>The network is not properly segmented</t>
  </si>
  <si>
    <t>HSC29</t>
  </si>
  <si>
    <t xml:space="preserve">Cryptographic key pairs are not properly managed </t>
  </si>
  <si>
    <t>HSC30</t>
  </si>
  <si>
    <t>VLAN configurations do not utilize networking best practices</t>
  </si>
  <si>
    <t>HSC31</t>
  </si>
  <si>
    <t>Collaborative computing devices are not deployed securely</t>
  </si>
  <si>
    <t>HSC32</t>
  </si>
  <si>
    <t>PKI certificates are not issued from an approved authority</t>
  </si>
  <si>
    <t>HSC33</t>
  </si>
  <si>
    <t>Datawarehouse has insecure connections</t>
  </si>
  <si>
    <t>HSC34</t>
  </si>
  <si>
    <t>The production and development environments are not properly separated</t>
  </si>
  <si>
    <t>HSC35</t>
  </si>
  <si>
    <t>Procedures stored in the database are not encrypted</t>
  </si>
  <si>
    <t>HSC36</t>
  </si>
  <si>
    <t>System is configured to accept unwanted network connections</t>
  </si>
  <si>
    <t>HSC37</t>
  </si>
  <si>
    <t>Network connection to third party system is not properly configured</t>
  </si>
  <si>
    <t>HSC38</t>
  </si>
  <si>
    <t>SSL inspection has not been implemented</t>
  </si>
  <si>
    <t>HSC39</t>
  </si>
  <si>
    <t xml:space="preserve">The communications protocol is not NIST 800-52 compliant </t>
  </si>
  <si>
    <t>HSC40</t>
  </si>
  <si>
    <t>Unencrypted management sessions over the internal network</t>
  </si>
  <si>
    <t>HSC41</t>
  </si>
  <si>
    <t>Data at rest is not encrypted using the latest FIPS approved encryption</t>
  </si>
  <si>
    <t>HSC43</t>
  </si>
  <si>
    <t>The version of TLS is not using the latest NIST 800-52 approved protocols</t>
  </si>
  <si>
    <t>HSC44</t>
  </si>
  <si>
    <t>DNSSEC has not been implemented</t>
  </si>
  <si>
    <t>HSC45</t>
  </si>
  <si>
    <t>DNSSEC has not been configured securely</t>
  </si>
  <si>
    <t>System configured to load or run removable media automatically</t>
  </si>
  <si>
    <t>HSI2</t>
  </si>
  <si>
    <t>System patch level is insufficient</t>
  </si>
  <si>
    <t>HSI3</t>
  </si>
  <si>
    <t>System is not monitored for threats</t>
  </si>
  <si>
    <t>HSI4</t>
  </si>
  <si>
    <t>No intrusion detection system exists</t>
  </si>
  <si>
    <t>HSI5</t>
  </si>
  <si>
    <t>OS files are not hashed to detect inappropriate changes</t>
  </si>
  <si>
    <t>HSI6</t>
  </si>
  <si>
    <t>Intrusion detection system not implemented correctly</t>
  </si>
  <si>
    <t>HSI7</t>
  </si>
  <si>
    <t>FTI can move via covert channels (e.g., VM isolation tools)</t>
  </si>
  <si>
    <t>HSI8</t>
  </si>
  <si>
    <t>All VM moves are being tracked in the virtual environment</t>
  </si>
  <si>
    <t>HSI9</t>
  </si>
  <si>
    <t>Network device configuration files are not kept offline</t>
  </si>
  <si>
    <t>HSI10</t>
  </si>
  <si>
    <t>Hash sums of ISO images are not maintained in the virtual environment</t>
  </si>
  <si>
    <t>HSI100</t>
  </si>
  <si>
    <t>HSI11</t>
  </si>
  <si>
    <t>Antivirus is not configured to automatically scan removable media</t>
  </si>
  <si>
    <t>HSI12</t>
  </si>
  <si>
    <t>No antivirus is configured on the system</t>
  </si>
  <si>
    <t>HSI13</t>
  </si>
  <si>
    <t>Antivirus does not exist on an internet-facing endpoint</t>
  </si>
  <si>
    <t>The system's automatic update feature is not configured appropriately</t>
  </si>
  <si>
    <t>HSI15</t>
  </si>
  <si>
    <t>Alerts are not acknowledged and/or logged</t>
  </si>
  <si>
    <t>HSI16</t>
  </si>
  <si>
    <t>Agency network not properly protected from spam email</t>
  </si>
  <si>
    <t>Antivirus is not configured appropriately</t>
  </si>
  <si>
    <t>HSI18</t>
  </si>
  <si>
    <t>VM rollbacks are conducted while connected to the network</t>
  </si>
  <si>
    <t>HSI19</t>
  </si>
  <si>
    <t>Data inputs are not being validated</t>
  </si>
  <si>
    <t>HSI20</t>
  </si>
  <si>
    <t xml:space="preserve">Agency does not receive security alerts, advisories, or directives </t>
  </si>
  <si>
    <t>HSI21</t>
  </si>
  <si>
    <t>FTI is inappropriately moved and shared with non-FTI virtual machines</t>
  </si>
  <si>
    <t>Data remanence is not properly handled</t>
  </si>
  <si>
    <t>HSI23</t>
  </si>
  <si>
    <t>Agency has not defined an authorized list of software</t>
  </si>
  <si>
    <t>HSI24</t>
  </si>
  <si>
    <t>Agency does not monitor for unauthorized software on the network</t>
  </si>
  <si>
    <t>HSI25</t>
  </si>
  <si>
    <t>Agency does not monitor for unauthorized hosts on the network</t>
  </si>
  <si>
    <t>HSI26</t>
  </si>
  <si>
    <t>No host intrusion detection/prevention system exists</t>
  </si>
  <si>
    <t>HSI27</t>
  </si>
  <si>
    <t xml:space="preserve">Critical security patches have not been applied </t>
  </si>
  <si>
    <t>HSI28</t>
  </si>
  <si>
    <t>Security alerts are not disseminated to agency personnel</t>
  </si>
  <si>
    <t>HSI29</t>
  </si>
  <si>
    <t>Data inputs are from external sources</t>
  </si>
  <si>
    <t>HSI30</t>
  </si>
  <si>
    <t>System output is not secured in accordance with Publication 1075</t>
  </si>
  <si>
    <t>HSI31</t>
  </si>
  <si>
    <t>Agency does not properly retire or remove unneeded source code from production</t>
  </si>
  <si>
    <t>HSI32</t>
  </si>
  <si>
    <t>Virtual Switch (Vswitch) security parameters are set incorrectly</t>
  </si>
  <si>
    <t>Memory protection mechanisms are not sufficient</t>
  </si>
  <si>
    <t>HSI34</t>
  </si>
  <si>
    <t>A file integrity checking mechanism does not exist</t>
  </si>
  <si>
    <t>HSI35</t>
  </si>
  <si>
    <t>Failover is not properly configured</t>
  </si>
  <si>
    <t>HSI36</t>
  </si>
  <si>
    <t>Malware analysis is not being performed</t>
  </si>
  <si>
    <t>HTW1</t>
  </si>
  <si>
    <t>Tumbleweed client is not configured properly</t>
  </si>
  <si>
    <t>HTW100</t>
  </si>
  <si>
    <t>HTW2</t>
  </si>
  <si>
    <t>Tumbleweed certificate is assigned to the wrong person</t>
  </si>
  <si>
    <t>HTW3</t>
  </si>
  <si>
    <t>No written procedures for using Tumbleweed</t>
  </si>
  <si>
    <t>HTW4</t>
  </si>
  <si>
    <t>FTI is left on the device running the Tumbleweed application</t>
  </si>
  <si>
    <t>HTW5</t>
  </si>
  <si>
    <t xml:space="preserve">Axway does not run on a dedicated platform </t>
  </si>
  <si>
    <t>HTW6</t>
  </si>
  <si>
    <t>The data transfer agreement is not in place</t>
  </si>
  <si>
    <t>HMP1</t>
  </si>
  <si>
    <t>Media sanitization is not sufficient</t>
  </si>
  <si>
    <t>HPE1</t>
  </si>
  <si>
    <t>Printer does not lock and prevent access to the hard drive</t>
  </si>
  <si>
    <t>HPM1</t>
  </si>
  <si>
    <t xml:space="preserve">A senior information officer does not exist </t>
  </si>
  <si>
    <t>HTC1</t>
  </si>
  <si>
    <t>The Windows 2000 server is unsupported</t>
  </si>
  <si>
    <t>HTC10</t>
  </si>
  <si>
    <t>The ASA firewall is not configured securely</t>
  </si>
  <si>
    <t>HTC100</t>
  </si>
  <si>
    <t>HTC101</t>
  </si>
  <si>
    <t>The Palo Alto 7.1 firewall is not configured securely</t>
  </si>
  <si>
    <t>HTC102</t>
  </si>
  <si>
    <t>The Palo Alto 8.0 firewall is not configured securely</t>
  </si>
  <si>
    <t>HTC103</t>
  </si>
  <si>
    <t>The Palo Alto 8.1 firewall is not configured securely</t>
  </si>
  <si>
    <t>HTC104</t>
  </si>
  <si>
    <t>The MacOS 10.12 operating system is not configured securely</t>
  </si>
  <si>
    <t>HTC105</t>
  </si>
  <si>
    <t>The MacOS 10.13 operating system is not configured securely</t>
  </si>
  <si>
    <t>HTC106</t>
  </si>
  <si>
    <t>The MacOS 10.14 operating system is not configured securely</t>
  </si>
  <si>
    <t>HTC107</t>
  </si>
  <si>
    <t>The Windows 2019 Server is not configured securely</t>
  </si>
  <si>
    <t>HTC108</t>
  </si>
  <si>
    <t>The SQL Server 2016 database is not configured securely</t>
  </si>
  <si>
    <t>HTC109</t>
  </si>
  <si>
    <t>The IBM z/OS version 2.3.x is not configured securely</t>
  </si>
  <si>
    <t>HTC11</t>
  </si>
  <si>
    <t>The RACF Mainframe is not configured securely</t>
  </si>
  <si>
    <t>HTC110</t>
  </si>
  <si>
    <t>The SQL Server 2017 database is not configured securely</t>
  </si>
  <si>
    <t>HTC111</t>
  </si>
  <si>
    <t>The VMware ESXi 6.7 Hypervisor is not configured securely</t>
  </si>
  <si>
    <t>HTC112</t>
  </si>
  <si>
    <t>The Google Cloud environment is not configured securely</t>
  </si>
  <si>
    <t>HTC113</t>
  </si>
  <si>
    <t>The Azure Cloud environment is not configured securely</t>
  </si>
  <si>
    <t>HTC114</t>
  </si>
  <si>
    <t>The AWS Foundations environment is not configured securely</t>
  </si>
  <si>
    <t>HTC115</t>
  </si>
  <si>
    <t>The Cisco IOS v16.x is not configured securely</t>
  </si>
  <si>
    <t>HTC116</t>
  </si>
  <si>
    <t>The Red Hat Enterprise Linux 8 operating system is not configured securely</t>
  </si>
  <si>
    <t>HTC117</t>
  </si>
  <si>
    <t>The Oracle Enterprise Linux 8 operating system is not configured securely</t>
  </si>
  <si>
    <t>HTC118</t>
  </si>
  <si>
    <t>The CentOS 8 server is not configured securely</t>
  </si>
  <si>
    <t>HTC119</t>
  </si>
  <si>
    <t>The SQL Server 2019 instance is not configured securely</t>
  </si>
  <si>
    <t>HTC12</t>
  </si>
  <si>
    <t>The ACF2 Mainframe is not configured securely</t>
  </si>
  <si>
    <t>HTC120</t>
  </si>
  <si>
    <t>The IBM z/OS version 2.4.x is not configured securely</t>
  </si>
  <si>
    <t>HTC121</t>
  </si>
  <si>
    <t>The Palo Alto 9 firewall is not configured securely</t>
  </si>
  <si>
    <t>HTC122</t>
  </si>
  <si>
    <t>The IIS 10 web server is not configured securely</t>
  </si>
  <si>
    <t>HTC123</t>
  </si>
  <si>
    <t>The Debian 9 operating system is not configured securely</t>
  </si>
  <si>
    <t>HTC124</t>
  </si>
  <si>
    <t>The Debian 10 operating system is not configured securely</t>
  </si>
  <si>
    <t>HTC125</t>
  </si>
  <si>
    <t>The MacOS 10.15 operating system is not configured securely</t>
  </si>
  <si>
    <t>HTC126</t>
  </si>
  <si>
    <t>The Juniper operating system is not configured securely</t>
  </si>
  <si>
    <t>HTC127</t>
  </si>
  <si>
    <t>The IBM i7 operating system is not configured securely</t>
  </si>
  <si>
    <t>HTC128</t>
  </si>
  <si>
    <t>The MongoDB 3.6 database is not configured securely</t>
  </si>
  <si>
    <t>HTC129</t>
  </si>
  <si>
    <t>The MacOS 11.0 operating system is not configured securely</t>
  </si>
  <si>
    <t>HTC13</t>
  </si>
  <si>
    <t>The Top Secret Mainframe is not configured securely</t>
  </si>
  <si>
    <t>HTC130</t>
  </si>
  <si>
    <t>The Oracle 18c database is not configured securely</t>
  </si>
  <si>
    <t>HTC131</t>
  </si>
  <si>
    <t>The MySQL 8 database is not configured securely</t>
  </si>
  <si>
    <t>HTC132</t>
  </si>
  <si>
    <t>The IBM i7.x operating system is not configured securely</t>
  </si>
  <si>
    <t>HTC133</t>
  </si>
  <si>
    <t>The VMWare ESXi 7.0 Hypervisor is not configured securely</t>
  </si>
  <si>
    <t>HTC134</t>
  </si>
  <si>
    <t>HTC135</t>
  </si>
  <si>
    <t>The Palo Alto 9.1 firewall is not configured securely</t>
  </si>
  <si>
    <t>HTC136</t>
  </si>
  <si>
    <t xml:space="preserve">The SuSE 15 server is not configured securely </t>
  </si>
  <si>
    <t>HTC137</t>
  </si>
  <si>
    <t>The NXOS Operating System is not configured securely</t>
  </si>
  <si>
    <t>HTC138</t>
  </si>
  <si>
    <t>The Checkpoint R81 firewall is not configured securely</t>
  </si>
  <si>
    <t>HTC139</t>
  </si>
  <si>
    <t>The Checkpoint R82 firewall is not configured securely</t>
  </si>
  <si>
    <t>HTC14</t>
  </si>
  <si>
    <t>The Unisys Mainframe is not configured securely</t>
  </si>
  <si>
    <t>HTC15</t>
  </si>
  <si>
    <t>The i5OS Mainframe is not configured securely</t>
  </si>
  <si>
    <t>HTC16</t>
  </si>
  <si>
    <t>The VPN concentrator is not configured securely</t>
  </si>
  <si>
    <t>HTC17</t>
  </si>
  <si>
    <t>The Citrix Access Gateway is not configured securely</t>
  </si>
  <si>
    <t>HTC18</t>
  </si>
  <si>
    <t>The Windows XP Workstation is not configured securely</t>
  </si>
  <si>
    <t>HTC19</t>
  </si>
  <si>
    <t>The Windows 7 Workstation is not configured securely</t>
  </si>
  <si>
    <t>HTC2</t>
  </si>
  <si>
    <t>The Windows 2003 Server is not configured securely</t>
  </si>
  <si>
    <t>HTC20</t>
  </si>
  <si>
    <t>The Windows 8 Workstation is not configured securely</t>
  </si>
  <si>
    <t>HTC21</t>
  </si>
  <si>
    <t>Network protection capabilities are not configured securely</t>
  </si>
  <si>
    <t>HTC22</t>
  </si>
  <si>
    <t>The MFD is not configured securely</t>
  </si>
  <si>
    <t>HTC23</t>
  </si>
  <si>
    <t>The GenTax application is not configured securely</t>
  </si>
  <si>
    <t>HTC24</t>
  </si>
  <si>
    <t>The data warehouse is not configured securely</t>
  </si>
  <si>
    <t>HTC25</t>
  </si>
  <si>
    <t>The RSI data warehouse is not configured securely</t>
  </si>
  <si>
    <t>HTC26</t>
  </si>
  <si>
    <t>The Teradata data warehouse is not configured securely</t>
  </si>
  <si>
    <t>HTC27</t>
  </si>
  <si>
    <t>The DB2 database is not configured securely</t>
  </si>
  <si>
    <t>HTC28</t>
  </si>
  <si>
    <t>The Oracle 9g database is not configured securely</t>
  </si>
  <si>
    <t>HTC29</t>
  </si>
  <si>
    <t>The Oracle 10g database is not configured securely</t>
  </si>
  <si>
    <t>HTC3</t>
  </si>
  <si>
    <t>The Windows 2008 Standard Server is not configured securely</t>
  </si>
  <si>
    <t>HTC30</t>
  </si>
  <si>
    <t>The Oracle 11g database is not configured securely</t>
  </si>
  <si>
    <t>HTC31</t>
  </si>
  <si>
    <t>The SQL Server 2000 installation is unsupported</t>
  </si>
  <si>
    <t>HTC32</t>
  </si>
  <si>
    <t>The SQL Server 2005 installation is not configured securely</t>
  </si>
  <si>
    <t>HTC33</t>
  </si>
  <si>
    <t>The SQL Server 2008 installation is not configured securely</t>
  </si>
  <si>
    <t>HTC34</t>
  </si>
  <si>
    <t>The SQL Server 2012 installation is not configured securely</t>
  </si>
  <si>
    <t>HTC35</t>
  </si>
  <si>
    <t>The VMWare Hypervisor is not configured securely</t>
  </si>
  <si>
    <t>HTC36</t>
  </si>
  <si>
    <t>The Tumbleweed client is not configured securely</t>
  </si>
  <si>
    <t>HTC37</t>
  </si>
  <si>
    <t>The internet browser is not configured securely</t>
  </si>
  <si>
    <t>HTC38</t>
  </si>
  <si>
    <t>The storage area network device is not configured securely</t>
  </si>
  <si>
    <t>HTC39</t>
  </si>
  <si>
    <t>The voice-over IP network is not configured securely</t>
  </si>
  <si>
    <t>HTC4</t>
  </si>
  <si>
    <t>The Windows 2012 Standard Server is not configured securely</t>
  </si>
  <si>
    <t>HTC40</t>
  </si>
  <si>
    <t>The wireless network is not configured securely</t>
  </si>
  <si>
    <t>HTC41</t>
  </si>
  <si>
    <t>The custom web application is not configured securely</t>
  </si>
  <si>
    <t>HTC42</t>
  </si>
  <si>
    <t>The IVR system is not configured securely</t>
  </si>
  <si>
    <t>HTC43</t>
  </si>
  <si>
    <t>The web server is not configured securely</t>
  </si>
  <si>
    <t>HTC44</t>
  </si>
  <si>
    <t>The cloud computing environment is not configured securely</t>
  </si>
  <si>
    <t>HTC45</t>
  </si>
  <si>
    <t>The Apple iOS device is not configured securely</t>
  </si>
  <si>
    <t>HTC46</t>
  </si>
  <si>
    <t>The Google Android device is not configured securely</t>
  </si>
  <si>
    <t>HTC47</t>
  </si>
  <si>
    <t>The Blackberry OS device is not configured securely</t>
  </si>
  <si>
    <t>HTC48</t>
  </si>
  <si>
    <t>The Microsoft Windows RT device is not configured securely</t>
  </si>
  <si>
    <t>HTC49</t>
  </si>
  <si>
    <t>The mobile device is not configured securely</t>
  </si>
  <si>
    <t>HTC5</t>
  </si>
  <si>
    <t>The Solaris server is not configured securely</t>
  </si>
  <si>
    <t>HTC50</t>
  </si>
  <si>
    <t>Agency has not notified IRS of this technology</t>
  </si>
  <si>
    <t>HTC51</t>
  </si>
  <si>
    <t>Technology is not properly sanitized after use</t>
  </si>
  <si>
    <t>HTC52</t>
  </si>
  <si>
    <t>The AIX server is not configured securely</t>
  </si>
  <si>
    <t>HTC53</t>
  </si>
  <si>
    <t>The custom application is not configured securely</t>
  </si>
  <si>
    <t>HTC54</t>
  </si>
  <si>
    <t>The SuSE Linux server is not configured securely</t>
  </si>
  <si>
    <t>HTC55</t>
  </si>
  <si>
    <t>The Adabas database is not configured securely</t>
  </si>
  <si>
    <t>HTC56</t>
  </si>
  <si>
    <t>The Windows 10 operating system is not configured securely</t>
  </si>
  <si>
    <t>HTC57</t>
  </si>
  <si>
    <t>The Oracle 12c database is not configured securely</t>
  </si>
  <si>
    <t>HTC58</t>
  </si>
  <si>
    <t>The Red Hat Enterprise Linux 6 operating system is not configured securely</t>
  </si>
  <si>
    <t>HTC59</t>
  </si>
  <si>
    <t>The Red Hat Enterprise Linux 7 operating system is not configured securely</t>
  </si>
  <si>
    <t>HTC60</t>
  </si>
  <si>
    <t>The Windows 2016 Server is not configured securely</t>
  </si>
  <si>
    <t>HTC61</t>
  </si>
  <si>
    <t>The Windows 2012 R2 Server is not configured securely</t>
  </si>
  <si>
    <t>HTC62</t>
  </si>
  <si>
    <t>The SQL Server 2014 database is not configured securely</t>
  </si>
  <si>
    <t>HTC63</t>
  </si>
  <si>
    <t>The Windows 2008 R2 Server is not configured securely</t>
  </si>
  <si>
    <t>HTC64</t>
  </si>
  <si>
    <t>The High Volume Printer is not configured securely</t>
  </si>
  <si>
    <t>HTC65</t>
  </si>
  <si>
    <t>The system was not assessed during the onsite review</t>
  </si>
  <si>
    <t>HTC66</t>
  </si>
  <si>
    <t>The VMWare ESXi 5.5 Hypervisor is not configured securely</t>
  </si>
  <si>
    <t>HTC67</t>
  </si>
  <si>
    <t>The VMWare ESXi 6.0 Hypervisor is not configured securely</t>
  </si>
  <si>
    <t>HTC68</t>
  </si>
  <si>
    <t>The IBM z/OS version 1.13.x is not configured securely</t>
  </si>
  <si>
    <t>HTC69</t>
  </si>
  <si>
    <t>The IBM z/OS version 2.1.x is not configured securely</t>
  </si>
  <si>
    <t>HTC70</t>
  </si>
  <si>
    <t>The IBM z/OS version 2.2.x is not configured securely</t>
  </si>
  <si>
    <t>HTC71</t>
  </si>
  <si>
    <t>The Checkpoint R76 firewall is not configured securely</t>
  </si>
  <si>
    <t>HTC72</t>
  </si>
  <si>
    <t>The Checkpoint R77 firewall is not configured securely</t>
  </si>
  <si>
    <t>HTC73</t>
  </si>
  <si>
    <t>The Checkpoint R80 firewall is not configured securely</t>
  </si>
  <si>
    <t>HTC74</t>
  </si>
  <si>
    <t>The Oracle 11.2.0.4 database is not configured securely</t>
  </si>
  <si>
    <t>HTC75</t>
  </si>
  <si>
    <t>The Cisco IOS v12.x is not configured securely</t>
  </si>
  <si>
    <t>HTC76</t>
  </si>
  <si>
    <t>The Cisco IOS v15.x is not configured securely</t>
  </si>
  <si>
    <t>HTC77</t>
  </si>
  <si>
    <t>The AIX 6 server is not configured securely</t>
  </si>
  <si>
    <t>HTC78</t>
  </si>
  <si>
    <t>The AIX 7 server is not configured securely</t>
  </si>
  <si>
    <t>HTC79</t>
  </si>
  <si>
    <t xml:space="preserve">The CentOS 6 server is not configured securely </t>
  </si>
  <si>
    <t>HTC80</t>
  </si>
  <si>
    <t xml:space="preserve">The CentOS 7 server is not configured securely </t>
  </si>
  <si>
    <t>HTC81</t>
  </si>
  <si>
    <t xml:space="preserve">The OEL 6 server is not configured securely </t>
  </si>
  <si>
    <t>HTC82</t>
  </si>
  <si>
    <t>The OEL 7 server is not configured securely</t>
  </si>
  <si>
    <t>HTC83</t>
  </si>
  <si>
    <t xml:space="preserve">The Solaris 10 server is not configured securely </t>
  </si>
  <si>
    <t>HTC84</t>
  </si>
  <si>
    <t xml:space="preserve">The Solaris 11 server is not configured securely </t>
  </si>
  <si>
    <t>HTC85</t>
  </si>
  <si>
    <t xml:space="preserve">The SuSE 11 server is not configured securely </t>
  </si>
  <si>
    <t>HTC86</t>
  </si>
  <si>
    <t xml:space="preserve">The SuSE 12 server is not configured securely </t>
  </si>
  <si>
    <t>HTC87</t>
  </si>
  <si>
    <t>The VMWare Horizon 6 VDI solution is not configured securely</t>
  </si>
  <si>
    <t>HTC88</t>
  </si>
  <si>
    <t xml:space="preserve">The VMWare Horizon 7 VDI solution is not configured securely </t>
  </si>
  <si>
    <t>HTC89</t>
  </si>
  <si>
    <t>The Apache 2.2 web server is not configured securely</t>
  </si>
  <si>
    <t>HTC6</t>
  </si>
  <si>
    <t>The Red Hat Linux server is not configured securely</t>
  </si>
  <si>
    <t>HTC7</t>
  </si>
  <si>
    <t>The CentOS server is not configured securely</t>
  </si>
  <si>
    <t>HTC8</t>
  </si>
  <si>
    <t>The Cisco networking device is not configured securely</t>
  </si>
  <si>
    <t>HTC9</t>
  </si>
  <si>
    <t>The Cisco pix firewall is not configured securely</t>
  </si>
  <si>
    <t>HTC90</t>
  </si>
  <si>
    <t>The Apache 2.4 web server is not configured securely</t>
  </si>
  <si>
    <t>HTC92</t>
  </si>
  <si>
    <t>The ESXi 6.5 hypervisor is not configured securely</t>
  </si>
  <si>
    <t>HTC93</t>
  </si>
  <si>
    <t>The IIS 7.0 web server is not configured securely</t>
  </si>
  <si>
    <t>HTC94</t>
  </si>
  <si>
    <t>The IIS 7.5 web server is not configured securely</t>
  </si>
  <si>
    <t>HTC95</t>
  </si>
  <si>
    <t>The IIS 8.0 web server is not configured securely</t>
  </si>
  <si>
    <t>HTC96</t>
  </si>
  <si>
    <t>The IIS 8.5 web server is not configured securely</t>
  </si>
  <si>
    <t>HTC97</t>
  </si>
  <si>
    <t>The IBM DB2 v11 on z/OS is not configured securely</t>
  </si>
  <si>
    <t>HTC98</t>
  </si>
  <si>
    <t>The IBM DB2 v12 on z/OS is not configured securely</t>
  </si>
  <si>
    <t>HTC99</t>
  </si>
  <si>
    <t>The Cisco ASA 9.x (FW or VPN) is not configured securely</t>
  </si>
  <si>
    <t>HTC140</t>
  </si>
  <si>
    <t>The Windows 11 workstation has not been configured securely</t>
  </si>
  <si>
    <t>HTC141</t>
  </si>
  <si>
    <t>The Windows 2022 Server has not been configured securely</t>
  </si>
  <si>
    <t>HTC142</t>
  </si>
  <si>
    <t>The Kubernetes container has not been configured securely</t>
  </si>
  <si>
    <t>HTC143</t>
  </si>
  <si>
    <t>The Red Hat Open Shift container has not been configured securely</t>
  </si>
  <si>
    <t>HTC144</t>
  </si>
  <si>
    <t>The Docker container has not been configured securely</t>
  </si>
  <si>
    <t>HTC145</t>
  </si>
  <si>
    <t xml:space="preserve">The containerized technology has not been configured securely </t>
  </si>
  <si>
    <t>HTC146</t>
  </si>
  <si>
    <t>The DB2 v11 for LUW relational database management system (RDBMS) is not configured securely</t>
  </si>
  <si>
    <t>HTC147</t>
  </si>
  <si>
    <t>The DB2 v13 for Z/OS database management system is not configured securely</t>
  </si>
  <si>
    <t>HTC148</t>
  </si>
  <si>
    <t>The IBM z/OS 2.5 mainframe is not configured securely</t>
  </si>
  <si>
    <t>HTC149</t>
  </si>
  <si>
    <t>The Palo Alto Firewall running PanOS 10 is not configured securely</t>
  </si>
  <si>
    <t>HTC150</t>
  </si>
  <si>
    <t>The Cisco switch/router running iOS 17 is not configured securely</t>
  </si>
  <si>
    <t>HTC151</t>
  </si>
  <si>
    <t>The MacOS 12 workstation is not configured securely</t>
  </si>
  <si>
    <t xml:space="preserve">Test Case Tab </t>
  </si>
  <si>
    <t xml:space="preserve">Date </t>
  </si>
  <si>
    <t xml:space="preserve">Added a note or guidance that the test can be downgraded to moderate if the agency has a PIN of 6 digits or more, but they fail the following:
a. Minimum length of 8 digits or maximum length allowable by the device
b. Enforce complex sequences (e.g., 73961548 – no repeating digits and no sequential digits);  </t>
  </si>
  <si>
    <t>Updated NIST ID from SC-5 to CM-6.</t>
  </si>
  <si>
    <t>WIN7-182, WIN7-194, and WIN7-202</t>
  </si>
  <si>
    <t>Removed and updated section 9.3.1.8 to with the correct reference in the new IRS 1075 Pub.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</si>
</sst>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lt;=9999999]###\-####;\(###\)\ ###\-####"/>
    <numFmt numFmtId="165" formatCode="0.0"/>
    <numFmt numFmtId="166" formatCode="m/d/yyyy;@"/>
  </numFmts>
  <fonts count="36" x14ac:knownFonts="1">
    <font>
      <sz val="10"/>
      <name val="Arial"/>
    </font>
    <font>
      <sz val="11"/>
      <color indexed="8"/>
      <name val="Calibri"/>
      <family val="2"/>
    </font>
    <font>
      <sz val="8"/>
      <name val="Arial"/>
      <family val="2"/>
    </font>
    <font>
      <b/>
      <sz val="10"/>
      <name val="Arial"/>
      <family val="2"/>
    </font>
    <font>
      <b/>
      <sz val="12"/>
      <name val="Arial"/>
      <family val="2"/>
    </font>
    <font>
      <i/>
      <sz val="10"/>
      <name val="Arial"/>
      <family val="2"/>
    </font>
    <font>
      <sz val="10"/>
      <name val="Arial"/>
      <family val="2"/>
    </font>
    <font>
      <i/>
      <sz val="9"/>
      <name val="Arial"/>
      <family val="2"/>
    </font>
    <font>
      <sz val="12"/>
      <name val="Arial"/>
      <family val="2"/>
    </font>
    <font>
      <sz val="10"/>
      <name val="Arial"/>
      <family val="2"/>
    </font>
    <font>
      <sz val="11"/>
      <color indexed="9"/>
      <name val="Calibri"/>
      <family val="2"/>
    </font>
    <font>
      <sz val="11"/>
      <color indexed="20"/>
      <name val="Calibri"/>
      <family val="2"/>
    </font>
    <font>
      <b/>
      <sz val="11"/>
      <color indexed="52"/>
      <name val="Calibri"/>
      <family val="2"/>
    </font>
    <font>
      <sz val="11"/>
      <color indexed="17"/>
      <name val="Calibri"/>
      <family val="2"/>
    </font>
    <font>
      <u/>
      <sz val="10"/>
      <color indexed="12"/>
      <name val="Arial"/>
      <family val="2"/>
    </font>
    <font>
      <sz val="11"/>
      <color indexed="52"/>
      <name val="Calibri"/>
      <family val="2"/>
    </font>
    <font>
      <sz val="11"/>
      <color indexed="60"/>
      <name val="Calibri"/>
      <family val="2"/>
    </font>
    <font>
      <sz val="11"/>
      <color indexed="10"/>
      <name val="Calibri"/>
      <family val="2"/>
    </font>
    <font>
      <u/>
      <sz val="10"/>
      <color indexed="12"/>
      <name val="Verdana"/>
      <family val="2"/>
    </font>
    <font>
      <sz val="1"/>
      <color indexed="8"/>
      <name val="Calibri"/>
      <family val="2"/>
    </font>
    <font>
      <sz val="11"/>
      <color theme="1"/>
      <name val="Calibri"/>
      <family val="2"/>
      <scheme val="minor"/>
    </font>
    <font>
      <sz val="10"/>
      <color theme="1"/>
      <name val="Arial"/>
      <family val="2"/>
    </font>
    <font>
      <sz val="10"/>
      <color rgb="FFAC0000"/>
      <name val="Arial"/>
      <family val="2"/>
    </font>
    <font>
      <sz val="10"/>
      <color rgb="FFFF0000"/>
      <name val="Arial"/>
      <family val="2"/>
    </font>
    <font>
      <u/>
      <sz val="10"/>
      <color theme="11"/>
      <name val="Arial"/>
      <family val="2"/>
    </font>
    <font>
      <b/>
      <sz val="10"/>
      <color theme="1"/>
      <name val="Arial"/>
      <family val="2"/>
    </font>
    <font>
      <sz val="10"/>
      <color indexed="8"/>
      <name val="Arial"/>
      <family val="2"/>
    </font>
    <font>
      <b/>
      <i/>
      <sz val="10"/>
      <name val="Arial"/>
      <family val="2"/>
    </font>
    <font>
      <sz val="12"/>
      <color theme="1"/>
      <name val="Calibri"/>
      <family val="2"/>
      <scheme val="minor"/>
    </font>
    <font>
      <b/>
      <u/>
      <sz val="10"/>
      <name val="Arial"/>
      <family val="2"/>
    </font>
    <font>
      <sz val="10"/>
      <color theme="0"/>
      <name val="Arial"/>
      <family val="2"/>
    </font>
    <font>
      <b/>
      <sz val="10"/>
      <color rgb="FFFF0000"/>
      <name val="Arial"/>
      <family val="2"/>
    </font>
    <font>
      <u/>
      <sz val="10"/>
      <color theme="10"/>
      <name val="Arial"/>
      <family val="2"/>
    </font>
    <font>
      <sz val="10"/>
      <color rgb="FF000000"/>
      <name val="Arial"/>
      <family val="2"/>
    </font>
    <font>
      <b/>
      <sz val="11"/>
      <color theme="1"/>
      <name val="Calibri"/>
      <family val="2"/>
      <scheme val="minor"/>
    </font>
    <font>
      <sz val="10"/>
      <color theme="1" tint="4.9989318521683403E-2"/>
      <name val="Arial"/>
      <family val="2"/>
    </font>
  </fonts>
  <fills count="4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31"/>
      </patternFill>
    </fill>
    <fill>
      <patternFill patternType="solid">
        <fgColor indexed="44"/>
        <bgColor indexed="44"/>
      </patternFill>
    </fill>
    <fill>
      <patternFill patternType="solid">
        <fgColor indexed="54"/>
        <bgColor indexed="54"/>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25"/>
        <bgColor indexed="25"/>
      </patternFill>
    </fill>
    <fill>
      <patternFill patternType="solid">
        <fgColor indexed="42"/>
        <bgColor indexed="42"/>
      </patternFill>
    </fill>
    <fill>
      <patternFill patternType="solid">
        <fgColor indexed="27"/>
        <bgColor indexed="27"/>
      </patternFill>
    </fill>
    <fill>
      <patternFill patternType="solid">
        <fgColor indexed="49"/>
        <bgColor indexed="49"/>
      </patternFill>
    </fill>
    <fill>
      <patternFill patternType="solid">
        <fgColor indexed="47"/>
        <bgColor indexed="47"/>
      </patternFill>
    </fill>
    <fill>
      <patternFill patternType="solid">
        <fgColor indexed="52"/>
        <bgColor indexed="52"/>
      </patternFill>
    </fill>
    <fill>
      <patternFill patternType="solid">
        <fgColor indexed="45"/>
        <bgColor indexed="45"/>
      </patternFill>
    </fill>
    <fill>
      <patternFill patternType="solid">
        <fgColor indexed="9"/>
        <bgColor indexed="9"/>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43"/>
        <bgColor indexed="43"/>
      </patternFill>
    </fill>
    <fill>
      <patternFill patternType="solid">
        <fgColor indexed="55"/>
        <bgColor indexed="64"/>
      </patternFill>
    </fill>
    <fill>
      <patternFill patternType="solid">
        <fgColor indexed="44"/>
        <bgColor indexed="64"/>
      </patternFill>
    </fill>
    <fill>
      <patternFill patternType="solid">
        <fgColor indexed="22"/>
        <bgColor indexed="64"/>
      </patternFill>
    </fill>
    <fill>
      <patternFill patternType="solid">
        <fgColor rgb="FFAFD7FF"/>
        <bgColor indexed="64"/>
      </patternFill>
    </fill>
    <fill>
      <patternFill patternType="solid">
        <fgColor rgb="FFB2B2B2"/>
        <bgColor indexed="64"/>
      </patternFill>
    </fill>
    <fill>
      <patternFill patternType="solid">
        <fgColor theme="0" tint="-0.249977111117893"/>
        <bgColor indexed="64"/>
      </patternFill>
    </fill>
    <fill>
      <patternFill patternType="solid">
        <fgColor rgb="FFAFD7FF"/>
        <bgColor rgb="FF000000"/>
      </patternFill>
    </fill>
    <fill>
      <patternFill patternType="solid">
        <fgColor theme="0"/>
        <bgColor indexed="64"/>
      </patternFill>
    </fill>
    <fill>
      <patternFill patternType="solid">
        <fgColor rgb="FFFF0000"/>
        <bgColor indexed="64"/>
      </patternFill>
    </fill>
    <fill>
      <patternFill patternType="solid">
        <fgColor theme="2" tint="-9.9978637043366805E-2"/>
        <bgColor indexed="64"/>
      </patternFill>
    </fill>
    <fill>
      <patternFill patternType="solid">
        <fgColor theme="0"/>
        <bgColor indexed="8"/>
      </patternFill>
    </fill>
  </fills>
  <borders count="5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54"/>
      </bottom>
      <diagonal/>
    </border>
    <border>
      <left/>
      <right/>
      <top/>
      <bottom style="thick">
        <color indexed="22"/>
      </bottom>
      <diagonal/>
    </border>
    <border>
      <left/>
      <right/>
      <top/>
      <bottom style="medium">
        <color indexed="44"/>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54"/>
      </top>
      <bottom style="double">
        <color indexed="54"/>
      </bottom>
      <diagonal/>
    </border>
    <border>
      <left style="thin">
        <color indexed="63"/>
      </left>
      <right/>
      <top style="thin">
        <color indexed="63"/>
      </top>
      <bottom style="thin">
        <color indexed="63"/>
      </bottom>
      <diagonal/>
    </border>
    <border>
      <left style="thin">
        <color indexed="63"/>
      </left>
      <right/>
      <top/>
      <bottom/>
      <diagonal/>
    </border>
    <border>
      <left/>
      <right style="thin">
        <color indexed="63"/>
      </right>
      <top/>
      <bottom/>
      <diagonal/>
    </border>
    <border>
      <left/>
      <right style="thin">
        <color indexed="63"/>
      </right>
      <top/>
      <bottom style="thin">
        <color indexed="63"/>
      </bottom>
      <diagonal/>
    </border>
    <border>
      <left style="thin">
        <color indexed="63"/>
      </left>
      <right/>
      <top style="thin">
        <color indexed="63"/>
      </top>
      <bottom/>
      <diagonal/>
    </border>
    <border>
      <left/>
      <right style="thin">
        <color indexed="63"/>
      </right>
      <top style="thin">
        <color indexed="63"/>
      </top>
      <bottom/>
      <diagonal/>
    </border>
    <border>
      <left style="thin">
        <color indexed="63"/>
      </left>
      <right/>
      <top/>
      <bottom style="thin">
        <color indexed="63"/>
      </bottom>
      <diagonal/>
    </border>
    <border>
      <left style="thin">
        <color auto="1"/>
      </left>
      <right style="thin">
        <color auto="1"/>
      </right>
      <top/>
      <bottom style="thin">
        <color auto="1"/>
      </bottom>
      <diagonal/>
    </border>
    <border>
      <left style="thin">
        <color auto="1"/>
      </left>
      <right/>
      <top style="thin">
        <color auto="1"/>
      </top>
      <bottom style="thin">
        <color indexed="63"/>
      </bottom>
      <diagonal/>
    </border>
    <border>
      <left/>
      <right/>
      <top style="thin">
        <color auto="1"/>
      </top>
      <bottom style="thin">
        <color indexed="63"/>
      </bottom>
      <diagonal/>
    </border>
    <border>
      <left/>
      <right style="thin">
        <color auto="1"/>
      </right>
      <top style="thin">
        <color auto="1"/>
      </top>
      <bottom style="thin">
        <color indexed="63"/>
      </bottom>
      <diagonal/>
    </border>
    <border>
      <left style="thin">
        <color auto="1"/>
      </left>
      <right style="thin">
        <color indexed="63"/>
      </right>
      <top style="thin">
        <color auto="1"/>
      </top>
      <bottom style="thin">
        <color auto="1"/>
      </bottom>
      <diagonal/>
    </border>
    <border>
      <left style="thin">
        <color indexed="63"/>
      </left>
      <right style="thin">
        <color indexed="63"/>
      </right>
      <top style="thin">
        <color auto="1"/>
      </top>
      <bottom style="thin">
        <color auto="1"/>
      </bottom>
      <diagonal/>
    </border>
    <border>
      <left style="thin">
        <color indexed="63"/>
      </left>
      <right style="thin">
        <color auto="1"/>
      </right>
      <top style="thin">
        <color auto="1"/>
      </top>
      <bottom style="thin">
        <color auto="1"/>
      </bottom>
      <diagonal/>
    </border>
    <border>
      <left style="thin">
        <color auto="1"/>
      </left>
      <right/>
      <top style="thin">
        <color indexed="63"/>
      </top>
      <bottom style="thin">
        <color indexed="63"/>
      </bottom>
      <diagonal/>
    </border>
    <border>
      <left/>
      <right style="thin">
        <color indexed="63"/>
      </right>
      <top style="thin">
        <color indexed="63"/>
      </top>
      <bottom style="thin">
        <color indexed="63"/>
      </bottom>
      <diagonal/>
    </border>
    <border>
      <left style="thin">
        <color indexed="63"/>
      </left>
      <right style="thin">
        <color indexed="63"/>
      </right>
      <top style="thin">
        <color indexed="63"/>
      </top>
      <bottom style="thin">
        <color indexed="63"/>
      </bottom>
      <diagonal/>
    </border>
    <border>
      <left style="thin">
        <color auto="1"/>
      </left>
      <right/>
      <top style="thin">
        <color indexed="63"/>
      </top>
      <bottom style="thin">
        <color auto="1"/>
      </bottom>
      <diagonal/>
    </border>
    <border>
      <left/>
      <right style="thin">
        <color indexed="63"/>
      </right>
      <top style="thin">
        <color indexed="63"/>
      </top>
      <bottom style="thin">
        <color auto="1"/>
      </bottom>
      <diagonal/>
    </border>
    <border>
      <left style="thin">
        <color indexed="63"/>
      </left>
      <right style="thin">
        <color auto="1"/>
      </right>
      <top style="thin">
        <color indexed="63"/>
      </top>
      <bottom style="thin">
        <color auto="1"/>
      </bottom>
      <diagonal/>
    </border>
    <border>
      <left/>
      <right/>
      <top style="thin">
        <color indexed="63"/>
      </top>
      <bottom style="thin">
        <color indexed="63"/>
      </bottom>
      <diagonal/>
    </border>
    <border>
      <left/>
      <right/>
      <top style="thin">
        <color indexed="63"/>
      </top>
      <bottom/>
      <diagonal/>
    </border>
    <border>
      <left/>
      <right/>
      <top/>
      <bottom style="thin">
        <color indexed="63"/>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indexed="63"/>
      </right>
      <top style="thin">
        <color auto="1"/>
      </top>
      <bottom style="thin">
        <color auto="1"/>
      </bottom>
      <diagonal/>
    </border>
    <border>
      <left style="thin">
        <color indexed="63"/>
      </left>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auto="1"/>
      </right>
      <top style="thin">
        <color indexed="63"/>
      </top>
      <bottom style="thin">
        <color indexed="63"/>
      </bottom>
      <diagonal/>
    </border>
    <border>
      <left/>
      <right style="thin">
        <color auto="1"/>
      </right>
      <top style="thin">
        <color indexed="63"/>
      </top>
      <bottom/>
      <diagonal/>
    </border>
    <border>
      <left/>
      <right style="thin">
        <color auto="1"/>
      </right>
      <top/>
      <bottom style="thin">
        <color indexed="63"/>
      </bottom>
      <diagonal/>
    </border>
    <border>
      <left style="thin">
        <color auto="1"/>
      </left>
      <right style="thin">
        <color auto="1"/>
      </right>
      <top style="thin">
        <color indexed="63"/>
      </top>
      <bottom style="thin">
        <color auto="1"/>
      </bottom>
      <diagonal/>
    </border>
    <border>
      <left style="thin">
        <color indexed="63"/>
      </left>
      <right style="thin">
        <color auto="1"/>
      </right>
      <top style="thin">
        <color indexed="63"/>
      </top>
      <bottom style="thin">
        <color indexed="63"/>
      </bottom>
      <diagonal/>
    </border>
    <border>
      <left style="thin">
        <color indexed="63"/>
      </left>
      <right style="thin">
        <color indexed="63"/>
      </right>
      <top style="thin">
        <color indexed="63"/>
      </top>
      <bottom style="thin">
        <color auto="1"/>
      </bottom>
      <diagonal/>
    </border>
    <border>
      <left style="thin">
        <color auto="1"/>
      </left>
      <right style="thin">
        <color auto="1"/>
      </right>
      <top/>
      <bottom/>
      <diagonal/>
    </border>
    <border>
      <left style="thin">
        <color indexed="64"/>
      </left>
      <right style="thin">
        <color indexed="64"/>
      </right>
      <top style="thin">
        <color indexed="64"/>
      </top>
      <bottom style="thin">
        <color indexed="64"/>
      </bottom>
      <diagonal/>
    </border>
    <border>
      <left style="thin">
        <color indexed="63"/>
      </left>
      <right style="thin">
        <color indexed="63"/>
      </right>
      <top style="thin">
        <color indexed="63"/>
      </top>
      <bottom/>
      <diagonal/>
    </border>
    <border>
      <left style="thin">
        <color theme="1" tint="0.24994659260841701"/>
      </left>
      <right/>
      <top style="thin">
        <color theme="1" tint="0.24994659260841701"/>
      </top>
      <bottom style="thin">
        <color theme="1" tint="0.24994659260841701"/>
      </bottom>
      <diagonal/>
    </border>
  </borders>
  <cellStyleXfs count="1645">
    <xf numFmtId="0" fontId="0" fillId="0" borderId="0"/>
    <xf numFmtId="0" fontId="19" fillId="2" borderId="0" applyNumberFormat="0" applyBorder="0" applyAlignment="0" applyProtection="0"/>
    <xf numFmtId="0" fontId="19" fillId="2" borderId="0" applyNumberFormat="0" applyBorder="0" applyAlignment="0" applyProtection="0"/>
    <xf numFmtId="0" fontId="19" fillId="2" borderId="0" applyNumberFormat="0" applyBorder="0" applyAlignment="0" applyProtection="0"/>
    <xf numFmtId="0" fontId="19" fillId="2" borderId="0" applyNumberFormat="0" applyBorder="0" applyAlignment="0" applyProtection="0"/>
    <xf numFmtId="0" fontId="19" fillId="2" borderId="0" applyNumberFormat="0" applyBorder="0" applyAlignment="0" applyProtection="0"/>
    <xf numFmtId="0" fontId="19" fillId="3" borderId="0" applyNumberFormat="0" applyBorder="0" applyAlignment="0" applyProtection="0"/>
    <xf numFmtId="0" fontId="19" fillId="3" borderId="0" applyNumberFormat="0" applyBorder="0" applyAlignment="0" applyProtection="0"/>
    <xf numFmtId="0" fontId="19" fillId="3" borderId="0" applyNumberFormat="0" applyBorder="0" applyAlignment="0" applyProtection="0"/>
    <xf numFmtId="0" fontId="19" fillId="3" borderId="0" applyNumberFormat="0" applyBorder="0" applyAlignment="0" applyProtection="0"/>
    <xf numFmtId="0" fontId="19" fillId="3"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5" borderId="0" applyNumberFormat="0" applyBorder="0" applyAlignment="0" applyProtection="0"/>
    <xf numFmtId="0" fontId="19" fillId="5" borderId="0" applyNumberFormat="0" applyBorder="0" applyAlignment="0" applyProtection="0"/>
    <xf numFmtId="0" fontId="19" fillId="5" borderId="0" applyNumberFormat="0" applyBorder="0" applyAlignment="0" applyProtection="0"/>
    <xf numFmtId="0" fontId="19" fillId="5" borderId="0" applyNumberFormat="0" applyBorder="0" applyAlignment="0" applyProtection="0"/>
    <xf numFmtId="0" fontId="19" fillId="5" borderId="0" applyNumberFormat="0" applyBorder="0" applyAlignment="0" applyProtection="0"/>
    <xf numFmtId="0" fontId="19" fillId="6" borderId="0" applyNumberFormat="0" applyBorder="0" applyAlignment="0" applyProtection="0"/>
    <xf numFmtId="0" fontId="19" fillId="6" borderId="0" applyNumberFormat="0" applyBorder="0" applyAlignment="0" applyProtection="0"/>
    <xf numFmtId="0" fontId="19" fillId="6" borderId="0" applyNumberFormat="0" applyBorder="0" applyAlignment="0" applyProtection="0"/>
    <xf numFmtId="0" fontId="19" fillId="6" borderId="0" applyNumberFormat="0" applyBorder="0" applyAlignment="0" applyProtection="0"/>
    <xf numFmtId="0" fontId="19" fillId="6" borderId="0" applyNumberFormat="0" applyBorder="0" applyAlignment="0" applyProtection="0"/>
    <xf numFmtId="0" fontId="19" fillId="7" borderId="0" applyNumberFormat="0" applyBorder="0" applyAlignment="0" applyProtection="0"/>
    <xf numFmtId="0" fontId="19" fillId="7" borderId="0" applyNumberFormat="0" applyBorder="0" applyAlignment="0" applyProtection="0"/>
    <xf numFmtId="0" fontId="19" fillId="7" borderId="0" applyNumberFormat="0" applyBorder="0" applyAlignment="0" applyProtection="0"/>
    <xf numFmtId="0" fontId="19" fillId="7" borderId="0" applyNumberFormat="0" applyBorder="0" applyAlignment="0" applyProtection="0"/>
    <xf numFmtId="0" fontId="19" fillId="7"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9" borderId="0" applyNumberFormat="0" applyBorder="0" applyAlignment="0" applyProtection="0"/>
    <xf numFmtId="0" fontId="19" fillId="9" borderId="0" applyNumberFormat="0" applyBorder="0" applyAlignment="0" applyProtection="0"/>
    <xf numFmtId="0" fontId="19" fillId="9" borderId="0" applyNumberFormat="0" applyBorder="0" applyAlignment="0" applyProtection="0"/>
    <xf numFmtId="0" fontId="19" fillId="9"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5" borderId="0" applyNumberFormat="0" applyBorder="0" applyAlignment="0" applyProtection="0"/>
    <xf numFmtId="0" fontId="19" fillId="5" borderId="0" applyNumberFormat="0" applyBorder="0" applyAlignment="0" applyProtection="0"/>
    <xf numFmtId="0" fontId="19" fillId="5" borderId="0" applyNumberFormat="0" applyBorder="0" applyAlignment="0" applyProtection="0"/>
    <xf numFmtId="0" fontId="19" fillId="5" borderId="0" applyNumberFormat="0" applyBorder="0" applyAlignment="0" applyProtection="0"/>
    <xf numFmtId="0" fontId="19" fillId="5"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11" borderId="0" applyNumberFormat="0" applyBorder="0" applyAlignment="0" applyProtection="0"/>
    <xf numFmtId="0" fontId="19" fillId="11" borderId="0" applyNumberFormat="0" applyBorder="0" applyAlignment="0" applyProtection="0"/>
    <xf numFmtId="0" fontId="19" fillId="11" borderId="0" applyNumberFormat="0" applyBorder="0" applyAlignment="0" applyProtection="0"/>
    <xf numFmtId="0" fontId="19" fillId="11" borderId="0" applyNumberFormat="0" applyBorder="0" applyAlignment="0" applyProtection="0"/>
    <xf numFmtId="0" fontId="19" fillId="11" borderId="0" applyNumberFormat="0" applyBorder="0" applyAlignment="0" applyProtection="0"/>
    <xf numFmtId="0" fontId="19" fillId="12" borderId="0" applyNumberFormat="0" applyBorder="0" applyAlignment="0" applyProtection="0"/>
    <xf numFmtId="0" fontId="19" fillId="12" borderId="0" applyNumberFormat="0" applyBorder="0" applyAlignment="0" applyProtection="0"/>
    <xf numFmtId="0" fontId="19" fillId="12" borderId="0" applyNumberFormat="0" applyBorder="0" applyAlignment="0" applyProtection="0"/>
    <xf numFmtId="0" fontId="19" fillId="12" borderId="0" applyNumberFormat="0" applyBorder="0" applyAlignment="0" applyProtection="0"/>
    <xf numFmtId="0" fontId="19" fillId="12" borderId="0" applyNumberFormat="0" applyBorder="0" applyAlignment="0" applyProtection="0"/>
    <xf numFmtId="0" fontId="19" fillId="9" borderId="0" applyNumberFormat="0" applyBorder="0" applyAlignment="0" applyProtection="0"/>
    <xf numFmtId="0" fontId="19" fillId="9" borderId="0" applyNumberFormat="0" applyBorder="0" applyAlignment="0" applyProtection="0"/>
    <xf numFmtId="0" fontId="19" fillId="9" borderId="0" applyNumberFormat="0" applyBorder="0" applyAlignment="0" applyProtection="0"/>
    <xf numFmtId="0" fontId="19" fillId="9"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14" borderId="0" applyNumberFormat="0" applyBorder="0" applyAlignment="0" applyProtection="0"/>
    <xf numFmtId="0" fontId="19" fillId="14" borderId="0" applyNumberFormat="0" applyBorder="0" applyAlignment="0" applyProtection="0"/>
    <xf numFmtId="0" fontId="19" fillId="14" borderId="0" applyNumberFormat="0" applyBorder="0" applyAlignment="0" applyProtection="0"/>
    <xf numFmtId="0" fontId="19" fillId="14" borderId="0" applyNumberFormat="0" applyBorder="0" applyAlignment="0" applyProtection="0"/>
    <xf numFmtId="0" fontId="19" fillId="14"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7" fillId="19" borderId="0" applyNumberFormat="0" applyBorder="0" applyAlignment="0" applyProtection="0"/>
    <xf numFmtId="0" fontId="17" fillId="20"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7" fillId="19" borderId="0" applyNumberFormat="0" applyBorder="0" applyAlignment="0" applyProtection="0"/>
    <xf numFmtId="0" fontId="17" fillId="23"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7" fillId="16" borderId="0" applyNumberFormat="0" applyBorder="0" applyAlignment="0" applyProtection="0"/>
    <xf numFmtId="0" fontId="17"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7" fillId="24" borderId="0" applyNumberFormat="0" applyBorder="0" applyAlignment="0" applyProtection="0"/>
    <xf numFmtId="0" fontId="17" fillId="16"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7" fillId="19" borderId="0" applyNumberFormat="0" applyBorder="0" applyAlignment="0" applyProtection="0"/>
    <xf numFmtId="0" fontId="17"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3" fillId="0" borderId="0" applyNumberFormat="0" applyFill="0" applyBorder="0" applyAlignment="0" applyProtection="0">
      <alignment wrapText="1"/>
    </xf>
    <xf numFmtId="0" fontId="1" fillId="29" borderId="1" applyNumberFormat="0" applyAlignment="0" applyProtection="0"/>
    <xf numFmtId="0" fontId="1" fillId="29" borderId="1" applyNumberFormat="0" applyAlignment="0" applyProtection="0"/>
    <xf numFmtId="0" fontId="1" fillId="29" borderId="1" applyNumberFormat="0" applyAlignment="0" applyProtection="0"/>
    <xf numFmtId="0" fontId="1" fillId="29" borderId="1" applyNumberFormat="0" applyAlignment="0" applyProtection="0"/>
    <xf numFmtId="0" fontId="1" fillId="29" borderId="1" applyNumberFormat="0" applyAlignment="0" applyProtection="0"/>
    <xf numFmtId="0" fontId="1" fillId="29" borderId="1" applyNumberFormat="0" applyAlignment="0" applyProtection="0"/>
    <xf numFmtId="0" fontId="1" fillId="29" borderId="1" applyNumberFormat="0" applyAlignment="0" applyProtection="0"/>
    <xf numFmtId="0" fontId="1" fillId="29" borderId="1" applyNumberFormat="0" applyAlignment="0" applyProtection="0"/>
    <xf numFmtId="0" fontId="1" fillId="29" borderId="1" applyNumberFormat="0" applyAlignment="0" applyProtection="0"/>
    <xf numFmtId="0" fontId="1" fillId="29" borderId="1" applyNumberFormat="0" applyAlignment="0" applyProtection="0"/>
    <xf numFmtId="0" fontId="1" fillId="21" borderId="2" applyNumberFormat="0" applyAlignment="0" applyProtection="0"/>
    <xf numFmtId="0" fontId="1" fillId="21" borderId="2" applyNumberFormat="0" applyAlignment="0" applyProtection="0"/>
    <xf numFmtId="0" fontId="1" fillId="21" borderId="2" applyNumberFormat="0" applyAlignment="0" applyProtection="0"/>
    <xf numFmtId="0" fontId="1" fillId="21" borderId="2" applyNumberFormat="0" applyAlignment="0" applyProtection="0"/>
    <xf numFmtId="0" fontId="1" fillId="21" borderId="2" applyNumberFormat="0" applyAlignment="0" applyProtection="0"/>
    <xf numFmtId="0" fontId="1" fillId="21" borderId="2" applyNumberFormat="0" applyAlignment="0" applyProtection="0"/>
    <xf numFmtId="0" fontId="1" fillId="21" borderId="2" applyNumberFormat="0" applyAlignment="0" applyProtection="0"/>
    <xf numFmtId="0" fontId="1" fillId="21" borderId="2" applyNumberFormat="0" applyAlignment="0" applyProtection="0"/>
    <xf numFmtId="0" fontId="1" fillId="21" borderId="2" applyNumberFormat="0" applyAlignment="0" applyProtection="0"/>
    <xf numFmtId="0" fontId="1" fillId="21" borderId="2" applyNumberFormat="0" applyAlignment="0" applyProtection="0"/>
    <xf numFmtId="0" fontId="1" fillId="30"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5" fillId="0" borderId="3" applyNumberFormat="0" applyFill="0" applyAlignment="0" applyProtection="0"/>
    <xf numFmtId="0" fontId="15" fillId="0" borderId="3" applyNumberFormat="0" applyFill="0" applyAlignment="0" applyProtection="0"/>
    <xf numFmtId="0" fontId="15" fillId="0" borderId="3" applyNumberFormat="0" applyFill="0" applyAlignment="0" applyProtection="0"/>
    <xf numFmtId="0" fontId="15" fillId="0" borderId="3" applyNumberFormat="0" applyFill="0" applyAlignment="0" applyProtection="0"/>
    <xf numFmtId="0" fontId="15" fillId="0" borderId="3" applyNumberFormat="0" applyFill="0" applyAlignment="0" applyProtection="0"/>
    <xf numFmtId="0" fontId="10" fillId="0" borderId="4" applyNumberFormat="0" applyFill="0" applyAlignment="0" applyProtection="0"/>
    <xf numFmtId="0" fontId="10" fillId="0" borderId="4" applyNumberFormat="0" applyFill="0" applyAlignment="0" applyProtection="0"/>
    <xf numFmtId="0" fontId="10" fillId="0" borderId="4" applyNumberFormat="0" applyFill="0" applyAlignment="0" applyProtection="0"/>
    <xf numFmtId="0" fontId="10" fillId="0" borderId="4" applyNumberFormat="0" applyFill="0" applyAlignment="0" applyProtection="0"/>
    <xf numFmtId="0" fontId="10" fillId="0" borderId="4" applyNumberFormat="0" applyFill="0" applyAlignment="0" applyProtection="0"/>
    <xf numFmtId="0" fontId="11" fillId="0" borderId="5" applyNumberFormat="0" applyFill="0" applyAlignment="0" applyProtection="0"/>
    <xf numFmtId="0" fontId="11" fillId="0" borderId="5" applyNumberFormat="0" applyFill="0" applyAlignment="0" applyProtection="0"/>
    <xf numFmtId="0" fontId="11" fillId="0" borderId="5" applyNumberFormat="0" applyFill="0" applyAlignment="0" applyProtection="0"/>
    <xf numFmtId="0" fontId="11" fillId="0" borderId="5" applyNumberFormat="0" applyFill="0" applyAlignment="0" applyProtection="0"/>
    <xf numFmtId="0" fontId="11" fillId="0" borderId="5" applyNumberFormat="0" applyFill="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4" fillId="0" borderId="0" applyNumberFormat="0" applyFill="0" applyBorder="0" applyAlignment="0" applyProtection="0">
      <alignment vertical="top"/>
      <protection locked="0"/>
    </xf>
    <xf numFmtId="0" fontId="18" fillId="0" borderId="0" applyNumberFormat="0" applyFill="0" applyBorder="0" applyAlignment="0" applyProtection="0">
      <alignment vertical="top"/>
      <protection locked="0"/>
    </xf>
    <xf numFmtId="0" fontId="12" fillId="26" borderId="1" applyNumberFormat="0" applyAlignment="0" applyProtection="0"/>
    <xf numFmtId="0" fontId="12" fillId="26" borderId="1" applyNumberFormat="0" applyAlignment="0" applyProtection="0"/>
    <xf numFmtId="0" fontId="12" fillId="26" borderId="1" applyNumberFormat="0" applyAlignment="0" applyProtection="0"/>
    <xf numFmtId="0" fontId="12" fillId="26" borderId="1" applyNumberFormat="0" applyAlignment="0" applyProtection="0"/>
    <xf numFmtId="0" fontId="12" fillId="26" borderId="1" applyNumberFormat="0" applyAlignment="0" applyProtection="0"/>
    <xf numFmtId="0" fontId="1" fillId="0" borderId="6" applyNumberFormat="0" applyFill="0" applyAlignment="0" applyProtection="0"/>
    <xf numFmtId="0" fontId="1" fillId="0" borderId="6" applyNumberFormat="0" applyFill="0" applyAlignment="0" applyProtection="0"/>
    <xf numFmtId="0" fontId="1" fillId="0" borderId="6" applyNumberFormat="0" applyFill="0" applyAlignment="0" applyProtection="0"/>
    <xf numFmtId="0" fontId="1" fillId="0" borderId="6" applyNumberFormat="0" applyFill="0" applyAlignment="0" applyProtection="0"/>
    <xf numFmtId="0" fontId="1" fillId="0" borderId="6" applyNumberFormat="0" applyFill="0" applyAlignment="0" applyProtection="0"/>
    <xf numFmtId="0" fontId="1" fillId="0" borderId="6" applyNumberFormat="0" applyFill="0" applyAlignment="0" applyProtection="0"/>
    <xf numFmtId="0" fontId="1" fillId="0" borderId="6" applyNumberFormat="0" applyFill="0" applyAlignment="0" applyProtection="0"/>
    <xf numFmtId="0" fontId="1" fillId="0" borderId="6" applyNumberFormat="0" applyFill="0" applyAlignment="0" applyProtection="0"/>
    <xf numFmtId="0" fontId="1" fillId="0" borderId="6" applyNumberFormat="0" applyFill="0" applyAlignment="0" applyProtection="0"/>
    <xf numFmtId="0" fontId="1" fillId="0" borderId="6" applyNumberFormat="0" applyFill="0" applyAlignment="0" applyProtection="0"/>
    <xf numFmtId="0" fontId="6" fillId="0" borderId="0">
      <alignment wrapText="1"/>
    </xf>
    <xf numFmtId="0" fontId="16" fillId="33" borderId="0" applyNumberFormat="0" applyBorder="0" applyAlignment="0" applyProtection="0"/>
    <xf numFmtId="0" fontId="16" fillId="33" borderId="0" applyNumberFormat="0" applyBorder="0" applyAlignment="0" applyProtection="0"/>
    <xf numFmtId="0" fontId="16" fillId="33" borderId="0" applyNumberFormat="0" applyBorder="0" applyAlignment="0" applyProtection="0"/>
    <xf numFmtId="0" fontId="16" fillId="33" borderId="0" applyNumberFormat="0" applyBorder="0" applyAlignment="0" applyProtection="0"/>
    <xf numFmtId="0" fontId="16" fillId="33" borderId="0" applyNumberFormat="0" applyBorder="0" applyAlignment="0" applyProtection="0"/>
    <xf numFmtId="0" fontId="1" fillId="0" borderId="0"/>
    <xf numFmtId="0" fontId="19" fillId="0" borderId="0"/>
    <xf numFmtId="0" fontId="19" fillId="0" borderId="0"/>
    <xf numFmtId="0" fontId="1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9" fillId="0" borderId="0"/>
    <xf numFmtId="0" fontId="19" fillId="0" borderId="0"/>
    <xf numFmtId="0" fontId="1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9" fillId="0" borderId="0"/>
    <xf numFmtId="0" fontId="19" fillId="0" borderId="0"/>
    <xf numFmtId="0" fontId="1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9" fillId="0" borderId="0"/>
    <xf numFmtId="0" fontId="19" fillId="0" borderId="0"/>
    <xf numFmtId="0" fontId="1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9" fillId="0" borderId="0"/>
    <xf numFmtId="0" fontId="19" fillId="0" borderId="0"/>
    <xf numFmtId="0" fontId="1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9" fillId="0" borderId="0"/>
    <xf numFmtId="0" fontId="19" fillId="0" borderId="0"/>
    <xf numFmtId="0" fontId="1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 fillId="0" borderId="0"/>
    <xf numFmtId="0" fontId="13" fillId="0" borderId="0"/>
    <xf numFmtId="0" fontId="19" fillId="0" borderId="0"/>
    <xf numFmtId="0" fontId="21" fillId="0" borderId="0"/>
    <xf numFmtId="0" fontId="6" fillId="0" borderId="0"/>
    <xf numFmtId="0" fontId="21" fillId="0" borderId="0"/>
    <xf numFmtId="0" fontId="6" fillId="0" borderId="0"/>
    <xf numFmtId="0" fontId="1" fillId="0" borderId="0"/>
    <xf numFmtId="0" fontId="19" fillId="0" borderId="0"/>
    <xf numFmtId="0" fontId="19" fillId="0" borderId="0"/>
    <xf numFmtId="0" fontId="1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9" fillId="0" borderId="0"/>
    <xf numFmtId="0" fontId="19" fillId="0" borderId="0"/>
    <xf numFmtId="0" fontId="1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9" fillId="0" borderId="0"/>
    <xf numFmtId="0" fontId="19" fillId="0" borderId="0"/>
    <xf numFmtId="0" fontId="1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 fillId="0" borderId="0"/>
    <xf numFmtId="0" fontId="6" fillId="0" borderId="0"/>
    <xf numFmtId="0" fontId="20" fillId="0" borderId="0"/>
    <xf numFmtId="0" fontId="6" fillId="0" borderId="0"/>
    <xf numFmtId="0" fontId="6" fillId="0" borderId="0"/>
    <xf numFmtId="0" fontId="6" fillId="0" borderId="0"/>
    <xf numFmtId="0" fontId="9" fillId="0" borderId="0"/>
    <xf numFmtId="0" fontId="1" fillId="0" borderId="0"/>
    <xf numFmtId="0" fontId="1" fillId="0" borderId="0"/>
    <xf numFmtId="0" fontId="1" fillId="0" borderId="0"/>
    <xf numFmtId="0" fontId="1" fillId="0" borderId="0"/>
    <xf numFmtId="0" fontId="1" fillId="0" borderId="0"/>
    <xf numFmtId="0" fontId="19" fillId="0" borderId="0"/>
    <xf numFmtId="0" fontId="19" fillId="0" borderId="0"/>
    <xf numFmtId="0" fontId="19" fillId="0" borderId="0"/>
    <xf numFmtId="0" fontId="1" fillId="0" borderId="0"/>
    <xf numFmtId="0" fontId="1" fillId="0" borderId="0"/>
    <xf numFmtId="0" fontId="19" fillId="0" borderId="0"/>
    <xf numFmtId="0" fontId="19" fillId="0" borderId="0"/>
    <xf numFmtId="0" fontId="19" fillId="0" borderId="0"/>
    <xf numFmtId="0" fontId="1" fillId="0" borderId="0"/>
    <xf numFmtId="0" fontId="6" fillId="0" borderId="0"/>
    <xf numFmtId="0" fontId="19" fillId="0" borderId="0"/>
    <xf numFmtId="0" fontId="19" fillId="0" borderId="0"/>
    <xf numFmtId="0" fontId="19" fillId="0" borderId="0"/>
    <xf numFmtId="0" fontId="6" fillId="0" borderId="0"/>
    <xf numFmtId="0" fontId="2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9" fillId="0" borderId="0"/>
    <xf numFmtId="0" fontId="19" fillId="0" borderId="0"/>
    <xf numFmtId="0" fontId="19" fillId="0" borderId="0"/>
    <xf numFmtId="0" fontId="1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9" fillId="0" borderId="0"/>
    <xf numFmtId="0" fontId="19" fillId="0" borderId="0"/>
    <xf numFmtId="0" fontId="1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9" fillId="0" borderId="0"/>
    <xf numFmtId="0" fontId="19" fillId="0" borderId="0"/>
    <xf numFmtId="0" fontId="1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19" borderId="7" applyNumberFormat="0" applyFont="0" applyAlignment="0" applyProtection="0"/>
    <xf numFmtId="0" fontId="19" fillId="19" borderId="7" applyNumberFormat="0" applyFont="0" applyAlignment="0" applyProtection="0"/>
    <xf numFmtId="0" fontId="19" fillId="19" borderId="7" applyNumberFormat="0" applyFont="0" applyAlignment="0" applyProtection="0"/>
    <xf numFmtId="0" fontId="1" fillId="19" borderId="7" applyNumberFormat="0" applyFont="0" applyAlignment="0" applyProtection="0"/>
    <xf numFmtId="0" fontId="19" fillId="19" borderId="7" applyNumberFormat="0" applyFont="0" applyAlignment="0" applyProtection="0"/>
    <xf numFmtId="0" fontId="19" fillId="19" borderId="7" applyNumberFormat="0" applyFont="0" applyAlignment="0" applyProtection="0"/>
    <xf numFmtId="0" fontId="19" fillId="19" borderId="7" applyNumberFormat="0" applyFont="0" applyAlignment="0" applyProtection="0"/>
    <xf numFmtId="0" fontId="19" fillId="29" borderId="8" applyNumberFormat="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 fillId="0" borderId="9" applyNumberFormat="0" applyFill="0" applyAlignment="0" applyProtection="0"/>
    <xf numFmtId="0" fontId="1" fillId="0" borderId="9" applyNumberFormat="0" applyFill="0" applyAlignment="0" applyProtection="0"/>
    <xf numFmtId="0" fontId="19"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32" fillId="0" borderId="0" applyNumberFormat="0" applyFill="0" applyBorder="0" applyAlignment="0" applyProtection="0"/>
    <xf numFmtId="0" fontId="24" fillId="0" borderId="0" applyNumberFormat="0" applyFill="0" applyBorder="0" applyAlignment="0" applyProtection="0"/>
    <xf numFmtId="0" fontId="32" fillId="0" borderId="0" applyNumberFormat="0" applyFill="0" applyBorder="0" applyAlignment="0" applyProtection="0"/>
    <xf numFmtId="0" fontId="24" fillId="0" borderId="0" applyNumberFormat="0" applyFill="0" applyBorder="0" applyAlignment="0" applyProtection="0"/>
    <xf numFmtId="0" fontId="32" fillId="0" borderId="0" applyNumberFormat="0" applyFill="0" applyBorder="0" applyAlignment="0" applyProtection="0"/>
    <xf numFmtId="0" fontId="24" fillId="0" borderId="0" applyNumberFormat="0" applyFill="0" applyBorder="0" applyAlignment="0" applyProtection="0"/>
    <xf numFmtId="0" fontId="32" fillId="0" borderId="0" applyNumberFormat="0" applyFill="0" applyBorder="0" applyAlignment="0" applyProtection="0"/>
    <xf numFmtId="0" fontId="24" fillId="0" borderId="0" applyNumberFormat="0" applyFill="0" applyBorder="0" applyAlignment="0" applyProtection="0"/>
    <xf numFmtId="0" fontId="32" fillId="0" borderId="0" applyNumberFormat="0" applyFill="0" applyBorder="0" applyAlignment="0" applyProtection="0"/>
    <xf numFmtId="0" fontId="24" fillId="0" borderId="0" applyNumberFormat="0" applyFill="0" applyBorder="0" applyAlignment="0" applyProtection="0"/>
    <xf numFmtId="0" fontId="32" fillId="0" borderId="0" applyNumberFormat="0" applyFill="0" applyBorder="0" applyAlignment="0" applyProtection="0"/>
    <xf numFmtId="0" fontId="24" fillId="0" borderId="0" applyNumberFormat="0" applyFill="0" applyBorder="0" applyAlignment="0" applyProtection="0"/>
    <xf numFmtId="0" fontId="32" fillId="0" borderId="0" applyNumberFormat="0" applyFill="0" applyBorder="0" applyAlignment="0" applyProtection="0"/>
    <xf numFmtId="0" fontId="24" fillId="0" borderId="0" applyNumberFormat="0" applyFill="0" applyBorder="0" applyAlignment="0" applyProtection="0"/>
    <xf numFmtId="0" fontId="32" fillId="0" borderId="0" applyNumberFormat="0" applyFill="0" applyBorder="0" applyAlignment="0" applyProtection="0"/>
    <xf numFmtId="0" fontId="24" fillId="0" borderId="0" applyNumberFormat="0" applyFill="0" applyBorder="0" applyAlignment="0" applyProtection="0"/>
    <xf numFmtId="0" fontId="32" fillId="0" borderId="0" applyNumberFormat="0" applyFill="0" applyBorder="0" applyAlignment="0" applyProtection="0"/>
    <xf numFmtId="0" fontId="24" fillId="0" borderId="0" applyNumberFormat="0" applyFill="0" applyBorder="0" applyAlignment="0" applyProtection="0"/>
    <xf numFmtId="0" fontId="32" fillId="0" borderId="0" applyNumberFormat="0" applyFill="0" applyBorder="0" applyAlignment="0" applyProtection="0"/>
    <xf numFmtId="0" fontId="24" fillId="0" borderId="0" applyNumberFormat="0" applyFill="0" applyBorder="0" applyAlignment="0" applyProtection="0"/>
    <xf numFmtId="0" fontId="32" fillId="0" borderId="0" applyNumberFormat="0" applyFill="0" applyBorder="0" applyAlignment="0" applyProtection="0"/>
    <xf numFmtId="0" fontId="24" fillId="0" borderId="0" applyNumberFormat="0" applyFill="0" applyBorder="0" applyAlignment="0" applyProtection="0"/>
    <xf numFmtId="0" fontId="32" fillId="0" borderId="0" applyNumberFormat="0" applyFill="0" applyBorder="0" applyAlignment="0" applyProtection="0"/>
    <xf numFmtId="0" fontId="24" fillId="0" borderId="0" applyNumberFormat="0" applyFill="0" applyBorder="0" applyAlignment="0" applyProtection="0"/>
    <xf numFmtId="0" fontId="32" fillId="0" borderId="0" applyNumberFormat="0" applyFill="0" applyBorder="0" applyAlignment="0" applyProtection="0"/>
    <xf numFmtId="0" fontId="24" fillId="0" borderId="0" applyNumberFormat="0" applyFill="0" applyBorder="0" applyAlignment="0" applyProtection="0"/>
    <xf numFmtId="0" fontId="32" fillId="0" borderId="0" applyNumberFormat="0" applyFill="0" applyBorder="0" applyAlignment="0" applyProtection="0"/>
    <xf numFmtId="0" fontId="24" fillId="0" borderId="0" applyNumberFormat="0" applyFill="0" applyBorder="0" applyAlignment="0" applyProtection="0"/>
    <xf numFmtId="0" fontId="32" fillId="0" borderId="0" applyNumberFormat="0" applyFill="0" applyBorder="0" applyAlignment="0" applyProtection="0"/>
    <xf numFmtId="0" fontId="24" fillId="0" borderId="0" applyNumberFormat="0" applyFill="0" applyBorder="0" applyAlignment="0" applyProtection="0"/>
    <xf numFmtId="0" fontId="32" fillId="0" borderId="0" applyNumberFormat="0" applyFill="0" applyBorder="0" applyAlignment="0" applyProtection="0"/>
    <xf numFmtId="0" fontId="24" fillId="0" borderId="0" applyNumberFormat="0" applyFill="0" applyBorder="0" applyAlignment="0" applyProtection="0"/>
    <xf numFmtId="0" fontId="32" fillId="0" borderId="0" applyNumberFormat="0" applyFill="0" applyBorder="0" applyAlignment="0" applyProtection="0"/>
    <xf numFmtId="0" fontId="24" fillId="0" borderId="0" applyNumberFormat="0" applyFill="0" applyBorder="0" applyAlignment="0" applyProtection="0"/>
    <xf numFmtId="0" fontId="32" fillId="0" borderId="0" applyNumberFormat="0" applyFill="0" applyBorder="0" applyAlignment="0" applyProtection="0"/>
    <xf numFmtId="0" fontId="24" fillId="0" borderId="0" applyNumberFormat="0" applyFill="0" applyBorder="0" applyAlignment="0" applyProtection="0"/>
    <xf numFmtId="0" fontId="32" fillId="0" borderId="0" applyNumberFormat="0" applyFill="0" applyBorder="0" applyAlignment="0" applyProtection="0"/>
    <xf numFmtId="0" fontId="24" fillId="0" borderId="0" applyNumberFormat="0" applyFill="0" applyBorder="0" applyAlignment="0" applyProtection="0"/>
    <xf numFmtId="0" fontId="32" fillId="0" borderId="0" applyNumberFormat="0" applyFill="0" applyBorder="0" applyAlignment="0" applyProtection="0"/>
    <xf numFmtId="0" fontId="24" fillId="0" borderId="0" applyNumberFormat="0" applyFill="0" applyBorder="0" applyAlignment="0" applyProtection="0"/>
    <xf numFmtId="0" fontId="32" fillId="0" borderId="0" applyNumberFormat="0" applyFill="0" applyBorder="0" applyAlignment="0" applyProtection="0"/>
    <xf numFmtId="0" fontId="24" fillId="0" borderId="0" applyNumberFormat="0" applyFill="0" applyBorder="0" applyAlignment="0" applyProtection="0"/>
    <xf numFmtId="0" fontId="32" fillId="0" borderId="0" applyNumberFormat="0" applyFill="0" applyBorder="0" applyAlignment="0" applyProtection="0"/>
    <xf numFmtId="0" fontId="24" fillId="0" borderId="0" applyNumberFormat="0" applyFill="0" applyBorder="0" applyAlignment="0" applyProtection="0"/>
    <xf numFmtId="0" fontId="32" fillId="0" borderId="0" applyNumberFormat="0" applyFill="0" applyBorder="0" applyAlignment="0" applyProtection="0"/>
    <xf numFmtId="0" fontId="24" fillId="0" borderId="0" applyNumberFormat="0" applyFill="0" applyBorder="0" applyAlignment="0" applyProtection="0"/>
    <xf numFmtId="0" fontId="32" fillId="0" borderId="0" applyNumberFormat="0" applyFill="0" applyBorder="0" applyAlignment="0" applyProtection="0"/>
    <xf numFmtId="0" fontId="24" fillId="0" borderId="0" applyNumberFormat="0" applyFill="0" applyBorder="0" applyAlignment="0" applyProtection="0"/>
    <xf numFmtId="0" fontId="32" fillId="0" borderId="0" applyNumberFormat="0" applyFill="0" applyBorder="0" applyAlignment="0" applyProtection="0"/>
    <xf numFmtId="0" fontId="24" fillId="0" borderId="0" applyNumberFormat="0" applyFill="0" applyBorder="0" applyAlignment="0" applyProtection="0"/>
    <xf numFmtId="0" fontId="32" fillId="0" borderId="0" applyNumberFormat="0" applyFill="0" applyBorder="0" applyAlignment="0" applyProtection="0"/>
    <xf numFmtId="0" fontId="24" fillId="0" borderId="0" applyNumberFormat="0" applyFill="0" applyBorder="0" applyAlignment="0" applyProtection="0"/>
    <xf numFmtId="0" fontId="32" fillId="0" borderId="0" applyNumberFormat="0" applyFill="0" applyBorder="0" applyAlignment="0" applyProtection="0"/>
    <xf numFmtId="0" fontId="24" fillId="0" borderId="0" applyNumberFormat="0" applyFill="0" applyBorder="0" applyAlignment="0" applyProtection="0"/>
    <xf numFmtId="0" fontId="32" fillId="0" borderId="0" applyNumberFormat="0" applyFill="0" applyBorder="0" applyAlignment="0" applyProtection="0"/>
    <xf numFmtId="0" fontId="24" fillId="0" borderId="0" applyNumberFormat="0" applyFill="0" applyBorder="0" applyAlignment="0" applyProtection="0"/>
    <xf numFmtId="0" fontId="32" fillId="0" borderId="0" applyNumberFormat="0" applyFill="0" applyBorder="0" applyAlignment="0" applyProtection="0"/>
    <xf numFmtId="0" fontId="24" fillId="0" borderId="0" applyNumberFormat="0" applyFill="0" applyBorder="0" applyAlignment="0" applyProtection="0"/>
    <xf numFmtId="0" fontId="32" fillId="0" borderId="0" applyNumberFormat="0" applyFill="0" applyBorder="0" applyAlignment="0" applyProtection="0"/>
    <xf numFmtId="0" fontId="24" fillId="0" borderId="0" applyNumberFormat="0" applyFill="0" applyBorder="0" applyAlignment="0" applyProtection="0"/>
    <xf numFmtId="0" fontId="32" fillId="0" borderId="0" applyNumberFormat="0" applyFill="0" applyBorder="0" applyAlignment="0" applyProtection="0"/>
    <xf numFmtId="0" fontId="24" fillId="0" borderId="0" applyNumberFormat="0" applyFill="0" applyBorder="0" applyAlignment="0" applyProtection="0"/>
    <xf numFmtId="0" fontId="32" fillId="0" borderId="0" applyNumberFormat="0" applyFill="0" applyBorder="0" applyAlignment="0" applyProtection="0"/>
    <xf numFmtId="0" fontId="24" fillId="0" borderId="0" applyNumberFormat="0" applyFill="0" applyBorder="0" applyAlignment="0" applyProtection="0"/>
    <xf numFmtId="0" fontId="32" fillId="0" borderId="0" applyNumberFormat="0" applyFill="0" applyBorder="0" applyAlignment="0" applyProtection="0"/>
    <xf numFmtId="0" fontId="24" fillId="0" borderId="0" applyNumberFormat="0" applyFill="0" applyBorder="0" applyAlignment="0" applyProtection="0"/>
    <xf numFmtId="0" fontId="32" fillId="0" borderId="0" applyNumberFormat="0" applyFill="0" applyBorder="0" applyAlignment="0" applyProtection="0"/>
    <xf numFmtId="0" fontId="24" fillId="0" borderId="0" applyNumberFormat="0" applyFill="0" applyBorder="0" applyAlignment="0" applyProtection="0"/>
    <xf numFmtId="0" fontId="32" fillId="0" borderId="0" applyNumberFormat="0" applyFill="0" applyBorder="0" applyAlignment="0" applyProtection="0"/>
    <xf numFmtId="0" fontId="24" fillId="0" borderId="0" applyNumberFormat="0" applyFill="0" applyBorder="0" applyAlignment="0" applyProtection="0"/>
    <xf numFmtId="0" fontId="32" fillId="0" borderId="0" applyNumberFormat="0" applyFill="0" applyBorder="0" applyAlignment="0" applyProtection="0"/>
    <xf numFmtId="0" fontId="24" fillId="0" borderId="0" applyNumberFormat="0" applyFill="0" applyBorder="0" applyAlignment="0" applyProtection="0"/>
  </cellStyleXfs>
  <cellXfs count="272">
    <xf numFmtId="0" fontId="0" fillId="0" borderId="0" xfId="0"/>
    <xf numFmtId="14" fontId="0" fillId="0" borderId="10" xfId="0" applyNumberFormat="1" applyBorder="1" applyAlignment="1">
      <alignment horizontal="left" vertical="top"/>
    </xf>
    <xf numFmtId="14" fontId="0" fillId="0" borderId="0" xfId="0" applyNumberFormat="1"/>
    <xf numFmtId="0" fontId="3" fillId="34" borderId="10" xfId="0" applyFont="1" applyFill="1" applyBorder="1"/>
    <xf numFmtId="0" fontId="6" fillId="0" borderId="11" xfId="0" applyFont="1" applyBorder="1" applyAlignment="1">
      <alignment vertical="top"/>
    </xf>
    <xf numFmtId="0" fontId="6" fillId="0" borderId="0" xfId="0" applyFont="1" applyAlignment="1">
      <alignment vertical="top"/>
    </xf>
    <xf numFmtId="0" fontId="6" fillId="0" borderId="12" xfId="0" applyFont="1" applyBorder="1" applyAlignment="1">
      <alignment vertical="top"/>
    </xf>
    <xf numFmtId="0" fontId="6" fillId="0" borderId="13" xfId="0" applyFont="1" applyBorder="1" applyAlignment="1">
      <alignment vertical="top"/>
    </xf>
    <xf numFmtId="0" fontId="6" fillId="0" borderId="14" xfId="0" applyFont="1" applyBorder="1" applyAlignment="1">
      <alignment vertical="top"/>
    </xf>
    <xf numFmtId="0" fontId="6" fillId="0" borderId="15" xfId="0" applyFont="1" applyBorder="1" applyAlignment="1">
      <alignment vertical="top"/>
    </xf>
    <xf numFmtId="0" fontId="6" fillId="0" borderId="16" xfId="0" applyFont="1" applyBorder="1" applyAlignment="1">
      <alignment vertical="top"/>
    </xf>
    <xf numFmtId="0" fontId="3" fillId="37" borderId="10" xfId="0" applyFont="1" applyFill="1" applyBorder="1" applyAlignment="1">
      <alignment vertical="center"/>
    </xf>
    <xf numFmtId="0" fontId="3" fillId="37" borderId="14" xfId="0" applyFont="1" applyFill="1" applyBorder="1" applyAlignment="1">
      <alignment vertical="center"/>
    </xf>
    <xf numFmtId="0" fontId="3" fillId="37" borderId="15" xfId="0" applyFont="1" applyFill="1" applyBorder="1" applyAlignment="1">
      <alignment vertical="center"/>
    </xf>
    <xf numFmtId="0" fontId="6" fillId="37" borderId="16" xfId="0" applyFont="1" applyFill="1" applyBorder="1" applyAlignment="1">
      <alignment vertical="center"/>
    </xf>
    <xf numFmtId="0" fontId="6" fillId="37" borderId="13" xfId="0" applyFont="1" applyFill="1" applyBorder="1" applyAlignment="1">
      <alignment vertical="center"/>
    </xf>
    <xf numFmtId="0" fontId="8" fillId="35" borderId="0" xfId="0" applyFont="1" applyFill="1"/>
    <xf numFmtId="0" fontId="6" fillId="35" borderId="0" xfId="0" applyFont="1" applyFill="1"/>
    <xf numFmtId="0" fontId="0" fillId="35" borderId="16" xfId="0" applyFill="1" applyBorder="1"/>
    <xf numFmtId="0" fontId="3" fillId="36" borderId="14" xfId="0" applyFont="1" applyFill="1" applyBorder="1" applyAlignment="1">
      <alignment vertical="center"/>
    </xf>
    <xf numFmtId="0" fontId="6" fillId="36" borderId="11" xfId="0" applyFont="1" applyFill="1" applyBorder="1" applyAlignment="1">
      <alignment vertical="top"/>
    </xf>
    <xf numFmtId="0" fontId="0" fillId="36" borderId="0" xfId="0" applyFill="1" applyAlignment="1">
      <alignment vertical="top"/>
    </xf>
    <xf numFmtId="0" fontId="0" fillId="36" borderId="16" xfId="0" applyFill="1" applyBorder="1" applyAlignment="1">
      <alignment vertical="top"/>
    </xf>
    <xf numFmtId="0" fontId="3" fillId="34" borderId="10" xfId="0" applyFont="1" applyFill="1" applyBorder="1" applyAlignment="1">
      <alignment vertical="center"/>
    </xf>
    <xf numFmtId="0" fontId="3" fillId="0" borderId="10" xfId="0" applyFont="1" applyBorder="1" applyAlignment="1">
      <alignment vertical="center"/>
    </xf>
    <xf numFmtId="0" fontId="0" fillId="37" borderId="10" xfId="0" applyFill="1" applyBorder="1" applyAlignment="1">
      <alignment vertical="center"/>
    </xf>
    <xf numFmtId="0" fontId="22" fillId="0" borderId="15" xfId="0" applyFont="1" applyBorder="1" applyAlignment="1">
      <alignment vertical="top"/>
    </xf>
    <xf numFmtId="0" fontId="22" fillId="0" borderId="0" xfId="0" applyFont="1"/>
    <xf numFmtId="0" fontId="22" fillId="0" borderId="0" xfId="0" applyFont="1" applyAlignment="1">
      <alignment vertical="top"/>
    </xf>
    <xf numFmtId="0" fontId="22" fillId="0" borderId="12" xfId="0" applyFont="1" applyBorder="1" applyAlignment="1">
      <alignment vertical="top"/>
    </xf>
    <xf numFmtId="0" fontId="23" fillId="0" borderId="16" xfId="0" applyFont="1" applyBorder="1" applyAlignment="1">
      <alignment vertical="top"/>
    </xf>
    <xf numFmtId="0" fontId="23" fillId="0" borderId="13" xfId="0" applyFont="1" applyBorder="1" applyAlignment="1">
      <alignment vertical="top"/>
    </xf>
    <xf numFmtId="0" fontId="3" fillId="38" borderId="14" xfId="0" applyFont="1" applyFill="1" applyBorder="1" applyAlignment="1">
      <alignment vertical="top"/>
    </xf>
    <xf numFmtId="0" fontId="3" fillId="38" borderId="15" xfId="0" applyFont="1" applyFill="1" applyBorder="1" applyAlignment="1">
      <alignment vertical="top"/>
    </xf>
    <xf numFmtId="0" fontId="3" fillId="38" borderId="16" xfId="0" applyFont="1" applyFill="1" applyBorder="1" applyAlignment="1">
      <alignment vertical="top"/>
    </xf>
    <xf numFmtId="0" fontId="3" fillId="38" borderId="13" xfId="0" applyFont="1" applyFill="1" applyBorder="1" applyAlignment="1">
      <alignment vertical="top"/>
    </xf>
    <xf numFmtId="0" fontId="3" fillId="38" borderId="10" xfId="0" applyFont="1" applyFill="1" applyBorder="1" applyAlignment="1">
      <alignment vertical="top"/>
    </xf>
    <xf numFmtId="0" fontId="3" fillId="38" borderId="11" xfId="0" applyFont="1" applyFill="1" applyBorder="1" applyAlignment="1">
      <alignment vertical="top"/>
    </xf>
    <xf numFmtId="0" fontId="3" fillId="38" borderId="0" xfId="0" applyFont="1" applyFill="1" applyAlignment="1">
      <alignment vertical="top"/>
    </xf>
    <xf numFmtId="0" fontId="3" fillId="38" borderId="12" xfId="0" applyFont="1" applyFill="1" applyBorder="1" applyAlignment="1">
      <alignment vertical="top"/>
    </xf>
    <xf numFmtId="0" fontId="3" fillId="0" borderId="14" xfId="0" applyFont="1" applyBorder="1" applyAlignment="1">
      <alignment vertical="top"/>
    </xf>
    <xf numFmtId="0" fontId="3" fillId="0" borderId="15" xfId="0" applyFont="1" applyBorder="1" applyAlignment="1">
      <alignment vertical="top"/>
    </xf>
    <xf numFmtId="0" fontId="6" fillId="0" borderId="11" xfId="0" applyFont="1" applyBorder="1" applyAlignment="1">
      <alignment horizontal="right" vertical="top"/>
    </xf>
    <xf numFmtId="0" fontId="3" fillId="0" borderId="11" xfId="0" applyFont="1" applyBorder="1" applyAlignment="1">
      <alignment horizontal="left" vertical="top"/>
    </xf>
    <xf numFmtId="0" fontId="5" fillId="0" borderId="0" xfId="0" applyFont="1" applyAlignment="1">
      <alignment vertical="top"/>
    </xf>
    <xf numFmtId="0" fontId="5" fillId="0" borderId="12" xfId="0" applyFont="1" applyBorder="1" applyAlignment="1">
      <alignment vertical="top"/>
    </xf>
    <xf numFmtId="0" fontId="3" fillId="0" borderId="11" xfId="0" applyFont="1" applyBorder="1" applyAlignment="1">
      <alignment vertical="top"/>
    </xf>
    <xf numFmtId="0" fontId="3" fillId="0" borderId="0" xfId="0" applyFont="1" applyAlignment="1">
      <alignment vertical="top"/>
    </xf>
    <xf numFmtId="0" fontId="3" fillId="0" borderId="12" xfId="0" applyFont="1" applyBorder="1" applyAlignment="1">
      <alignment vertical="top"/>
    </xf>
    <xf numFmtId="0" fontId="6" fillId="0" borderId="16" xfId="0" applyFont="1" applyBorder="1" applyAlignment="1">
      <alignment horizontal="right" vertical="top"/>
    </xf>
    <xf numFmtId="0" fontId="4" fillId="35" borderId="14" xfId="0" applyFont="1" applyFill="1" applyBorder="1"/>
    <xf numFmtId="0" fontId="4" fillId="35" borderId="11" xfId="0" applyFont="1" applyFill="1" applyBorder="1"/>
    <xf numFmtId="0" fontId="21" fillId="35" borderId="11" xfId="0" applyFont="1" applyFill="1" applyBorder="1"/>
    <xf numFmtId="0" fontId="3" fillId="0" borderId="14" xfId="0" applyFont="1" applyBorder="1" applyAlignment="1">
      <alignment horizontal="left" vertical="center" indent="1"/>
    </xf>
    <xf numFmtId="0" fontId="3" fillId="0" borderId="15" xfId="0" applyFont="1" applyBorder="1" applyAlignment="1">
      <alignment vertical="center"/>
    </xf>
    <xf numFmtId="0" fontId="6" fillId="0" borderId="11" xfId="0" applyFont="1" applyBorder="1" applyAlignment="1">
      <alignment horizontal="left" vertical="top" indent="1"/>
    </xf>
    <xf numFmtId="0" fontId="6" fillId="0" borderId="16" xfId="0" applyFont="1" applyBorder="1" applyAlignment="1">
      <alignment horizontal="left" vertical="top" indent="1"/>
    </xf>
    <xf numFmtId="0" fontId="5" fillId="0" borderId="0" xfId="0" applyFont="1" applyAlignment="1">
      <alignment vertical="top" wrapText="1"/>
    </xf>
    <xf numFmtId="0" fontId="6" fillId="0" borderId="0" xfId="0" applyFont="1" applyAlignment="1">
      <alignment vertical="center"/>
    </xf>
    <xf numFmtId="0" fontId="3" fillId="36" borderId="18" xfId="0" applyFont="1" applyFill="1" applyBorder="1"/>
    <xf numFmtId="0" fontId="3" fillId="36" borderId="19" xfId="0" applyFont="1" applyFill="1" applyBorder="1"/>
    <xf numFmtId="0" fontId="3" fillId="36" borderId="20" xfId="0" applyFont="1" applyFill="1" applyBorder="1"/>
    <xf numFmtId="0" fontId="7" fillId="37" borderId="21" xfId="0" applyFont="1" applyFill="1" applyBorder="1" applyAlignment="1">
      <alignment horizontal="center" vertical="center" wrapText="1"/>
    </xf>
    <xf numFmtId="0" fontId="7" fillId="37" borderId="22" xfId="0" applyFont="1" applyFill="1" applyBorder="1" applyAlignment="1">
      <alignment horizontal="center" vertical="center" wrapText="1"/>
    </xf>
    <xf numFmtId="0" fontId="7" fillId="37" borderId="23" xfId="0" applyFont="1" applyFill="1" applyBorder="1" applyAlignment="1">
      <alignment horizontal="center" vertical="center" wrapText="1"/>
    </xf>
    <xf numFmtId="0" fontId="6" fillId="37" borderId="24" xfId="0" applyFont="1" applyFill="1" applyBorder="1" applyAlignment="1">
      <alignment vertical="center"/>
    </xf>
    <xf numFmtId="0" fontId="0" fillId="37" borderId="25" xfId="0" applyFill="1" applyBorder="1" applyAlignment="1">
      <alignment vertical="center"/>
    </xf>
    <xf numFmtId="0" fontId="7" fillId="37" borderId="26" xfId="0" applyFont="1" applyFill="1" applyBorder="1" applyAlignment="1">
      <alignment horizontal="center" vertical="center"/>
    </xf>
    <xf numFmtId="0" fontId="3" fillId="0" borderId="27" xfId="0" applyFont="1" applyBorder="1" applyAlignment="1">
      <alignment vertical="center"/>
    </xf>
    <xf numFmtId="0" fontId="3" fillId="0" borderId="28" xfId="0" applyFont="1" applyBorder="1" applyAlignment="1">
      <alignment vertical="center"/>
    </xf>
    <xf numFmtId="0" fontId="6" fillId="0" borderId="29" xfId="0" applyFont="1" applyBorder="1" applyAlignment="1">
      <alignment horizontal="center" vertical="center"/>
    </xf>
    <xf numFmtId="0" fontId="3" fillId="0" borderId="0" xfId="0" applyFont="1"/>
    <xf numFmtId="0" fontId="7" fillId="37" borderId="17" xfId="0" applyFont="1" applyFill="1" applyBorder="1" applyAlignment="1">
      <alignment horizontal="center" vertical="center"/>
    </xf>
    <xf numFmtId="0" fontId="7" fillId="41" borderId="0" xfId="0" applyFont="1" applyFill="1" applyAlignment="1">
      <alignment horizontal="center" vertical="center"/>
    </xf>
    <xf numFmtId="0" fontId="3" fillId="34" borderId="30" xfId="0" applyFont="1" applyFill="1" applyBorder="1"/>
    <xf numFmtId="0" fontId="3" fillId="0" borderId="31" xfId="0" applyFont="1" applyBorder="1" applyAlignment="1">
      <alignment vertical="center"/>
    </xf>
    <xf numFmtId="0" fontId="6" fillId="0" borderId="32" xfId="0" applyFont="1" applyBorder="1" applyAlignment="1">
      <alignment vertical="top"/>
    </xf>
    <xf numFmtId="0" fontId="0" fillId="0" borderId="0" xfId="0" applyAlignment="1">
      <alignment wrapText="1"/>
    </xf>
    <xf numFmtId="0" fontId="0" fillId="0" borderId="0" xfId="0" applyProtection="1">
      <protection locked="0"/>
    </xf>
    <xf numFmtId="0" fontId="3" fillId="37" borderId="34" xfId="0" applyFont="1" applyFill="1" applyBorder="1" applyAlignment="1" applyProtection="1">
      <alignment vertical="top" wrapText="1"/>
      <protection locked="0"/>
    </xf>
    <xf numFmtId="0" fontId="26" fillId="36" borderId="35" xfId="0" applyFont="1" applyFill="1" applyBorder="1" applyProtection="1">
      <protection locked="0"/>
    </xf>
    <xf numFmtId="0" fontId="26" fillId="36" borderId="35" xfId="0" applyFont="1" applyFill="1" applyBorder="1" applyAlignment="1" applyProtection="1">
      <alignment vertical="center"/>
      <protection locked="0"/>
    </xf>
    <xf numFmtId="0" fontId="6" fillId="41" borderId="36" xfId="0" applyFont="1" applyFill="1" applyBorder="1"/>
    <xf numFmtId="0" fontId="6" fillId="0" borderId="37" xfId="0" applyFont="1" applyBorder="1"/>
    <xf numFmtId="165" fontId="0" fillId="0" borderId="26" xfId="0" applyNumberFormat="1" applyBorder="1" applyAlignment="1">
      <alignment horizontal="left" vertical="top"/>
    </xf>
    <xf numFmtId="0" fontId="6" fillId="0" borderId="26" xfId="0" applyFont="1" applyBorder="1" applyAlignment="1">
      <alignment horizontal="left" vertical="top"/>
    </xf>
    <xf numFmtId="0" fontId="6" fillId="0" borderId="26" xfId="0" applyFont="1" applyBorder="1" applyAlignment="1">
      <alignment horizontal="left" vertical="top" wrapText="1"/>
    </xf>
    <xf numFmtId="2" fontId="3" fillId="0" borderId="33" xfId="0" applyNumberFormat="1" applyFont="1" applyBorder="1" applyAlignment="1">
      <alignment horizontal="center"/>
    </xf>
    <xf numFmtId="0" fontId="0" fillId="0" borderId="0" xfId="0" applyAlignment="1">
      <alignment vertical="top" wrapText="1"/>
    </xf>
    <xf numFmtId="0" fontId="3" fillId="37" borderId="30" xfId="0" applyFont="1" applyFill="1" applyBorder="1" applyAlignment="1">
      <alignment vertical="center"/>
    </xf>
    <xf numFmtId="0" fontId="3" fillId="37" borderId="25" xfId="0" applyFont="1" applyFill="1" applyBorder="1" applyAlignment="1">
      <alignment vertical="center"/>
    </xf>
    <xf numFmtId="0" fontId="6" fillId="0" borderId="0" xfId="0" applyFont="1"/>
    <xf numFmtId="0" fontId="3" fillId="38" borderId="31" xfId="0" applyFont="1" applyFill="1" applyBorder="1" applyAlignment="1">
      <alignment vertical="top"/>
    </xf>
    <xf numFmtId="0" fontId="6" fillId="41" borderId="14" xfId="0" applyFont="1" applyFill="1" applyBorder="1" applyAlignment="1">
      <alignment vertical="top"/>
    </xf>
    <xf numFmtId="0" fontId="6" fillId="41" borderId="31" xfId="0" applyFont="1" applyFill="1" applyBorder="1" applyAlignment="1">
      <alignment vertical="top"/>
    </xf>
    <xf numFmtId="0" fontId="6" fillId="41" borderId="15" xfId="0" applyFont="1" applyFill="1" applyBorder="1" applyAlignment="1">
      <alignment vertical="top"/>
    </xf>
    <xf numFmtId="0" fontId="3" fillId="38" borderId="32" xfId="0" applyFont="1" applyFill="1" applyBorder="1" applyAlignment="1">
      <alignment vertical="top"/>
    </xf>
    <xf numFmtId="0" fontId="6" fillId="41" borderId="16" xfId="0" applyFont="1" applyFill="1" applyBorder="1" applyAlignment="1">
      <alignment vertical="top"/>
    </xf>
    <xf numFmtId="0" fontId="6" fillId="41" borderId="32" xfId="0" applyFont="1" applyFill="1" applyBorder="1" applyAlignment="1">
      <alignment vertical="top"/>
    </xf>
    <xf numFmtId="0" fontId="6" fillId="41" borderId="13" xfId="0" applyFont="1" applyFill="1" applyBorder="1" applyAlignment="1">
      <alignment vertical="top"/>
    </xf>
    <xf numFmtId="0" fontId="3" fillId="38" borderId="30" xfId="0" applyFont="1" applyFill="1" applyBorder="1" applyAlignment="1">
      <alignment vertical="top"/>
    </xf>
    <xf numFmtId="0" fontId="3" fillId="38" borderId="25" xfId="0" applyFont="1" applyFill="1" applyBorder="1" applyAlignment="1">
      <alignment vertical="top"/>
    </xf>
    <xf numFmtId="0" fontId="6" fillId="41" borderId="10" xfId="0" applyFont="1" applyFill="1" applyBorder="1" applyAlignment="1">
      <alignment vertical="top"/>
    </xf>
    <xf numFmtId="0" fontId="6" fillId="41" borderId="30" xfId="0" applyFont="1" applyFill="1" applyBorder="1" applyAlignment="1">
      <alignment vertical="top"/>
    </xf>
    <xf numFmtId="0" fontId="6" fillId="41" borderId="25" xfId="0" applyFont="1" applyFill="1" applyBorder="1" applyAlignment="1">
      <alignment vertical="top"/>
    </xf>
    <xf numFmtId="0" fontId="3" fillId="38" borderId="36" xfId="0" applyFont="1" applyFill="1" applyBorder="1" applyAlignment="1">
      <alignment vertical="top"/>
    </xf>
    <xf numFmtId="0" fontId="3" fillId="38" borderId="37" xfId="0" applyFont="1" applyFill="1" applyBorder="1" applyAlignment="1">
      <alignment vertical="top"/>
    </xf>
    <xf numFmtId="0" fontId="3" fillId="38" borderId="38" xfId="0" applyFont="1" applyFill="1" applyBorder="1" applyAlignment="1">
      <alignment vertical="top"/>
    </xf>
    <xf numFmtId="0" fontId="6" fillId="41" borderId="39" xfId="0" applyFont="1" applyFill="1" applyBorder="1" applyAlignment="1">
      <alignment horizontal="left" vertical="top"/>
    </xf>
    <xf numFmtId="0" fontId="6" fillId="41" borderId="37" xfId="0" applyFont="1" applyFill="1" applyBorder="1" applyAlignment="1">
      <alignment horizontal="left" vertical="top"/>
    </xf>
    <xf numFmtId="0" fontId="6" fillId="41" borderId="33" xfId="0" applyFont="1" applyFill="1" applyBorder="1" applyAlignment="1">
      <alignment horizontal="left" vertical="top"/>
    </xf>
    <xf numFmtId="0" fontId="6" fillId="41" borderId="11" xfId="0" applyFont="1" applyFill="1" applyBorder="1" applyAlignment="1">
      <alignment vertical="top"/>
    </xf>
    <xf numFmtId="0" fontId="6" fillId="41" borderId="0" xfId="0" applyFont="1" applyFill="1" applyAlignment="1">
      <alignment vertical="top"/>
    </xf>
    <xf numFmtId="0" fontId="6" fillId="41" borderId="12" xfId="0" applyFont="1" applyFill="1" applyBorder="1" applyAlignment="1">
      <alignment vertical="top"/>
    </xf>
    <xf numFmtId="0" fontId="25" fillId="38" borderId="40" xfId="0" applyFont="1" applyFill="1" applyBorder="1" applyAlignment="1">
      <alignment vertical="top"/>
    </xf>
    <xf numFmtId="0" fontId="3" fillId="38" borderId="35" xfId="0" applyFont="1" applyFill="1" applyBorder="1" applyAlignment="1">
      <alignment vertical="top"/>
    </xf>
    <xf numFmtId="0" fontId="3" fillId="38" borderId="41" xfId="0" applyFont="1" applyFill="1" applyBorder="1" applyAlignment="1">
      <alignment vertical="top"/>
    </xf>
    <xf numFmtId="0" fontId="3" fillId="38" borderId="42" xfId="0" applyFont="1" applyFill="1" applyBorder="1" applyAlignment="1">
      <alignment vertical="top"/>
    </xf>
    <xf numFmtId="0" fontId="3" fillId="38" borderId="43" xfId="0" applyFont="1" applyFill="1" applyBorder="1" applyAlignment="1">
      <alignment vertical="top"/>
    </xf>
    <xf numFmtId="0" fontId="25" fillId="38" borderId="36" xfId="0" applyFont="1" applyFill="1" applyBorder="1" applyAlignment="1">
      <alignment vertical="top"/>
    </xf>
    <xf numFmtId="0" fontId="3" fillId="38" borderId="33" xfId="0" applyFont="1" applyFill="1" applyBorder="1" applyAlignment="1">
      <alignment vertical="top"/>
    </xf>
    <xf numFmtId="0" fontId="26" fillId="36" borderId="0" xfId="0" applyFont="1" applyFill="1" applyProtection="1">
      <protection locked="0"/>
    </xf>
    <xf numFmtId="0" fontId="6" fillId="35" borderId="48" xfId="0" applyFont="1" applyFill="1" applyBorder="1"/>
    <xf numFmtId="0" fontId="8" fillId="35" borderId="43" xfId="0" applyFont="1" applyFill="1" applyBorder="1"/>
    <xf numFmtId="0" fontId="6" fillId="35" borderId="43" xfId="0" applyFont="1" applyFill="1" applyBorder="1"/>
    <xf numFmtId="0" fontId="6" fillId="35" borderId="49" xfId="0" applyFont="1" applyFill="1" applyBorder="1"/>
    <xf numFmtId="0" fontId="3" fillId="36" borderId="48" xfId="0" applyFont="1" applyFill="1" applyBorder="1" applyAlignment="1">
      <alignment vertical="center"/>
    </xf>
    <xf numFmtId="0" fontId="0" fillId="36" borderId="43" xfId="0" applyFill="1" applyBorder="1" applyAlignment="1">
      <alignment vertical="top"/>
    </xf>
    <xf numFmtId="0" fontId="0" fillId="36" borderId="49" xfId="0" applyFill="1" applyBorder="1" applyAlignment="1">
      <alignment vertical="top"/>
    </xf>
    <xf numFmtId="0" fontId="3" fillId="34" borderId="47" xfId="0" applyFont="1" applyFill="1" applyBorder="1" applyAlignment="1">
      <alignment vertical="center"/>
    </xf>
    <xf numFmtId="0" fontId="0" fillId="37" borderId="47" xfId="0" applyFill="1" applyBorder="1" applyAlignment="1">
      <alignment vertical="center"/>
    </xf>
    <xf numFmtId="0" fontId="3" fillId="41" borderId="25" xfId="0" applyFont="1" applyFill="1" applyBorder="1" applyAlignment="1">
      <alignment vertical="center"/>
    </xf>
    <xf numFmtId="0" fontId="3" fillId="41" borderId="10" xfId="0" applyFont="1" applyFill="1" applyBorder="1" applyAlignment="1">
      <alignment horizontal="left" vertical="center"/>
    </xf>
    <xf numFmtId="0" fontId="3" fillId="0" borderId="10" xfId="0" applyFont="1" applyBorder="1" applyAlignment="1">
      <alignment horizontal="left" vertical="center"/>
    </xf>
    <xf numFmtId="0" fontId="1" fillId="41" borderId="0" xfId="0" applyFont="1" applyFill="1"/>
    <xf numFmtId="0" fontId="0" fillId="0" borderId="42" xfId="0" applyBorder="1"/>
    <xf numFmtId="0" fontId="0" fillId="0" borderId="43" xfId="0" applyBorder="1"/>
    <xf numFmtId="0" fontId="6" fillId="0" borderId="34" xfId="0" applyFont="1" applyBorder="1" applyAlignment="1">
      <alignment horizontal="center" vertical="top" wrapText="1"/>
    </xf>
    <xf numFmtId="0" fontId="27" fillId="0" borderId="34" xfId="0" applyFont="1" applyBorder="1" applyAlignment="1">
      <alignment horizontal="center"/>
    </xf>
    <xf numFmtId="0" fontId="6" fillId="0" borderId="52" xfId="0" applyFont="1" applyBorder="1" applyAlignment="1">
      <alignment horizontal="center" vertical="center"/>
    </xf>
    <xf numFmtId="0" fontId="3" fillId="38" borderId="44" xfId="0" applyFont="1" applyFill="1" applyBorder="1" applyAlignment="1">
      <alignment vertical="top"/>
    </xf>
    <xf numFmtId="0" fontId="3" fillId="38" borderId="45" xfId="0" applyFont="1" applyFill="1" applyBorder="1" applyAlignment="1">
      <alignment vertical="top"/>
    </xf>
    <xf numFmtId="0" fontId="3" fillId="38" borderId="46" xfId="0" applyFont="1" applyFill="1" applyBorder="1" applyAlignment="1">
      <alignment vertical="top"/>
    </xf>
    <xf numFmtId="0" fontId="3" fillId="34" borderId="33" xfId="0" applyFont="1" applyFill="1" applyBorder="1" applyProtection="1">
      <protection locked="0"/>
    </xf>
    <xf numFmtId="0" fontId="3" fillId="34" borderId="0" xfId="0" applyFont="1" applyFill="1" applyProtection="1">
      <protection locked="0"/>
    </xf>
    <xf numFmtId="0" fontId="3" fillId="34" borderId="30" xfId="0" applyFont="1" applyFill="1" applyBorder="1" applyProtection="1">
      <protection locked="0"/>
    </xf>
    <xf numFmtId="0" fontId="3" fillId="34" borderId="31" xfId="0" applyFont="1" applyFill="1" applyBorder="1" applyProtection="1">
      <protection locked="0"/>
    </xf>
    <xf numFmtId="0" fontId="0" fillId="39" borderId="53" xfId="0" applyFill="1" applyBorder="1" applyAlignment="1">
      <alignment wrapText="1"/>
    </xf>
    <xf numFmtId="0" fontId="0" fillId="41" borderId="0" xfId="0" applyFill="1" applyAlignment="1">
      <alignment wrapText="1"/>
    </xf>
    <xf numFmtId="0" fontId="0" fillId="41" borderId="0" xfId="0" applyFill="1" applyProtection="1">
      <protection locked="0"/>
    </xf>
    <xf numFmtId="0" fontId="0" fillId="41" borderId="0" xfId="0" applyFill="1"/>
    <xf numFmtId="0" fontId="6" fillId="41" borderId="0" xfId="0" applyFont="1" applyFill="1" applyAlignment="1">
      <alignment wrapText="1"/>
    </xf>
    <xf numFmtId="0" fontId="6" fillId="41" borderId="0" xfId="0" applyFont="1" applyFill="1" applyProtection="1">
      <protection locked="0"/>
    </xf>
    <xf numFmtId="0" fontId="30" fillId="41" borderId="0" xfId="0" applyFont="1" applyFill="1"/>
    <xf numFmtId="0" fontId="31" fillId="41" borderId="0" xfId="0" applyFont="1" applyFill="1"/>
    <xf numFmtId="165" fontId="0" fillId="0" borderId="26" xfId="0" applyNumberFormat="1" applyBorder="1" applyAlignment="1">
      <alignment horizontal="left" vertical="top" wrapText="1"/>
    </xf>
    <xf numFmtId="14" fontId="0" fillId="0" borderId="10" xfId="0" applyNumberFormat="1" applyBorder="1" applyAlignment="1">
      <alignment horizontal="left" vertical="top" wrapText="1"/>
    </xf>
    <xf numFmtId="0" fontId="6" fillId="0" borderId="54" xfId="0" applyFont="1" applyBorder="1" applyAlignment="1" applyProtection="1">
      <alignment vertical="top" wrapText="1"/>
      <protection locked="0"/>
    </xf>
    <xf numFmtId="0" fontId="6" fillId="0" borderId="51" xfId="0" applyFont="1" applyBorder="1" applyAlignment="1" applyProtection="1">
      <alignment horizontal="left" vertical="top" wrapText="1"/>
      <protection locked="0"/>
    </xf>
    <xf numFmtId="14" fontId="6" fillId="0" borderId="51" xfId="0" quotePrefix="1" applyNumberFormat="1" applyFont="1" applyBorder="1" applyAlignment="1" applyProtection="1">
      <alignment horizontal="left" vertical="top" wrapText="1"/>
      <protection locked="0"/>
    </xf>
    <xf numFmtId="166" fontId="6" fillId="0" borderId="51" xfId="0" applyNumberFormat="1" applyFont="1" applyBorder="1" applyAlignment="1" applyProtection="1">
      <alignment horizontal="left" vertical="top" wrapText="1"/>
      <protection locked="0"/>
    </xf>
    <xf numFmtId="14" fontId="6" fillId="0" borderId="50" xfId="0" applyNumberFormat="1" applyFont="1" applyBorder="1" applyAlignment="1" applyProtection="1">
      <alignment horizontal="left" vertical="top" wrapText="1"/>
      <protection locked="0"/>
    </xf>
    <xf numFmtId="0" fontId="3" fillId="39" borderId="55" xfId="0" applyFont="1" applyFill="1" applyBorder="1" applyAlignment="1">
      <alignment horizontal="left" vertical="top" wrapText="1"/>
    </xf>
    <xf numFmtId="0" fontId="3" fillId="42" borderId="54" xfId="0" applyFont="1" applyFill="1" applyBorder="1" applyAlignment="1">
      <alignment horizontal="left" vertical="top" wrapText="1"/>
    </xf>
    <xf numFmtId="0" fontId="3" fillId="42" borderId="54" xfId="740" applyFont="1" applyFill="1" applyBorder="1" applyAlignment="1">
      <alignment horizontal="left" vertical="top" wrapText="1"/>
    </xf>
    <xf numFmtId="0" fontId="26" fillId="0" borderId="54" xfId="0" applyFont="1" applyBorder="1" applyAlignment="1">
      <alignment horizontal="left" vertical="top" wrapText="1" readingOrder="1"/>
    </xf>
    <xf numFmtId="0" fontId="0" fillId="41" borderId="54" xfId="0" applyFill="1" applyBorder="1" applyAlignment="1">
      <alignment vertical="top" wrapText="1"/>
    </xf>
    <xf numFmtId="0" fontId="6" fillId="41" borderId="54" xfId="0" applyFont="1" applyFill="1" applyBorder="1" applyAlignment="1">
      <alignment vertical="top" wrapText="1"/>
    </xf>
    <xf numFmtId="0" fontId="6" fillId="0" borderId="54" xfId="0" applyFont="1" applyBorder="1" applyAlignment="1">
      <alignment horizontal="left" vertical="top" wrapText="1"/>
    </xf>
    <xf numFmtId="0" fontId="34" fillId="43" borderId="54" xfId="0" applyFont="1" applyFill="1" applyBorder="1" applyAlignment="1">
      <alignment wrapText="1"/>
    </xf>
    <xf numFmtId="0" fontId="28" fillId="41" borderId="54" xfId="0" applyFont="1" applyFill="1" applyBorder="1" applyAlignment="1">
      <alignment horizontal="left" vertical="center" wrapText="1"/>
    </xf>
    <xf numFmtId="0" fontId="28" fillId="41" borderId="54" xfId="0" applyFont="1" applyFill="1" applyBorder="1" applyAlignment="1">
      <alignment horizontal="center" wrapText="1"/>
    </xf>
    <xf numFmtId="0" fontId="6" fillId="0" borderId="54" xfId="0" applyFont="1" applyBorder="1" applyAlignment="1">
      <alignment vertical="top" wrapText="1"/>
    </xf>
    <xf numFmtId="0" fontId="0" fillId="0" borderId="54" xfId="0" applyBorder="1" applyAlignment="1">
      <alignment vertical="top" wrapText="1"/>
    </xf>
    <xf numFmtId="0" fontId="26" fillId="0" borderId="54" xfId="0" applyFont="1" applyBorder="1" applyAlignment="1" applyProtection="1">
      <alignment vertical="top" wrapText="1"/>
      <protection locked="0"/>
    </xf>
    <xf numFmtId="0" fontId="6" fillId="0" borderId="54" xfId="650" applyFont="1" applyBorder="1" applyAlignment="1">
      <alignment vertical="top" wrapText="1"/>
    </xf>
    <xf numFmtId="0" fontId="6" fillId="0" borderId="54" xfId="0" applyFont="1" applyBorder="1" applyAlignment="1" applyProtection="1">
      <alignment horizontal="left" vertical="top" wrapText="1"/>
      <protection locked="0"/>
    </xf>
    <xf numFmtId="0" fontId="35" fillId="0" borderId="54" xfId="695" applyFont="1" applyBorder="1" applyAlignment="1">
      <alignment horizontal="left" vertical="top" wrapText="1"/>
    </xf>
    <xf numFmtId="0" fontId="21" fillId="0" borderId="54" xfId="695" applyFont="1" applyBorder="1" applyAlignment="1">
      <alignment horizontal="left" vertical="top" wrapText="1"/>
    </xf>
    <xf numFmtId="0" fontId="6" fillId="0" borderId="54" xfId="0" applyFont="1" applyBorder="1" applyAlignment="1">
      <alignment horizontal="left" vertical="top"/>
    </xf>
    <xf numFmtId="0" fontId="6" fillId="0" borderId="56" xfId="650" applyFont="1" applyBorder="1" applyAlignment="1">
      <alignment vertical="top" wrapText="1"/>
    </xf>
    <xf numFmtId="0" fontId="6" fillId="0" borderId="54" xfId="695" applyFont="1" applyBorder="1" applyAlignment="1">
      <alignment horizontal="left" vertical="top" wrapText="1"/>
    </xf>
    <xf numFmtId="0" fontId="26" fillId="0" borderId="0" xfId="695" applyFont="1" applyAlignment="1">
      <alignment wrapText="1"/>
    </xf>
    <xf numFmtId="10" fontId="6" fillId="0" borderId="54" xfId="719" applyNumberFormat="1" applyFont="1" applyBorder="1" applyAlignment="1">
      <alignment horizontal="left" vertical="top" wrapText="1"/>
    </xf>
    <xf numFmtId="0" fontId="6" fillId="35" borderId="31" xfId="0" applyFont="1" applyFill="1" applyBorder="1"/>
    <xf numFmtId="0" fontId="6" fillId="35" borderId="32" xfId="0" applyFont="1" applyFill="1" applyBorder="1"/>
    <xf numFmtId="0" fontId="3" fillId="36" borderId="31" xfId="0" applyFont="1" applyFill="1" applyBorder="1" applyAlignment="1">
      <alignment vertical="center"/>
    </xf>
    <xf numFmtId="0" fontId="0" fillId="36" borderId="32" xfId="0" applyFill="1" applyBorder="1" applyAlignment="1">
      <alignment vertical="top"/>
    </xf>
    <xf numFmtId="0" fontId="3" fillId="34" borderId="30" xfId="0" applyFont="1" applyFill="1" applyBorder="1" applyAlignment="1">
      <alignment vertical="center"/>
    </xf>
    <xf numFmtId="0" fontId="0" fillId="37" borderId="30" xfId="0" applyFill="1" applyBorder="1" applyAlignment="1">
      <alignment vertical="center"/>
    </xf>
    <xf numFmtId="0" fontId="21" fillId="0" borderId="47" xfId="0" applyFont="1" applyBorder="1" applyAlignment="1">
      <alignment vertical="center" wrapText="1"/>
    </xf>
    <xf numFmtId="164" fontId="21" fillId="0" borderId="47" xfId="0" applyNumberFormat="1" applyFont="1" applyBorder="1" applyAlignment="1">
      <alignment vertical="center" wrapText="1"/>
    </xf>
    <xf numFmtId="0" fontId="3" fillId="34" borderId="25" xfId="0" applyFont="1" applyFill="1" applyBorder="1"/>
    <xf numFmtId="0" fontId="6" fillId="0" borderId="42" xfId="0" applyFont="1" applyBorder="1" applyAlignment="1">
      <alignment horizontal="left" vertical="top" indent="1"/>
    </xf>
    <xf numFmtId="0" fontId="0" fillId="0" borderId="40" xfId="0" applyBorder="1"/>
    <xf numFmtId="0" fontId="0" fillId="0" borderId="35" xfId="0" applyBorder="1"/>
    <xf numFmtId="0" fontId="0" fillId="0" borderId="41" xfId="0" applyBorder="1"/>
    <xf numFmtId="0" fontId="3" fillId="41" borderId="42" xfId="0" applyFont="1" applyFill="1" applyBorder="1"/>
    <xf numFmtId="0" fontId="3" fillId="37" borderId="40" xfId="0" applyFont="1" applyFill="1" applyBorder="1"/>
    <xf numFmtId="0" fontId="3" fillId="37" borderId="35" xfId="0" applyFont="1" applyFill="1" applyBorder="1"/>
    <xf numFmtId="0" fontId="3" fillId="37" borderId="41" xfId="0" applyFont="1" applyFill="1" applyBorder="1"/>
    <xf numFmtId="0" fontId="5" fillId="41" borderId="42" xfId="0" applyFont="1" applyFill="1" applyBorder="1"/>
    <xf numFmtId="0" fontId="3" fillId="36" borderId="36" xfId="0" applyFont="1" applyFill="1" applyBorder="1"/>
    <xf numFmtId="0" fontId="0" fillId="39" borderId="37" xfId="0" applyFill="1" applyBorder="1"/>
    <xf numFmtId="0" fontId="3" fillId="36" borderId="37" xfId="0" applyFont="1" applyFill="1" applyBorder="1"/>
    <xf numFmtId="0" fontId="0" fillId="39" borderId="33" xfId="0" applyFill="1" applyBorder="1"/>
    <xf numFmtId="0" fontId="0" fillId="41" borderId="42" xfId="0" applyFill="1" applyBorder="1"/>
    <xf numFmtId="0" fontId="7" fillId="37" borderId="51" xfId="0" applyFont="1" applyFill="1" applyBorder="1" applyAlignment="1">
      <alignment horizontal="center" vertical="center"/>
    </xf>
    <xf numFmtId="0" fontId="5" fillId="41" borderId="42" xfId="0" applyFont="1" applyFill="1" applyBorder="1" applyAlignment="1">
      <alignment vertical="top"/>
    </xf>
    <xf numFmtId="0" fontId="27" fillId="0" borderId="34" xfId="0" applyFont="1" applyBorder="1" applyAlignment="1">
      <alignment horizontal="center" vertical="center"/>
    </xf>
    <xf numFmtId="0" fontId="27" fillId="0" borderId="34" xfId="0" applyFont="1" applyBorder="1" applyAlignment="1">
      <alignment horizontal="center" vertical="center" wrapText="1"/>
    </xf>
    <xf numFmtId="9" fontId="27" fillId="0" borderId="34" xfId="0" applyNumberFormat="1" applyFont="1" applyBorder="1" applyAlignment="1">
      <alignment horizontal="center" vertical="center"/>
    </xf>
    <xf numFmtId="0" fontId="3" fillId="36" borderId="33" xfId="0" applyFont="1" applyFill="1" applyBorder="1"/>
    <xf numFmtId="0" fontId="6" fillId="0" borderId="34" xfId="0" applyFont="1" applyBorder="1" applyAlignment="1">
      <alignment horizontal="center" vertical="center"/>
    </xf>
    <xf numFmtId="0" fontId="5" fillId="0" borderId="34" xfId="0" applyFont="1" applyBorder="1" applyAlignment="1">
      <alignment horizontal="center" vertical="top" wrapText="1"/>
    </xf>
    <xf numFmtId="0" fontId="5" fillId="0" borderId="34" xfId="0" applyFont="1" applyBorder="1" applyAlignment="1">
      <alignment horizontal="center" vertical="center"/>
    </xf>
    <xf numFmtId="0" fontId="0" fillId="0" borderId="44" xfId="0" applyBorder="1"/>
    <xf numFmtId="0" fontId="0" fillId="0" borderId="45" xfId="0" applyBorder="1"/>
    <xf numFmtId="0" fontId="5" fillId="0" borderId="45" xfId="0" applyFont="1" applyBorder="1" applyAlignment="1">
      <alignment vertical="top" wrapText="1"/>
    </xf>
    <xf numFmtId="0" fontId="0" fillId="0" borderId="46" xfId="0" applyBorder="1"/>
    <xf numFmtId="0" fontId="22" fillId="0" borderId="31" xfId="0" applyFont="1" applyBorder="1" applyAlignment="1">
      <alignment vertical="top"/>
    </xf>
    <xf numFmtId="0" fontId="23" fillId="0" borderId="32" xfId="0" applyFont="1" applyBorder="1" applyAlignment="1">
      <alignment vertical="top"/>
    </xf>
    <xf numFmtId="0" fontId="3" fillId="0" borderId="31" xfId="0" applyFont="1" applyBorder="1" applyAlignment="1">
      <alignment vertical="top"/>
    </xf>
    <xf numFmtId="0" fontId="3" fillId="40" borderId="34" xfId="0" applyFont="1" applyFill="1" applyBorder="1" applyAlignment="1">
      <alignment vertical="top" wrapText="1"/>
    </xf>
    <xf numFmtId="0" fontId="3" fillId="42" borderId="34" xfId="0" applyFont="1" applyFill="1" applyBorder="1" applyAlignment="1">
      <alignment vertical="top" wrapText="1"/>
    </xf>
    <xf numFmtId="0" fontId="6" fillId="0" borderId="54" xfId="695" applyFont="1" applyBorder="1" applyAlignment="1" applyProtection="1">
      <alignment horizontal="left" vertical="top" wrapText="1"/>
      <protection locked="0"/>
    </xf>
    <xf numFmtId="0" fontId="0" fillId="0" borderId="54" xfId="0" applyBorder="1" applyAlignment="1" applyProtection="1">
      <alignment vertical="top" wrapText="1"/>
      <protection locked="0"/>
    </xf>
    <xf numFmtId="0" fontId="6" fillId="0" borderId="54" xfId="508" applyBorder="1" applyAlignment="1">
      <alignment horizontal="center" vertical="top"/>
    </xf>
    <xf numFmtId="0" fontId="3" fillId="0" borderId="54" xfId="0" applyFont="1" applyBorder="1" applyAlignment="1">
      <alignment vertical="top" wrapText="1"/>
    </xf>
    <xf numFmtId="0" fontId="26" fillId="0" borderId="54" xfId="0" applyFont="1" applyBorder="1" applyAlignment="1">
      <alignment horizontal="left" vertical="top" wrapText="1"/>
    </xf>
    <xf numFmtId="0" fontId="26" fillId="0" borderId="54" xfId="0" applyFont="1" applyBorder="1" applyAlignment="1">
      <alignment vertical="top" wrapText="1"/>
    </xf>
    <xf numFmtId="0" fontId="0" fillId="0" borderId="54" xfId="0" applyBorder="1" applyAlignment="1" applyProtection="1">
      <alignment horizontal="left" vertical="top" wrapText="1"/>
      <protection locked="0"/>
    </xf>
    <xf numFmtId="0" fontId="0" fillId="0" borderId="54" xfId="0" applyBorder="1" applyAlignment="1">
      <alignment horizontal="left" vertical="top"/>
    </xf>
    <xf numFmtId="0" fontId="33" fillId="0" borderId="54" xfId="0" applyFont="1" applyBorder="1" applyAlignment="1">
      <alignment horizontal="left" vertical="top" wrapText="1"/>
    </xf>
    <xf numFmtId="0" fontId="33" fillId="0" borderId="54" xfId="0" applyFont="1" applyBorder="1" applyAlignment="1">
      <alignment vertical="top" wrapText="1"/>
    </xf>
    <xf numFmtId="0" fontId="3" fillId="37" borderId="26" xfId="0" applyFont="1" applyFill="1" applyBorder="1" applyAlignment="1">
      <alignment horizontal="left" vertical="center" wrapText="1"/>
    </xf>
    <xf numFmtId="0" fontId="0" fillId="0" borderId="26" xfId="0" applyBorder="1" applyAlignment="1">
      <alignment horizontal="left" vertical="top" wrapText="1"/>
    </xf>
    <xf numFmtId="14" fontId="0" fillId="0" borderId="26" xfId="0" applyNumberFormat="1" applyBorder="1" applyAlignment="1">
      <alignment horizontal="left" vertical="top"/>
    </xf>
    <xf numFmtId="0" fontId="0" fillId="0" borderId="26" xfId="0" applyBorder="1" applyAlignment="1">
      <alignment horizontal="left" vertical="top"/>
    </xf>
    <xf numFmtId="0" fontId="6" fillId="0" borderId="31" xfId="0" applyFont="1" applyBorder="1" applyAlignment="1">
      <alignment vertical="top"/>
    </xf>
    <xf numFmtId="0" fontId="3" fillId="37" borderId="31" xfId="0" applyFont="1" applyFill="1" applyBorder="1" applyAlignment="1">
      <alignment vertical="center"/>
    </xf>
    <xf numFmtId="0" fontId="6" fillId="37" borderId="32" xfId="0" applyFont="1" applyFill="1" applyBorder="1" applyAlignment="1">
      <alignment vertical="center"/>
    </xf>
    <xf numFmtId="0" fontId="6" fillId="0" borderId="54" xfId="719" applyFont="1" applyBorder="1" applyAlignment="1">
      <alignment horizontal="left" vertical="top" wrapText="1"/>
    </xf>
    <xf numFmtId="14" fontId="6" fillId="0" borderId="10" xfId="0" applyNumberFormat="1" applyFont="1" applyBorder="1" applyAlignment="1">
      <alignment horizontal="left" vertical="top"/>
    </xf>
    <xf numFmtId="0" fontId="26" fillId="44" borderId="34" xfId="0" applyFont="1" applyFill="1" applyBorder="1" applyAlignment="1">
      <alignment horizontal="left" vertical="top" wrapText="1"/>
    </xf>
    <xf numFmtId="0" fontId="6" fillId="0" borderId="40" xfId="0" applyFont="1" applyBorder="1" applyAlignment="1">
      <alignment horizontal="left" vertical="top" wrapText="1"/>
    </xf>
    <xf numFmtId="0" fontId="6" fillId="0" borderId="35" xfId="0" applyFont="1" applyBorder="1" applyAlignment="1">
      <alignment horizontal="left" vertical="top" wrapText="1"/>
    </xf>
    <xf numFmtId="0" fontId="6" fillId="0" borderId="41" xfId="0" applyFont="1" applyBorder="1" applyAlignment="1">
      <alignment horizontal="left" vertical="top" wrapText="1"/>
    </xf>
    <xf numFmtId="0" fontId="6" fillId="0" borderId="44" xfId="0" applyFont="1" applyBorder="1" applyAlignment="1">
      <alignment horizontal="left" vertical="top" wrapText="1"/>
    </xf>
    <xf numFmtId="0" fontId="6" fillId="0" borderId="45" xfId="0" applyFont="1" applyBorder="1" applyAlignment="1">
      <alignment horizontal="left" vertical="top" wrapText="1"/>
    </xf>
    <xf numFmtId="0" fontId="6" fillId="0" borderId="46" xfId="0" applyFont="1" applyBorder="1" applyAlignment="1">
      <alignment horizontal="left" vertical="top" wrapText="1"/>
    </xf>
    <xf numFmtId="0" fontId="6" fillId="41" borderId="14" xfId="0" applyFont="1" applyFill="1" applyBorder="1" applyAlignment="1">
      <alignment horizontal="left" vertical="top" wrapText="1"/>
    </xf>
    <xf numFmtId="0" fontId="6" fillId="41" borderId="31" xfId="0" applyFont="1" applyFill="1" applyBorder="1" applyAlignment="1">
      <alignment horizontal="left" vertical="top"/>
    </xf>
    <xf numFmtId="0" fontId="6" fillId="41" borderId="15" xfId="0" applyFont="1" applyFill="1" applyBorder="1" applyAlignment="1">
      <alignment horizontal="left" vertical="top"/>
    </xf>
    <xf numFmtId="0" fontId="6" fillId="41" borderId="11" xfId="0" applyFont="1" applyFill="1" applyBorder="1" applyAlignment="1">
      <alignment horizontal="left" vertical="top"/>
    </xf>
    <xf numFmtId="0" fontId="6" fillId="41" borderId="0" xfId="0" applyFont="1" applyFill="1" applyAlignment="1">
      <alignment horizontal="left" vertical="top"/>
    </xf>
    <xf numFmtId="0" fontId="6" fillId="41" borderId="12" xfId="0" applyFont="1" applyFill="1" applyBorder="1" applyAlignment="1">
      <alignment horizontal="left" vertical="top"/>
    </xf>
    <xf numFmtId="0" fontId="6" fillId="41" borderId="40" xfId="0" applyFont="1" applyFill="1" applyBorder="1" applyAlignment="1">
      <alignment horizontal="left" vertical="top" wrapText="1"/>
    </xf>
    <xf numFmtId="0" fontId="6" fillId="41" borderId="35" xfId="0" applyFont="1" applyFill="1" applyBorder="1" applyAlignment="1">
      <alignment horizontal="left" vertical="top" wrapText="1"/>
    </xf>
    <xf numFmtId="0" fontId="6" fillId="41" borderId="41" xfId="0" applyFont="1" applyFill="1" applyBorder="1" applyAlignment="1">
      <alignment horizontal="left" vertical="top" wrapText="1"/>
    </xf>
    <xf numFmtId="0" fontId="6" fillId="41" borderId="42" xfId="0" applyFont="1" applyFill="1" applyBorder="1" applyAlignment="1">
      <alignment horizontal="left" vertical="top" wrapText="1"/>
    </xf>
    <xf numFmtId="0" fontId="6" fillId="41" borderId="0" xfId="0" applyFont="1" applyFill="1" applyAlignment="1">
      <alignment horizontal="left" vertical="top" wrapText="1"/>
    </xf>
    <xf numFmtId="0" fontId="6" fillId="41" borderId="43" xfId="0" applyFont="1" applyFill="1" applyBorder="1" applyAlignment="1">
      <alignment horizontal="left" vertical="top" wrapText="1"/>
    </xf>
    <xf numFmtId="0" fontId="3" fillId="38" borderId="40" xfId="0" applyFont="1" applyFill="1" applyBorder="1" applyAlignment="1">
      <alignment horizontal="left" vertical="top"/>
    </xf>
    <xf numFmtId="0" fontId="3" fillId="38" borderId="35" xfId="0" applyFont="1" applyFill="1" applyBorder="1" applyAlignment="1">
      <alignment horizontal="left" vertical="top"/>
    </xf>
    <xf numFmtId="0" fontId="3" fillId="38" borderId="41" xfId="0" applyFont="1" applyFill="1" applyBorder="1" applyAlignment="1">
      <alignment horizontal="left" vertical="top"/>
    </xf>
    <xf numFmtId="0" fontId="3" fillId="38" borderId="44" xfId="0" applyFont="1" applyFill="1" applyBorder="1" applyAlignment="1">
      <alignment horizontal="left" vertical="top"/>
    </xf>
    <xf numFmtId="0" fontId="3" fillId="38" borderId="45" xfId="0" applyFont="1" applyFill="1" applyBorder="1" applyAlignment="1">
      <alignment horizontal="left" vertical="top"/>
    </xf>
    <xf numFmtId="0" fontId="3" fillId="38" borderId="46" xfId="0" applyFont="1" applyFill="1" applyBorder="1" applyAlignment="1">
      <alignment horizontal="left" vertical="top"/>
    </xf>
    <xf numFmtId="0" fontId="6" fillId="41" borderId="44" xfId="0" applyFont="1" applyFill="1" applyBorder="1" applyAlignment="1">
      <alignment horizontal="left" vertical="top" wrapText="1"/>
    </xf>
    <xf numFmtId="0" fontId="6" fillId="41" borderId="45" xfId="0" applyFont="1" applyFill="1" applyBorder="1" applyAlignment="1">
      <alignment horizontal="left" vertical="top" wrapText="1"/>
    </xf>
    <xf numFmtId="0" fontId="6" fillId="41" borderId="46" xfId="0" applyFont="1" applyFill="1" applyBorder="1" applyAlignment="1">
      <alignment horizontal="left" vertical="top" wrapText="1"/>
    </xf>
  </cellXfs>
  <cellStyles count="1645">
    <cellStyle name="20% - Accent1 2" xfId="1" xr:uid="{00000000-0005-0000-0000-000000000000}"/>
    <cellStyle name="20% - Accent1 3" xfId="2" xr:uid="{00000000-0005-0000-0000-000001000000}"/>
    <cellStyle name="20% - Accent1 4" xfId="3" xr:uid="{00000000-0005-0000-0000-000002000000}"/>
    <cellStyle name="20% - Accent1 5" xfId="4" xr:uid="{00000000-0005-0000-0000-000003000000}"/>
    <cellStyle name="20% - Accent1 6" xfId="5" xr:uid="{00000000-0005-0000-0000-000004000000}"/>
    <cellStyle name="20% - Accent2 2" xfId="6" xr:uid="{00000000-0005-0000-0000-000005000000}"/>
    <cellStyle name="20% - Accent2 3" xfId="7" xr:uid="{00000000-0005-0000-0000-000006000000}"/>
    <cellStyle name="20% - Accent2 4" xfId="8" xr:uid="{00000000-0005-0000-0000-000007000000}"/>
    <cellStyle name="20% - Accent2 5" xfId="9" xr:uid="{00000000-0005-0000-0000-000008000000}"/>
    <cellStyle name="20% - Accent2 6" xfId="10" xr:uid="{00000000-0005-0000-0000-000009000000}"/>
    <cellStyle name="20% - Accent3 2" xfId="11" xr:uid="{00000000-0005-0000-0000-00000A000000}"/>
    <cellStyle name="20% - Accent3 3" xfId="12" xr:uid="{00000000-0005-0000-0000-00000B000000}"/>
    <cellStyle name="20% - Accent3 4" xfId="13" xr:uid="{00000000-0005-0000-0000-00000C000000}"/>
    <cellStyle name="20% - Accent3 5" xfId="14" xr:uid="{00000000-0005-0000-0000-00000D000000}"/>
    <cellStyle name="20% - Accent3 6" xfId="15" xr:uid="{00000000-0005-0000-0000-00000E000000}"/>
    <cellStyle name="20% - Accent4 2" xfId="16" xr:uid="{00000000-0005-0000-0000-00000F000000}"/>
    <cellStyle name="20% - Accent4 3" xfId="17" xr:uid="{00000000-0005-0000-0000-000010000000}"/>
    <cellStyle name="20% - Accent4 4" xfId="18" xr:uid="{00000000-0005-0000-0000-000011000000}"/>
    <cellStyle name="20% - Accent4 5" xfId="19" xr:uid="{00000000-0005-0000-0000-000012000000}"/>
    <cellStyle name="20% - Accent4 6" xfId="20" xr:uid="{00000000-0005-0000-0000-000013000000}"/>
    <cellStyle name="20% - Accent5 2" xfId="21" xr:uid="{00000000-0005-0000-0000-000014000000}"/>
    <cellStyle name="20% - Accent5 3" xfId="22" xr:uid="{00000000-0005-0000-0000-000015000000}"/>
    <cellStyle name="20% - Accent5 4" xfId="23" xr:uid="{00000000-0005-0000-0000-000016000000}"/>
    <cellStyle name="20% - Accent5 5" xfId="24" xr:uid="{00000000-0005-0000-0000-000017000000}"/>
    <cellStyle name="20% - Accent5 6" xfId="25" xr:uid="{00000000-0005-0000-0000-000018000000}"/>
    <cellStyle name="20% - Accent6 2" xfId="26" xr:uid="{00000000-0005-0000-0000-000019000000}"/>
    <cellStyle name="20% - Accent6 3" xfId="27" xr:uid="{00000000-0005-0000-0000-00001A000000}"/>
    <cellStyle name="20% - Accent6 4" xfId="28" xr:uid="{00000000-0005-0000-0000-00001B000000}"/>
    <cellStyle name="20% - Accent6 5" xfId="29" xr:uid="{00000000-0005-0000-0000-00001C000000}"/>
    <cellStyle name="20% - Accent6 6" xfId="30" xr:uid="{00000000-0005-0000-0000-00001D000000}"/>
    <cellStyle name="40% - Accent1 2" xfId="31" xr:uid="{00000000-0005-0000-0000-00001E000000}"/>
    <cellStyle name="40% - Accent1 3" xfId="32" xr:uid="{00000000-0005-0000-0000-00001F000000}"/>
    <cellStyle name="40% - Accent1 4" xfId="33" xr:uid="{00000000-0005-0000-0000-000020000000}"/>
    <cellStyle name="40% - Accent1 5" xfId="34" xr:uid="{00000000-0005-0000-0000-000021000000}"/>
    <cellStyle name="40% - Accent1 6" xfId="35" xr:uid="{00000000-0005-0000-0000-000022000000}"/>
    <cellStyle name="40% - Accent2 2" xfId="36" xr:uid="{00000000-0005-0000-0000-000023000000}"/>
    <cellStyle name="40% - Accent2 3" xfId="37" xr:uid="{00000000-0005-0000-0000-000024000000}"/>
    <cellStyle name="40% - Accent2 4" xfId="38" xr:uid="{00000000-0005-0000-0000-000025000000}"/>
    <cellStyle name="40% - Accent2 5" xfId="39" xr:uid="{00000000-0005-0000-0000-000026000000}"/>
    <cellStyle name="40% - Accent2 6" xfId="40" xr:uid="{00000000-0005-0000-0000-000027000000}"/>
    <cellStyle name="40% - Accent3 2" xfId="41" xr:uid="{00000000-0005-0000-0000-000028000000}"/>
    <cellStyle name="40% - Accent3 3" xfId="42" xr:uid="{00000000-0005-0000-0000-000029000000}"/>
    <cellStyle name="40% - Accent3 4" xfId="43" xr:uid="{00000000-0005-0000-0000-00002A000000}"/>
    <cellStyle name="40% - Accent3 5" xfId="44" xr:uid="{00000000-0005-0000-0000-00002B000000}"/>
    <cellStyle name="40% - Accent3 6" xfId="45" xr:uid="{00000000-0005-0000-0000-00002C000000}"/>
    <cellStyle name="40% - Accent4 2" xfId="46" xr:uid="{00000000-0005-0000-0000-00002D000000}"/>
    <cellStyle name="40% - Accent4 3" xfId="47" xr:uid="{00000000-0005-0000-0000-00002E000000}"/>
    <cellStyle name="40% - Accent4 4" xfId="48" xr:uid="{00000000-0005-0000-0000-00002F000000}"/>
    <cellStyle name="40% - Accent4 5" xfId="49" xr:uid="{00000000-0005-0000-0000-000030000000}"/>
    <cellStyle name="40% - Accent4 6" xfId="50" xr:uid="{00000000-0005-0000-0000-000031000000}"/>
    <cellStyle name="40% - Accent5 2" xfId="51" xr:uid="{00000000-0005-0000-0000-000032000000}"/>
    <cellStyle name="40% - Accent5 3" xfId="52" xr:uid="{00000000-0005-0000-0000-000033000000}"/>
    <cellStyle name="40% - Accent5 4" xfId="53" xr:uid="{00000000-0005-0000-0000-000034000000}"/>
    <cellStyle name="40% - Accent5 5" xfId="54" xr:uid="{00000000-0005-0000-0000-000035000000}"/>
    <cellStyle name="40% - Accent5 6" xfId="55" xr:uid="{00000000-0005-0000-0000-000036000000}"/>
    <cellStyle name="40% - Accent6 2" xfId="56" xr:uid="{00000000-0005-0000-0000-000037000000}"/>
    <cellStyle name="40% - Accent6 3" xfId="57" xr:uid="{00000000-0005-0000-0000-000038000000}"/>
    <cellStyle name="40% - Accent6 4" xfId="58" xr:uid="{00000000-0005-0000-0000-000039000000}"/>
    <cellStyle name="40% - Accent6 5" xfId="59" xr:uid="{00000000-0005-0000-0000-00003A000000}"/>
    <cellStyle name="40% - Accent6 6" xfId="60" xr:uid="{00000000-0005-0000-0000-00003B000000}"/>
    <cellStyle name="60% - Accent1 2" xfId="61" xr:uid="{00000000-0005-0000-0000-00003C000000}"/>
    <cellStyle name="60% - Accent1 3" xfId="62" xr:uid="{00000000-0005-0000-0000-00003D000000}"/>
    <cellStyle name="60% - Accent1 4" xfId="63" xr:uid="{00000000-0005-0000-0000-00003E000000}"/>
    <cellStyle name="60% - Accent1 5" xfId="64" xr:uid="{00000000-0005-0000-0000-00003F000000}"/>
    <cellStyle name="60% - Accent1 6" xfId="65" xr:uid="{00000000-0005-0000-0000-000040000000}"/>
    <cellStyle name="60% - Accent2 2" xfId="66" xr:uid="{00000000-0005-0000-0000-000041000000}"/>
    <cellStyle name="60% - Accent2 3" xfId="67" xr:uid="{00000000-0005-0000-0000-000042000000}"/>
    <cellStyle name="60% - Accent2 4" xfId="68" xr:uid="{00000000-0005-0000-0000-000043000000}"/>
    <cellStyle name="60% - Accent2 5" xfId="69" xr:uid="{00000000-0005-0000-0000-000044000000}"/>
    <cellStyle name="60% - Accent2 6" xfId="70" xr:uid="{00000000-0005-0000-0000-000045000000}"/>
    <cellStyle name="60% - Accent3 2" xfId="71" xr:uid="{00000000-0005-0000-0000-000046000000}"/>
    <cellStyle name="60% - Accent3 3" xfId="72" xr:uid="{00000000-0005-0000-0000-000047000000}"/>
    <cellStyle name="60% - Accent3 4" xfId="73" xr:uid="{00000000-0005-0000-0000-000048000000}"/>
    <cellStyle name="60% - Accent3 5" xfId="74" xr:uid="{00000000-0005-0000-0000-000049000000}"/>
    <cellStyle name="60% - Accent3 6" xfId="75" xr:uid="{00000000-0005-0000-0000-00004A000000}"/>
    <cellStyle name="60% - Accent4 2" xfId="76" xr:uid="{00000000-0005-0000-0000-00004B000000}"/>
    <cellStyle name="60% - Accent4 3" xfId="77" xr:uid="{00000000-0005-0000-0000-00004C000000}"/>
    <cellStyle name="60% - Accent4 4" xfId="78" xr:uid="{00000000-0005-0000-0000-00004D000000}"/>
    <cellStyle name="60% - Accent4 5" xfId="79" xr:uid="{00000000-0005-0000-0000-00004E000000}"/>
    <cellStyle name="60% - Accent4 6" xfId="80" xr:uid="{00000000-0005-0000-0000-00004F000000}"/>
    <cellStyle name="60% - Accent5 2" xfId="81" xr:uid="{00000000-0005-0000-0000-000050000000}"/>
    <cellStyle name="60% - Accent5 3" xfId="82" xr:uid="{00000000-0005-0000-0000-000051000000}"/>
    <cellStyle name="60% - Accent5 4" xfId="83" xr:uid="{00000000-0005-0000-0000-000052000000}"/>
    <cellStyle name="60% - Accent5 5" xfId="84" xr:uid="{00000000-0005-0000-0000-000053000000}"/>
    <cellStyle name="60% - Accent5 6" xfId="85" xr:uid="{00000000-0005-0000-0000-000054000000}"/>
    <cellStyle name="60% - Accent6 2" xfId="86" xr:uid="{00000000-0005-0000-0000-000055000000}"/>
    <cellStyle name="60% - Accent6 3" xfId="87" xr:uid="{00000000-0005-0000-0000-000056000000}"/>
    <cellStyle name="60% - Accent6 4" xfId="88" xr:uid="{00000000-0005-0000-0000-000057000000}"/>
    <cellStyle name="60% - Accent6 5" xfId="89" xr:uid="{00000000-0005-0000-0000-000058000000}"/>
    <cellStyle name="60% - Accent6 6" xfId="90" xr:uid="{00000000-0005-0000-0000-000059000000}"/>
    <cellStyle name="Accent1 - 20%" xfId="91" xr:uid="{00000000-0005-0000-0000-00005A000000}"/>
    <cellStyle name="Accent1 - 40%" xfId="92" xr:uid="{00000000-0005-0000-0000-00005B000000}"/>
    <cellStyle name="Accent1 - 60%" xfId="93" xr:uid="{00000000-0005-0000-0000-00005C000000}"/>
    <cellStyle name="Accent1 - 60% 2" xfId="94" xr:uid="{00000000-0005-0000-0000-00005D000000}"/>
    <cellStyle name="Accent1 2" xfId="95" xr:uid="{00000000-0005-0000-0000-00005E000000}"/>
    <cellStyle name="Accent1 2 2" xfId="96" xr:uid="{00000000-0005-0000-0000-00005F000000}"/>
    <cellStyle name="Accent1 3" xfId="97" xr:uid="{00000000-0005-0000-0000-000060000000}"/>
    <cellStyle name="Accent1 3 2" xfId="98" xr:uid="{00000000-0005-0000-0000-000061000000}"/>
    <cellStyle name="Accent1 4" xfId="99" xr:uid="{00000000-0005-0000-0000-000062000000}"/>
    <cellStyle name="Accent1 4 2" xfId="100" xr:uid="{00000000-0005-0000-0000-000063000000}"/>
    <cellStyle name="Accent1 5" xfId="101" xr:uid="{00000000-0005-0000-0000-000064000000}"/>
    <cellStyle name="Accent1 5 2" xfId="102" xr:uid="{00000000-0005-0000-0000-000065000000}"/>
    <cellStyle name="Accent1 6" xfId="103" xr:uid="{00000000-0005-0000-0000-000066000000}"/>
    <cellStyle name="Accent1 6 2" xfId="104" xr:uid="{00000000-0005-0000-0000-000067000000}"/>
    <cellStyle name="Accent2 - 20%" xfId="105" xr:uid="{00000000-0005-0000-0000-000068000000}"/>
    <cellStyle name="Accent2 - 40%" xfId="106" xr:uid="{00000000-0005-0000-0000-000069000000}"/>
    <cellStyle name="Accent2 - 60%" xfId="107" xr:uid="{00000000-0005-0000-0000-00006A000000}"/>
    <cellStyle name="Accent2 - 60% 2" xfId="108" xr:uid="{00000000-0005-0000-0000-00006B000000}"/>
    <cellStyle name="Accent2 2" xfId="109" xr:uid="{00000000-0005-0000-0000-00006C000000}"/>
    <cellStyle name="Accent2 2 2" xfId="110" xr:uid="{00000000-0005-0000-0000-00006D000000}"/>
    <cellStyle name="Accent2 3" xfId="111" xr:uid="{00000000-0005-0000-0000-00006E000000}"/>
    <cellStyle name="Accent2 3 2" xfId="112" xr:uid="{00000000-0005-0000-0000-00006F000000}"/>
    <cellStyle name="Accent2 4" xfId="113" xr:uid="{00000000-0005-0000-0000-000070000000}"/>
    <cellStyle name="Accent2 4 2" xfId="114" xr:uid="{00000000-0005-0000-0000-000071000000}"/>
    <cellStyle name="Accent2 5" xfId="115" xr:uid="{00000000-0005-0000-0000-000072000000}"/>
    <cellStyle name="Accent2 5 2" xfId="116" xr:uid="{00000000-0005-0000-0000-000073000000}"/>
    <cellStyle name="Accent2 6" xfId="117" xr:uid="{00000000-0005-0000-0000-000074000000}"/>
    <cellStyle name="Accent2 6 2" xfId="118" xr:uid="{00000000-0005-0000-0000-000075000000}"/>
    <cellStyle name="Accent3 - 20%" xfId="119" xr:uid="{00000000-0005-0000-0000-000076000000}"/>
    <cellStyle name="Accent3 - 40%" xfId="120" xr:uid="{00000000-0005-0000-0000-000077000000}"/>
    <cellStyle name="Accent3 - 60%" xfId="121" xr:uid="{00000000-0005-0000-0000-000078000000}"/>
    <cellStyle name="Accent3 - 60% 2" xfId="122" xr:uid="{00000000-0005-0000-0000-000079000000}"/>
    <cellStyle name="Accent3 2" xfId="123" xr:uid="{00000000-0005-0000-0000-00007A000000}"/>
    <cellStyle name="Accent3 2 2" xfId="124" xr:uid="{00000000-0005-0000-0000-00007B000000}"/>
    <cellStyle name="Accent3 3" xfId="125" xr:uid="{00000000-0005-0000-0000-00007C000000}"/>
    <cellStyle name="Accent3 3 2" xfId="126" xr:uid="{00000000-0005-0000-0000-00007D000000}"/>
    <cellStyle name="Accent3 4" xfId="127" xr:uid="{00000000-0005-0000-0000-00007E000000}"/>
    <cellStyle name="Accent3 4 2" xfId="128" xr:uid="{00000000-0005-0000-0000-00007F000000}"/>
    <cellStyle name="Accent3 5" xfId="129" xr:uid="{00000000-0005-0000-0000-000080000000}"/>
    <cellStyle name="Accent3 5 2" xfId="130" xr:uid="{00000000-0005-0000-0000-000081000000}"/>
    <cellStyle name="Accent3 6" xfId="131" xr:uid="{00000000-0005-0000-0000-000082000000}"/>
    <cellStyle name="Accent3 6 2" xfId="132" xr:uid="{00000000-0005-0000-0000-000083000000}"/>
    <cellStyle name="Accent4 - 20%" xfId="133" xr:uid="{00000000-0005-0000-0000-000084000000}"/>
    <cellStyle name="Accent4 - 40%" xfId="134" xr:uid="{00000000-0005-0000-0000-000085000000}"/>
    <cellStyle name="Accent4 - 60%" xfId="135" xr:uid="{00000000-0005-0000-0000-000086000000}"/>
    <cellStyle name="Accent4 - 60% 2" xfId="136" xr:uid="{00000000-0005-0000-0000-000087000000}"/>
    <cellStyle name="Accent4 2" xfId="137" xr:uid="{00000000-0005-0000-0000-000088000000}"/>
    <cellStyle name="Accent4 2 2" xfId="138" xr:uid="{00000000-0005-0000-0000-000089000000}"/>
    <cellStyle name="Accent4 3" xfId="139" xr:uid="{00000000-0005-0000-0000-00008A000000}"/>
    <cellStyle name="Accent4 3 2" xfId="140" xr:uid="{00000000-0005-0000-0000-00008B000000}"/>
    <cellStyle name="Accent4 4" xfId="141" xr:uid="{00000000-0005-0000-0000-00008C000000}"/>
    <cellStyle name="Accent4 4 2" xfId="142" xr:uid="{00000000-0005-0000-0000-00008D000000}"/>
    <cellStyle name="Accent4 5" xfId="143" xr:uid="{00000000-0005-0000-0000-00008E000000}"/>
    <cellStyle name="Accent4 5 2" xfId="144" xr:uid="{00000000-0005-0000-0000-00008F000000}"/>
    <cellStyle name="Accent4 6" xfId="145" xr:uid="{00000000-0005-0000-0000-000090000000}"/>
    <cellStyle name="Accent4 6 2" xfId="146" xr:uid="{00000000-0005-0000-0000-000091000000}"/>
    <cellStyle name="Accent5 - 20%" xfId="147" xr:uid="{00000000-0005-0000-0000-000092000000}"/>
    <cellStyle name="Accent5 - 40%" xfId="148" xr:uid="{00000000-0005-0000-0000-000093000000}"/>
    <cellStyle name="Accent5 - 60%" xfId="149" xr:uid="{00000000-0005-0000-0000-000094000000}"/>
    <cellStyle name="Accent5 - 60% 2" xfId="150" xr:uid="{00000000-0005-0000-0000-000095000000}"/>
    <cellStyle name="Accent5 2" xfId="151" xr:uid="{00000000-0005-0000-0000-000096000000}"/>
    <cellStyle name="Accent5 2 2" xfId="152" xr:uid="{00000000-0005-0000-0000-000097000000}"/>
    <cellStyle name="Accent5 3" xfId="153" xr:uid="{00000000-0005-0000-0000-000098000000}"/>
    <cellStyle name="Accent5 3 2" xfId="154" xr:uid="{00000000-0005-0000-0000-000099000000}"/>
    <cellStyle name="Accent5 4" xfId="155" xr:uid="{00000000-0005-0000-0000-00009A000000}"/>
    <cellStyle name="Accent5 4 2" xfId="156" xr:uid="{00000000-0005-0000-0000-00009B000000}"/>
    <cellStyle name="Accent5 5" xfId="157" xr:uid="{00000000-0005-0000-0000-00009C000000}"/>
    <cellStyle name="Accent5 5 2" xfId="158" xr:uid="{00000000-0005-0000-0000-00009D000000}"/>
    <cellStyle name="Accent5 6" xfId="159" xr:uid="{00000000-0005-0000-0000-00009E000000}"/>
    <cellStyle name="Accent5 6 2" xfId="160" xr:uid="{00000000-0005-0000-0000-00009F000000}"/>
    <cellStyle name="Accent6 - 20%" xfId="161" xr:uid="{00000000-0005-0000-0000-0000A0000000}"/>
    <cellStyle name="Accent6 - 40%" xfId="162" xr:uid="{00000000-0005-0000-0000-0000A1000000}"/>
    <cellStyle name="Accent6 - 60%" xfId="163" xr:uid="{00000000-0005-0000-0000-0000A2000000}"/>
    <cellStyle name="Accent6 - 60% 2" xfId="164" xr:uid="{00000000-0005-0000-0000-0000A3000000}"/>
    <cellStyle name="Accent6 2" xfId="165" xr:uid="{00000000-0005-0000-0000-0000A4000000}"/>
    <cellStyle name="Accent6 2 2" xfId="166" xr:uid="{00000000-0005-0000-0000-0000A5000000}"/>
    <cellStyle name="Accent6 3" xfId="167" xr:uid="{00000000-0005-0000-0000-0000A6000000}"/>
    <cellStyle name="Accent6 3 2" xfId="168" xr:uid="{00000000-0005-0000-0000-0000A7000000}"/>
    <cellStyle name="Accent6 4" xfId="169" xr:uid="{00000000-0005-0000-0000-0000A8000000}"/>
    <cellStyle name="Accent6 4 2" xfId="170" xr:uid="{00000000-0005-0000-0000-0000A9000000}"/>
    <cellStyle name="Accent6 5" xfId="171" xr:uid="{00000000-0005-0000-0000-0000AA000000}"/>
    <cellStyle name="Accent6 5 2" xfId="172" xr:uid="{00000000-0005-0000-0000-0000AB000000}"/>
    <cellStyle name="Accent6 6" xfId="173" xr:uid="{00000000-0005-0000-0000-0000AC000000}"/>
    <cellStyle name="Accent6 6 2" xfId="174" xr:uid="{00000000-0005-0000-0000-0000AD000000}"/>
    <cellStyle name="Bad 2" xfId="175" xr:uid="{00000000-0005-0000-0000-0000AE000000}"/>
    <cellStyle name="Bad 2 2" xfId="176" xr:uid="{00000000-0005-0000-0000-0000AF000000}"/>
    <cellStyle name="Bad 3" xfId="177" xr:uid="{00000000-0005-0000-0000-0000B0000000}"/>
    <cellStyle name="Bad 3 2" xfId="178" xr:uid="{00000000-0005-0000-0000-0000B1000000}"/>
    <cellStyle name="Bad 4" xfId="179" xr:uid="{00000000-0005-0000-0000-0000B2000000}"/>
    <cellStyle name="Bad 4 2" xfId="180" xr:uid="{00000000-0005-0000-0000-0000B3000000}"/>
    <cellStyle name="Bad 5" xfId="181" xr:uid="{00000000-0005-0000-0000-0000B4000000}"/>
    <cellStyle name="Bad 5 2" xfId="182" xr:uid="{00000000-0005-0000-0000-0000B5000000}"/>
    <cellStyle name="Bad 6" xfId="183" xr:uid="{00000000-0005-0000-0000-0000B6000000}"/>
    <cellStyle name="Bad 6 2" xfId="184" xr:uid="{00000000-0005-0000-0000-0000B7000000}"/>
    <cellStyle name="Bold" xfId="185" xr:uid="{00000000-0005-0000-0000-0000B8000000}"/>
    <cellStyle name="Calculation 2" xfId="186" xr:uid="{00000000-0005-0000-0000-0000B9000000}"/>
    <cellStyle name="Calculation 2 2" xfId="187" xr:uid="{00000000-0005-0000-0000-0000BA000000}"/>
    <cellStyle name="Calculation 3" xfId="188" xr:uid="{00000000-0005-0000-0000-0000BB000000}"/>
    <cellStyle name="Calculation 3 2" xfId="189" xr:uid="{00000000-0005-0000-0000-0000BC000000}"/>
    <cellStyle name="Calculation 4" xfId="190" xr:uid="{00000000-0005-0000-0000-0000BD000000}"/>
    <cellStyle name="Calculation 4 2" xfId="191" xr:uid="{00000000-0005-0000-0000-0000BE000000}"/>
    <cellStyle name="Calculation 5" xfId="192" xr:uid="{00000000-0005-0000-0000-0000BF000000}"/>
    <cellStyle name="Calculation 5 2" xfId="193" xr:uid="{00000000-0005-0000-0000-0000C0000000}"/>
    <cellStyle name="Calculation 6" xfId="194" xr:uid="{00000000-0005-0000-0000-0000C1000000}"/>
    <cellStyle name="Calculation 6 2" xfId="195" xr:uid="{00000000-0005-0000-0000-0000C2000000}"/>
    <cellStyle name="Check Cell 2" xfId="196" xr:uid="{00000000-0005-0000-0000-0000C3000000}"/>
    <cellStyle name="Check Cell 2 2" xfId="197" xr:uid="{00000000-0005-0000-0000-0000C4000000}"/>
    <cellStyle name="Check Cell 3" xfId="198" xr:uid="{00000000-0005-0000-0000-0000C5000000}"/>
    <cellStyle name="Check Cell 3 2" xfId="199" xr:uid="{00000000-0005-0000-0000-0000C6000000}"/>
    <cellStyle name="Check Cell 4" xfId="200" xr:uid="{00000000-0005-0000-0000-0000C7000000}"/>
    <cellStyle name="Check Cell 4 2" xfId="201" xr:uid="{00000000-0005-0000-0000-0000C8000000}"/>
    <cellStyle name="Check Cell 5" xfId="202" xr:uid="{00000000-0005-0000-0000-0000C9000000}"/>
    <cellStyle name="Check Cell 5 2" xfId="203" xr:uid="{00000000-0005-0000-0000-0000CA000000}"/>
    <cellStyle name="Check Cell 6" xfId="204" xr:uid="{00000000-0005-0000-0000-0000CB000000}"/>
    <cellStyle name="Check Cell 6 2" xfId="205" xr:uid="{00000000-0005-0000-0000-0000CC000000}"/>
    <cellStyle name="Emphasis 1" xfId="206" xr:uid="{00000000-0005-0000-0000-0000CD000000}"/>
    <cellStyle name="Emphasis 1 2" xfId="207" xr:uid="{00000000-0005-0000-0000-0000CE000000}"/>
    <cellStyle name="Emphasis 2" xfId="208" xr:uid="{00000000-0005-0000-0000-0000CF000000}"/>
    <cellStyle name="Emphasis 2 2" xfId="209" xr:uid="{00000000-0005-0000-0000-0000D0000000}"/>
    <cellStyle name="Emphasis 3" xfId="210" xr:uid="{00000000-0005-0000-0000-0000D1000000}"/>
    <cellStyle name="Emphasis 3 2" xfId="211" xr:uid="{00000000-0005-0000-0000-0000D2000000}"/>
    <cellStyle name="Explanatory Text 2" xfId="212" xr:uid="{00000000-0005-0000-0000-0000D3000000}"/>
    <cellStyle name="Explanatory Text 3" xfId="213" xr:uid="{00000000-0005-0000-0000-0000D4000000}"/>
    <cellStyle name="Explanatory Text 4" xfId="214" xr:uid="{00000000-0005-0000-0000-0000D5000000}"/>
    <cellStyle name="Explanatory Text 5" xfId="215" xr:uid="{00000000-0005-0000-0000-0000D6000000}"/>
    <cellStyle name="Explanatory Text 6" xfId="216" xr:uid="{00000000-0005-0000-0000-0000D7000000}"/>
    <cellStyle name="Followed Hyperlink" xfId="1634" builtinId="9" hidden="1"/>
    <cellStyle name="Followed Hyperlink" xfId="1642" builtinId="9" hidden="1"/>
    <cellStyle name="Followed Hyperlink" xfId="1640" builtinId="9" hidden="1"/>
    <cellStyle name="Followed Hyperlink" xfId="1632" builtinId="9" hidden="1"/>
    <cellStyle name="Followed Hyperlink" xfId="1624" builtinId="9" hidden="1"/>
    <cellStyle name="Followed Hyperlink" xfId="1616" builtinId="9" hidden="1"/>
    <cellStyle name="Followed Hyperlink" xfId="1608" builtinId="9" hidden="1"/>
    <cellStyle name="Followed Hyperlink" xfId="1600" builtinId="9" hidden="1"/>
    <cellStyle name="Followed Hyperlink" xfId="1592" builtinId="9" hidden="1"/>
    <cellStyle name="Followed Hyperlink" xfId="1584" builtinId="9" hidden="1"/>
    <cellStyle name="Followed Hyperlink" xfId="1576" builtinId="9" hidden="1"/>
    <cellStyle name="Followed Hyperlink" xfId="1570" builtinId="9" hidden="1"/>
    <cellStyle name="Followed Hyperlink" xfId="1566" builtinId="9" hidden="1"/>
    <cellStyle name="Followed Hyperlink" xfId="1562" builtinId="9" hidden="1"/>
    <cellStyle name="Followed Hyperlink" xfId="1558" builtinId="9" hidden="1"/>
    <cellStyle name="Followed Hyperlink" xfId="1554" builtinId="9" hidden="1"/>
    <cellStyle name="Followed Hyperlink" xfId="1550" builtinId="9" hidden="1"/>
    <cellStyle name="Followed Hyperlink" xfId="1546" builtinId="9" hidden="1"/>
    <cellStyle name="Followed Hyperlink" xfId="1542" builtinId="9" hidden="1"/>
    <cellStyle name="Followed Hyperlink" xfId="1538" builtinId="9" hidden="1"/>
    <cellStyle name="Followed Hyperlink" xfId="1534" builtinId="9" hidden="1"/>
    <cellStyle name="Followed Hyperlink" xfId="1530" builtinId="9" hidden="1"/>
    <cellStyle name="Followed Hyperlink" xfId="1526" builtinId="9" hidden="1"/>
    <cellStyle name="Followed Hyperlink" xfId="1522" builtinId="9" hidden="1"/>
    <cellStyle name="Followed Hyperlink" xfId="1518" builtinId="9" hidden="1"/>
    <cellStyle name="Followed Hyperlink" xfId="1514" builtinId="9" hidden="1"/>
    <cellStyle name="Followed Hyperlink" xfId="1510" builtinId="9" hidden="1"/>
    <cellStyle name="Followed Hyperlink" xfId="1506" builtinId="9" hidden="1"/>
    <cellStyle name="Followed Hyperlink" xfId="1502" builtinId="9" hidden="1"/>
    <cellStyle name="Followed Hyperlink" xfId="1498" builtinId="9" hidden="1"/>
    <cellStyle name="Followed Hyperlink" xfId="1494" builtinId="9" hidden="1"/>
    <cellStyle name="Followed Hyperlink" xfId="1490" builtinId="9" hidden="1"/>
    <cellStyle name="Followed Hyperlink" xfId="1486" builtinId="9" hidden="1"/>
    <cellStyle name="Followed Hyperlink" xfId="1482" builtinId="9" hidden="1"/>
    <cellStyle name="Followed Hyperlink" xfId="1478" builtinId="9" hidden="1"/>
    <cellStyle name="Followed Hyperlink" xfId="1474" builtinId="9" hidden="1"/>
    <cellStyle name="Followed Hyperlink" xfId="1470" builtinId="9" hidden="1"/>
    <cellStyle name="Followed Hyperlink" xfId="1466" builtinId="9" hidden="1"/>
    <cellStyle name="Followed Hyperlink" xfId="1462" builtinId="9" hidden="1"/>
    <cellStyle name="Followed Hyperlink" xfId="1458" builtinId="9" hidden="1"/>
    <cellStyle name="Followed Hyperlink" xfId="1454" builtinId="9" hidden="1"/>
    <cellStyle name="Followed Hyperlink" xfId="1450" builtinId="9" hidden="1"/>
    <cellStyle name="Followed Hyperlink" xfId="1446" builtinId="9" hidden="1"/>
    <cellStyle name="Followed Hyperlink" xfId="1442" builtinId="9" hidden="1"/>
    <cellStyle name="Followed Hyperlink" xfId="1438" builtinId="9" hidden="1"/>
    <cellStyle name="Followed Hyperlink" xfId="1434" builtinId="9" hidden="1"/>
    <cellStyle name="Followed Hyperlink" xfId="1430" builtinId="9" hidden="1"/>
    <cellStyle name="Followed Hyperlink" xfId="1426" builtinId="9" hidden="1"/>
    <cellStyle name="Followed Hyperlink" xfId="1422" builtinId="9" hidden="1"/>
    <cellStyle name="Followed Hyperlink" xfId="1418" builtinId="9" hidden="1"/>
    <cellStyle name="Followed Hyperlink" xfId="1414" builtinId="9" hidden="1"/>
    <cellStyle name="Followed Hyperlink" xfId="1410" builtinId="9" hidden="1"/>
    <cellStyle name="Followed Hyperlink" xfId="1406" builtinId="9" hidden="1"/>
    <cellStyle name="Followed Hyperlink" xfId="1402" builtinId="9" hidden="1"/>
    <cellStyle name="Followed Hyperlink" xfId="1398" builtinId="9" hidden="1"/>
    <cellStyle name="Followed Hyperlink" xfId="1394" builtinId="9" hidden="1"/>
    <cellStyle name="Followed Hyperlink" xfId="1390" builtinId="9" hidden="1"/>
    <cellStyle name="Followed Hyperlink" xfId="1386" builtinId="9" hidden="1"/>
    <cellStyle name="Followed Hyperlink" xfId="1382" builtinId="9" hidden="1"/>
    <cellStyle name="Followed Hyperlink" xfId="1378" builtinId="9" hidden="1"/>
    <cellStyle name="Followed Hyperlink" xfId="1374" builtinId="9" hidden="1"/>
    <cellStyle name="Followed Hyperlink" xfId="1370" builtinId="9" hidden="1"/>
    <cellStyle name="Followed Hyperlink" xfId="1366" builtinId="9" hidden="1"/>
    <cellStyle name="Followed Hyperlink" xfId="1362" builtinId="9" hidden="1"/>
    <cellStyle name="Followed Hyperlink" xfId="1358" builtinId="9" hidden="1"/>
    <cellStyle name="Followed Hyperlink" xfId="1354" builtinId="9" hidden="1"/>
    <cellStyle name="Followed Hyperlink" xfId="1350" builtinId="9" hidden="1"/>
    <cellStyle name="Followed Hyperlink" xfId="1346" builtinId="9" hidden="1"/>
    <cellStyle name="Followed Hyperlink" xfId="1342" builtinId="9" hidden="1"/>
    <cellStyle name="Followed Hyperlink" xfId="1338" builtinId="9" hidden="1"/>
    <cellStyle name="Followed Hyperlink" xfId="1334" builtinId="9" hidden="1"/>
    <cellStyle name="Followed Hyperlink" xfId="1330" builtinId="9" hidden="1"/>
    <cellStyle name="Followed Hyperlink" xfId="1326" builtinId="9" hidden="1"/>
    <cellStyle name="Followed Hyperlink" xfId="1322" builtinId="9" hidden="1"/>
    <cellStyle name="Followed Hyperlink" xfId="1318" builtinId="9" hidden="1"/>
    <cellStyle name="Followed Hyperlink" xfId="1314" builtinId="9" hidden="1"/>
    <cellStyle name="Followed Hyperlink" xfId="1310" builtinId="9" hidden="1"/>
    <cellStyle name="Followed Hyperlink" xfId="1306" builtinId="9" hidden="1"/>
    <cellStyle name="Followed Hyperlink" xfId="1302" builtinId="9" hidden="1"/>
    <cellStyle name="Followed Hyperlink" xfId="1298" builtinId="9" hidden="1"/>
    <cellStyle name="Followed Hyperlink" xfId="1294" builtinId="9" hidden="1"/>
    <cellStyle name="Followed Hyperlink" xfId="1290" builtinId="9" hidden="1"/>
    <cellStyle name="Followed Hyperlink" xfId="1286" builtinId="9" hidden="1"/>
    <cellStyle name="Followed Hyperlink" xfId="1282" builtinId="9" hidden="1"/>
    <cellStyle name="Followed Hyperlink" xfId="1278" builtinId="9" hidden="1"/>
    <cellStyle name="Followed Hyperlink" xfId="1274" builtinId="9" hidden="1"/>
    <cellStyle name="Followed Hyperlink" xfId="1270" builtinId="9" hidden="1"/>
    <cellStyle name="Followed Hyperlink" xfId="1266" builtinId="9" hidden="1"/>
    <cellStyle name="Followed Hyperlink" xfId="1262" builtinId="9" hidden="1"/>
    <cellStyle name="Followed Hyperlink" xfId="1258" builtinId="9" hidden="1"/>
    <cellStyle name="Followed Hyperlink" xfId="1254" builtinId="9" hidden="1"/>
    <cellStyle name="Followed Hyperlink" xfId="1250" builtinId="9" hidden="1"/>
    <cellStyle name="Followed Hyperlink" xfId="1246" builtinId="9" hidden="1"/>
    <cellStyle name="Followed Hyperlink" xfId="1242" builtinId="9" hidden="1"/>
    <cellStyle name="Followed Hyperlink" xfId="1238" builtinId="9" hidden="1"/>
    <cellStyle name="Followed Hyperlink" xfId="1234" builtinId="9" hidden="1"/>
    <cellStyle name="Followed Hyperlink" xfId="1230" builtinId="9" hidden="1"/>
    <cellStyle name="Followed Hyperlink" xfId="1226" builtinId="9" hidden="1"/>
    <cellStyle name="Followed Hyperlink" xfId="1222" builtinId="9" hidden="1"/>
    <cellStyle name="Followed Hyperlink" xfId="1218" builtinId="9" hidden="1"/>
    <cellStyle name="Followed Hyperlink" xfId="1214" builtinId="9" hidden="1"/>
    <cellStyle name="Followed Hyperlink" xfId="1210" builtinId="9" hidden="1"/>
    <cellStyle name="Followed Hyperlink" xfId="1206" builtinId="9" hidden="1"/>
    <cellStyle name="Followed Hyperlink" xfId="1202" builtinId="9" hidden="1"/>
    <cellStyle name="Followed Hyperlink" xfId="1198" builtinId="9" hidden="1"/>
    <cellStyle name="Followed Hyperlink" xfId="1194" builtinId="9" hidden="1"/>
    <cellStyle name="Followed Hyperlink" xfId="1190" builtinId="9" hidden="1"/>
    <cellStyle name="Followed Hyperlink" xfId="1186" builtinId="9" hidden="1"/>
    <cellStyle name="Followed Hyperlink" xfId="1182" builtinId="9" hidden="1"/>
    <cellStyle name="Followed Hyperlink" xfId="1178" builtinId="9" hidden="1"/>
    <cellStyle name="Followed Hyperlink" xfId="1174" builtinId="9" hidden="1"/>
    <cellStyle name="Followed Hyperlink" xfId="1170" builtinId="9" hidden="1"/>
    <cellStyle name="Followed Hyperlink" xfId="1166" builtinId="9" hidden="1"/>
    <cellStyle name="Followed Hyperlink" xfId="1162" builtinId="9" hidden="1"/>
    <cellStyle name="Followed Hyperlink" xfId="1158" builtinId="9" hidden="1"/>
    <cellStyle name="Followed Hyperlink" xfId="1154" builtinId="9" hidden="1"/>
    <cellStyle name="Followed Hyperlink" xfId="1150" builtinId="9" hidden="1"/>
    <cellStyle name="Followed Hyperlink" xfId="1146" builtinId="9" hidden="1"/>
    <cellStyle name="Followed Hyperlink" xfId="1142" builtinId="9" hidden="1"/>
    <cellStyle name="Followed Hyperlink" xfId="1138" builtinId="9" hidden="1"/>
    <cellStyle name="Followed Hyperlink" xfId="1134" builtinId="9" hidden="1"/>
    <cellStyle name="Followed Hyperlink" xfId="1130" builtinId="9" hidden="1"/>
    <cellStyle name="Followed Hyperlink" xfId="1126" builtinId="9" hidden="1"/>
    <cellStyle name="Followed Hyperlink" xfId="1122" builtinId="9" hidden="1"/>
    <cellStyle name="Followed Hyperlink" xfId="1118" builtinId="9" hidden="1"/>
    <cellStyle name="Followed Hyperlink" xfId="1114" builtinId="9" hidden="1"/>
    <cellStyle name="Followed Hyperlink" xfId="1110" builtinId="9" hidden="1"/>
    <cellStyle name="Followed Hyperlink" xfId="1106" builtinId="9" hidden="1"/>
    <cellStyle name="Followed Hyperlink" xfId="939" builtinId="9" hidden="1"/>
    <cellStyle name="Followed Hyperlink" xfId="941" builtinId="9" hidden="1"/>
    <cellStyle name="Followed Hyperlink" xfId="944" builtinId="9" hidden="1"/>
    <cellStyle name="Followed Hyperlink" xfId="947" builtinId="9" hidden="1"/>
    <cellStyle name="Followed Hyperlink" xfId="949" builtinId="9" hidden="1"/>
    <cellStyle name="Followed Hyperlink" xfId="952" builtinId="9" hidden="1"/>
    <cellStyle name="Followed Hyperlink" xfId="955" builtinId="9" hidden="1"/>
    <cellStyle name="Followed Hyperlink" xfId="957" builtinId="9" hidden="1"/>
    <cellStyle name="Followed Hyperlink" xfId="960" builtinId="9" hidden="1"/>
    <cellStyle name="Followed Hyperlink" xfId="963" builtinId="9" hidden="1"/>
    <cellStyle name="Followed Hyperlink" xfId="965" builtinId="9" hidden="1"/>
    <cellStyle name="Followed Hyperlink" xfId="968" builtinId="9" hidden="1"/>
    <cellStyle name="Followed Hyperlink" xfId="971" builtinId="9" hidden="1"/>
    <cellStyle name="Followed Hyperlink" xfId="973" builtinId="9" hidden="1"/>
    <cellStyle name="Followed Hyperlink" xfId="976" builtinId="9" hidden="1"/>
    <cellStyle name="Followed Hyperlink" xfId="979" builtinId="9" hidden="1"/>
    <cellStyle name="Followed Hyperlink" xfId="981" builtinId="9" hidden="1"/>
    <cellStyle name="Followed Hyperlink" xfId="984" builtinId="9" hidden="1"/>
    <cellStyle name="Followed Hyperlink" xfId="987" builtinId="9" hidden="1"/>
    <cellStyle name="Followed Hyperlink" xfId="989" builtinId="9" hidden="1"/>
    <cellStyle name="Followed Hyperlink" xfId="992" builtinId="9" hidden="1"/>
    <cellStyle name="Followed Hyperlink" xfId="995" builtinId="9" hidden="1"/>
    <cellStyle name="Followed Hyperlink" xfId="997" builtinId="9" hidden="1"/>
    <cellStyle name="Followed Hyperlink" xfId="1000" builtinId="9" hidden="1"/>
    <cellStyle name="Followed Hyperlink" xfId="1003" builtinId="9" hidden="1"/>
    <cellStyle name="Followed Hyperlink" xfId="1005" builtinId="9" hidden="1"/>
    <cellStyle name="Followed Hyperlink" xfId="1008" builtinId="9" hidden="1"/>
    <cellStyle name="Followed Hyperlink" xfId="1011" builtinId="9" hidden="1"/>
    <cellStyle name="Followed Hyperlink" xfId="1013" builtinId="9" hidden="1"/>
    <cellStyle name="Followed Hyperlink" xfId="1016" builtinId="9" hidden="1"/>
    <cellStyle name="Followed Hyperlink" xfId="1019" builtinId="9" hidden="1"/>
    <cellStyle name="Followed Hyperlink" xfId="1021" builtinId="9" hidden="1"/>
    <cellStyle name="Followed Hyperlink" xfId="1024" builtinId="9" hidden="1"/>
    <cellStyle name="Followed Hyperlink" xfId="1027" builtinId="9" hidden="1"/>
    <cellStyle name="Followed Hyperlink" xfId="1029" builtinId="9" hidden="1"/>
    <cellStyle name="Followed Hyperlink" xfId="1032" builtinId="9" hidden="1"/>
    <cellStyle name="Followed Hyperlink" xfId="1035" builtinId="9" hidden="1"/>
    <cellStyle name="Followed Hyperlink" xfId="1037" builtinId="9" hidden="1"/>
    <cellStyle name="Followed Hyperlink" xfId="1040" builtinId="9" hidden="1"/>
    <cellStyle name="Followed Hyperlink" xfId="1043" builtinId="9" hidden="1"/>
    <cellStyle name="Followed Hyperlink" xfId="1045" builtinId="9" hidden="1"/>
    <cellStyle name="Followed Hyperlink" xfId="1048" builtinId="9" hidden="1"/>
    <cellStyle name="Followed Hyperlink" xfId="1051" builtinId="9" hidden="1"/>
    <cellStyle name="Followed Hyperlink" xfId="1053" builtinId="9" hidden="1"/>
    <cellStyle name="Followed Hyperlink" xfId="1056" builtinId="9" hidden="1"/>
    <cellStyle name="Followed Hyperlink" xfId="1059" builtinId="9" hidden="1"/>
    <cellStyle name="Followed Hyperlink" xfId="1061" builtinId="9" hidden="1"/>
    <cellStyle name="Followed Hyperlink" xfId="1064" builtinId="9" hidden="1"/>
    <cellStyle name="Followed Hyperlink" xfId="1067" builtinId="9" hidden="1"/>
    <cellStyle name="Followed Hyperlink" xfId="1069" builtinId="9" hidden="1"/>
    <cellStyle name="Followed Hyperlink" xfId="1072" builtinId="9" hidden="1"/>
    <cellStyle name="Followed Hyperlink" xfId="1075" builtinId="9" hidden="1"/>
    <cellStyle name="Followed Hyperlink" xfId="1077" builtinId="9" hidden="1"/>
    <cellStyle name="Followed Hyperlink" xfId="1080" builtinId="9" hidden="1"/>
    <cellStyle name="Followed Hyperlink" xfId="1083" builtinId="9" hidden="1"/>
    <cellStyle name="Followed Hyperlink" xfId="1085" builtinId="9" hidden="1"/>
    <cellStyle name="Followed Hyperlink" xfId="1088" builtinId="9" hidden="1"/>
    <cellStyle name="Followed Hyperlink" xfId="1091" builtinId="9" hidden="1"/>
    <cellStyle name="Followed Hyperlink" xfId="1093" builtinId="9" hidden="1"/>
    <cellStyle name="Followed Hyperlink" xfId="1096" builtinId="9" hidden="1"/>
    <cellStyle name="Followed Hyperlink" xfId="1099" builtinId="9" hidden="1"/>
    <cellStyle name="Followed Hyperlink" xfId="1101" builtinId="9" hidden="1"/>
    <cellStyle name="Followed Hyperlink" xfId="1102" builtinId="9" hidden="1"/>
    <cellStyle name="Followed Hyperlink" xfId="1094" builtinId="9" hidden="1"/>
    <cellStyle name="Followed Hyperlink" xfId="1086" builtinId="9" hidden="1"/>
    <cellStyle name="Followed Hyperlink" xfId="1078" builtinId="9" hidden="1"/>
    <cellStyle name="Followed Hyperlink" xfId="1070" builtinId="9" hidden="1"/>
    <cellStyle name="Followed Hyperlink" xfId="1062" builtinId="9" hidden="1"/>
    <cellStyle name="Followed Hyperlink" xfId="1054" builtinId="9" hidden="1"/>
    <cellStyle name="Followed Hyperlink" xfId="1046" builtinId="9" hidden="1"/>
    <cellStyle name="Followed Hyperlink" xfId="1038" builtinId="9" hidden="1"/>
    <cellStyle name="Followed Hyperlink" xfId="1030" builtinId="9" hidden="1"/>
    <cellStyle name="Followed Hyperlink" xfId="1022" builtinId="9" hidden="1"/>
    <cellStyle name="Followed Hyperlink" xfId="1014" builtinId="9" hidden="1"/>
    <cellStyle name="Followed Hyperlink" xfId="1006" builtinId="9" hidden="1"/>
    <cellStyle name="Followed Hyperlink" xfId="998" builtinId="9" hidden="1"/>
    <cellStyle name="Followed Hyperlink" xfId="990" builtinId="9" hidden="1"/>
    <cellStyle name="Followed Hyperlink" xfId="982" builtinId="9" hidden="1"/>
    <cellStyle name="Followed Hyperlink" xfId="974" builtinId="9" hidden="1"/>
    <cellStyle name="Followed Hyperlink" xfId="966" builtinId="9" hidden="1"/>
    <cellStyle name="Followed Hyperlink" xfId="958" builtinId="9" hidden="1"/>
    <cellStyle name="Followed Hyperlink" xfId="950" builtinId="9" hidden="1"/>
    <cellStyle name="Followed Hyperlink" xfId="942" builtinId="9" hidden="1"/>
    <cellStyle name="Followed Hyperlink" xfId="891" builtinId="9" hidden="1"/>
    <cellStyle name="Followed Hyperlink" xfId="893" builtinId="9" hidden="1"/>
    <cellStyle name="Followed Hyperlink" xfId="896" builtinId="9" hidden="1"/>
    <cellStyle name="Followed Hyperlink" xfId="898" builtinId="9" hidden="1"/>
    <cellStyle name="Followed Hyperlink" xfId="900" builtinId="9" hidden="1"/>
    <cellStyle name="Followed Hyperlink" xfId="903" builtinId="9" hidden="1"/>
    <cellStyle name="Followed Hyperlink" xfId="905" builtinId="9" hidden="1"/>
    <cellStyle name="Followed Hyperlink" xfId="907" builtinId="9" hidden="1"/>
    <cellStyle name="Followed Hyperlink" xfId="909" builtinId="9" hidden="1"/>
    <cellStyle name="Followed Hyperlink" xfId="912" builtinId="9" hidden="1"/>
    <cellStyle name="Followed Hyperlink" xfId="914" builtinId="9" hidden="1"/>
    <cellStyle name="Followed Hyperlink" xfId="916" builtinId="9" hidden="1"/>
    <cellStyle name="Followed Hyperlink" xfId="919" builtinId="9" hidden="1"/>
    <cellStyle name="Followed Hyperlink" xfId="921" builtinId="9" hidden="1"/>
    <cellStyle name="Followed Hyperlink" xfId="923" builtinId="9" hidden="1"/>
    <cellStyle name="Followed Hyperlink" xfId="925" builtinId="9" hidden="1"/>
    <cellStyle name="Followed Hyperlink" xfId="928" builtinId="9" hidden="1"/>
    <cellStyle name="Followed Hyperlink" xfId="930" builtinId="9" hidden="1"/>
    <cellStyle name="Followed Hyperlink" xfId="932" builtinId="9" hidden="1"/>
    <cellStyle name="Followed Hyperlink" xfId="935" builtinId="9" hidden="1"/>
    <cellStyle name="Followed Hyperlink" xfId="937" builtinId="9" hidden="1"/>
    <cellStyle name="Followed Hyperlink" xfId="926" builtinId="9" hidden="1"/>
    <cellStyle name="Followed Hyperlink" xfId="910" builtinId="9" hidden="1"/>
    <cellStyle name="Followed Hyperlink" xfId="894" builtinId="9" hidden="1"/>
    <cellStyle name="Followed Hyperlink" xfId="873" builtinId="9" hidden="1"/>
    <cellStyle name="Followed Hyperlink" xfId="875" builtinId="9" hidden="1"/>
    <cellStyle name="Followed Hyperlink" xfId="877" builtinId="9" hidden="1"/>
    <cellStyle name="Followed Hyperlink" xfId="880" builtinId="9" hidden="1"/>
    <cellStyle name="Followed Hyperlink" xfId="882" builtinId="9" hidden="1"/>
    <cellStyle name="Followed Hyperlink" xfId="884" builtinId="9" hidden="1"/>
    <cellStyle name="Followed Hyperlink" xfId="886" builtinId="9" hidden="1"/>
    <cellStyle name="Followed Hyperlink" xfId="888" builtinId="9" hidden="1"/>
    <cellStyle name="Followed Hyperlink" xfId="890" builtinId="9" hidden="1"/>
    <cellStyle name="Followed Hyperlink" xfId="864" builtinId="9" hidden="1"/>
    <cellStyle name="Followed Hyperlink" xfId="866" builtinId="9" hidden="1"/>
    <cellStyle name="Followed Hyperlink" xfId="868" builtinId="9" hidden="1"/>
    <cellStyle name="Followed Hyperlink" xfId="870" builtinId="9" hidden="1"/>
    <cellStyle name="Followed Hyperlink" xfId="859" builtinId="9" hidden="1"/>
    <cellStyle name="Followed Hyperlink" xfId="861" builtinId="9" hidden="1"/>
    <cellStyle name="Followed Hyperlink" xfId="862" builtinId="9" hidden="1"/>
    <cellStyle name="Followed Hyperlink" xfId="858" builtinId="9" hidden="1"/>
    <cellStyle name="Followed Hyperlink" xfId="856" builtinId="9" hidden="1"/>
    <cellStyle name="Followed Hyperlink" xfId="857" builtinId="9" hidden="1"/>
    <cellStyle name="Followed Hyperlink" xfId="863" builtinId="9" hidden="1"/>
    <cellStyle name="Followed Hyperlink" xfId="860" builtinId="9" hidden="1"/>
    <cellStyle name="Followed Hyperlink" xfId="871" builtinId="9" hidden="1"/>
    <cellStyle name="Followed Hyperlink" xfId="869" builtinId="9" hidden="1"/>
    <cellStyle name="Followed Hyperlink" xfId="867" builtinId="9" hidden="1"/>
    <cellStyle name="Followed Hyperlink" xfId="865" builtinId="9" hidden="1"/>
    <cellStyle name="Followed Hyperlink" xfId="878" builtinId="9" hidden="1"/>
    <cellStyle name="Followed Hyperlink" xfId="889" builtinId="9" hidden="1"/>
    <cellStyle name="Followed Hyperlink" xfId="887" builtinId="9" hidden="1"/>
    <cellStyle name="Followed Hyperlink" xfId="885" builtinId="9" hidden="1"/>
    <cellStyle name="Followed Hyperlink" xfId="883" builtinId="9" hidden="1"/>
    <cellStyle name="Followed Hyperlink" xfId="881" builtinId="9" hidden="1"/>
    <cellStyle name="Followed Hyperlink" xfId="879" builtinId="9" hidden="1"/>
    <cellStyle name="Followed Hyperlink" xfId="876" builtinId="9" hidden="1"/>
    <cellStyle name="Followed Hyperlink" xfId="874" builtinId="9" hidden="1"/>
    <cellStyle name="Followed Hyperlink" xfId="872" builtinId="9" hidden="1"/>
    <cellStyle name="Followed Hyperlink" xfId="902" builtinId="9" hidden="1"/>
    <cellStyle name="Followed Hyperlink" xfId="918" builtinId="9" hidden="1"/>
    <cellStyle name="Followed Hyperlink" xfId="934" builtinId="9" hidden="1"/>
    <cellStyle name="Followed Hyperlink" xfId="936" builtinId="9" hidden="1"/>
    <cellStyle name="Followed Hyperlink" xfId="933" builtinId="9" hidden="1"/>
    <cellStyle name="Followed Hyperlink" xfId="931" builtinId="9" hidden="1"/>
    <cellStyle name="Followed Hyperlink" xfId="929" builtinId="9" hidden="1"/>
    <cellStyle name="Followed Hyperlink" xfId="927" builtinId="9" hidden="1"/>
    <cellStyle name="Followed Hyperlink" xfId="924" builtinId="9" hidden="1"/>
    <cellStyle name="Followed Hyperlink" xfId="922" builtinId="9" hidden="1"/>
    <cellStyle name="Followed Hyperlink" xfId="920" builtinId="9" hidden="1"/>
    <cellStyle name="Followed Hyperlink" xfId="917" builtinId="9" hidden="1"/>
    <cellStyle name="Followed Hyperlink" xfId="915" builtinId="9" hidden="1"/>
    <cellStyle name="Followed Hyperlink" xfId="913" builtinId="9" hidden="1"/>
    <cellStyle name="Followed Hyperlink" xfId="911" builtinId="9" hidden="1"/>
    <cellStyle name="Followed Hyperlink" xfId="908" builtinId="9" hidden="1"/>
    <cellStyle name="Followed Hyperlink" xfId="906" builtinId="9" hidden="1"/>
    <cellStyle name="Followed Hyperlink" xfId="904" builtinId="9" hidden="1"/>
    <cellStyle name="Followed Hyperlink" xfId="901" builtinId="9" hidden="1"/>
    <cellStyle name="Followed Hyperlink" xfId="899" builtinId="9" hidden="1"/>
    <cellStyle name="Followed Hyperlink" xfId="897" builtinId="9" hidden="1"/>
    <cellStyle name="Followed Hyperlink" xfId="895" builtinId="9" hidden="1"/>
    <cellStyle name="Followed Hyperlink" xfId="892" builtinId="9" hidden="1"/>
    <cellStyle name="Followed Hyperlink" xfId="938" builtinId="9" hidden="1"/>
    <cellStyle name="Followed Hyperlink" xfId="946" builtinId="9" hidden="1"/>
    <cellStyle name="Followed Hyperlink" xfId="954" builtinId="9" hidden="1"/>
    <cellStyle name="Followed Hyperlink" xfId="962" builtinId="9" hidden="1"/>
    <cellStyle name="Followed Hyperlink" xfId="970" builtinId="9" hidden="1"/>
    <cellStyle name="Followed Hyperlink" xfId="978" builtinId="9" hidden="1"/>
    <cellStyle name="Followed Hyperlink" xfId="986" builtinId="9" hidden="1"/>
    <cellStyle name="Followed Hyperlink" xfId="994" builtinId="9" hidden="1"/>
    <cellStyle name="Followed Hyperlink" xfId="1002" builtinId="9" hidden="1"/>
    <cellStyle name="Followed Hyperlink" xfId="1010" builtinId="9" hidden="1"/>
    <cellStyle name="Followed Hyperlink" xfId="1018" builtinId="9" hidden="1"/>
    <cellStyle name="Followed Hyperlink" xfId="1026" builtinId="9" hidden="1"/>
    <cellStyle name="Followed Hyperlink" xfId="1034" builtinId="9" hidden="1"/>
    <cellStyle name="Followed Hyperlink" xfId="1042" builtinId="9" hidden="1"/>
    <cellStyle name="Followed Hyperlink" xfId="1050" builtinId="9" hidden="1"/>
    <cellStyle name="Followed Hyperlink" xfId="1058" builtinId="9" hidden="1"/>
    <cellStyle name="Followed Hyperlink" xfId="1066" builtinId="9" hidden="1"/>
    <cellStyle name="Followed Hyperlink" xfId="1074" builtinId="9" hidden="1"/>
    <cellStyle name="Followed Hyperlink" xfId="1082" builtinId="9" hidden="1"/>
    <cellStyle name="Followed Hyperlink" xfId="1090" builtinId="9" hidden="1"/>
    <cellStyle name="Followed Hyperlink" xfId="1098" builtinId="9" hidden="1"/>
    <cellStyle name="Followed Hyperlink" xfId="1103" builtinId="9" hidden="1"/>
    <cellStyle name="Followed Hyperlink" xfId="1100" builtinId="9" hidden="1"/>
    <cellStyle name="Followed Hyperlink" xfId="1097" builtinId="9" hidden="1"/>
    <cellStyle name="Followed Hyperlink" xfId="1095" builtinId="9" hidden="1"/>
    <cellStyle name="Followed Hyperlink" xfId="1092" builtinId="9" hidden="1"/>
    <cellStyle name="Followed Hyperlink" xfId="1089" builtinId="9" hidden="1"/>
    <cellStyle name="Followed Hyperlink" xfId="1087" builtinId="9" hidden="1"/>
    <cellStyle name="Followed Hyperlink" xfId="1084" builtinId="9" hidden="1"/>
    <cellStyle name="Followed Hyperlink" xfId="1081" builtinId="9" hidden="1"/>
    <cellStyle name="Followed Hyperlink" xfId="1079" builtinId="9" hidden="1"/>
    <cellStyle name="Followed Hyperlink" xfId="1076" builtinId="9" hidden="1"/>
    <cellStyle name="Followed Hyperlink" xfId="1073" builtinId="9" hidden="1"/>
    <cellStyle name="Followed Hyperlink" xfId="1071" builtinId="9" hidden="1"/>
    <cellStyle name="Followed Hyperlink" xfId="1068" builtinId="9" hidden="1"/>
    <cellStyle name="Followed Hyperlink" xfId="1065" builtinId="9" hidden="1"/>
    <cellStyle name="Followed Hyperlink" xfId="1063" builtinId="9" hidden="1"/>
    <cellStyle name="Followed Hyperlink" xfId="1060" builtinId="9" hidden="1"/>
    <cellStyle name="Followed Hyperlink" xfId="1057" builtinId="9" hidden="1"/>
    <cellStyle name="Followed Hyperlink" xfId="1055" builtinId="9" hidden="1"/>
    <cellStyle name="Followed Hyperlink" xfId="1052" builtinId="9" hidden="1"/>
    <cellStyle name="Followed Hyperlink" xfId="1049" builtinId="9" hidden="1"/>
    <cellStyle name="Followed Hyperlink" xfId="1047" builtinId="9" hidden="1"/>
    <cellStyle name="Followed Hyperlink" xfId="1044" builtinId="9" hidden="1"/>
    <cellStyle name="Followed Hyperlink" xfId="1041" builtinId="9" hidden="1"/>
    <cellStyle name="Followed Hyperlink" xfId="1039" builtinId="9" hidden="1"/>
    <cellStyle name="Followed Hyperlink" xfId="1036" builtinId="9" hidden="1"/>
    <cellStyle name="Followed Hyperlink" xfId="1033" builtinId="9" hidden="1"/>
    <cellStyle name="Followed Hyperlink" xfId="1031" builtinId="9" hidden="1"/>
    <cellStyle name="Followed Hyperlink" xfId="1028" builtinId="9" hidden="1"/>
    <cellStyle name="Followed Hyperlink" xfId="1025" builtinId="9" hidden="1"/>
    <cellStyle name="Followed Hyperlink" xfId="1023" builtinId="9" hidden="1"/>
    <cellStyle name="Followed Hyperlink" xfId="1020" builtinId="9" hidden="1"/>
    <cellStyle name="Followed Hyperlink" xfId="1017" builtinId="9" hidden="1"/>
    <cellStyle name="Followed Hyperlink" xfId="1015" builtinId="9" hidden="1"/>
    <cellStyle name="Followed Hyperlink" xfId="1012" builtinId="9" hidden="1"/>
    <cellStyle name="Followed Hyperlink" xfId="1009" builtinId="9" hidden="1"/>
    <cellStyle name="Followed Hyperlink" xfId="1007" builtinId="9" hidden="1"/>
    <cellStyle name="Followed Hyperlink" xfId="1004" builtinId="9" hidden="1"/>
    <cellStyle name="Followed Hyperlink" xfId="1001" builtinId="9" hidden="1"/>
    <cellStyle name="Followed Hyperlink" xfId="999" builtinId="9" hidden="1"/>
    <cellStyle name="Followed Hyperlink" xfId="996" builtinId="9" hidden="1"/>
    <cellStyle name="Followed Hyperlink" xfId="993" builtinId="9" hidden="1"/>
    <cellStyle name="Followed Hyperlink" xfId="991" builtinId="9" hidden="1"/>
    <cellStyle name="Followed Hyperlink" xfId="988" builtinId="9" hidden="1"/>
    <cellStyle name="Followed Hyperlink" xfId="985" builtinId="9" hidden="1"/>
    <cellStyle name="Followed Hyperlink" xfId="983" builtinId="9" hidden="1"/>
    <cellStyle name="Followed Hyperlink" xfId="980" builtinId="9" hidden="1"/>
    <cellStyle name="Followed Hyperlink" xfId="977" builtinId="9" hidden="1"/>
    <cellStyle name="Followed Hyperlink" xfId="975" builtinId="9" hidden="1"/>
    <cellStyle name="Followed Hyperlink" xfId="972" builtinId="9" hidden="1"/>
    <cellStyle name="Followed Hyperlink" xfId="969" builtinId="9" hidden="1"/>
    <cellStyle name="Followed Hyperlink" xfId="967" builtinId="9" hidden="1"/>
    <cellStyle name="Followed Hyperlink" xfId="964" builtinId="9" hidden="1"/>
    <cellStyle name="Followed Hyperlink" xfId="961" builtinId="9" hidden="1"/>
    <cellStyle name="Followed Hyperlink" xfId="959" builtinId="9" hidden="1"/>
    <cellStyle name="Followed Hyperlink" xfId="956" builtinId="9" hidden="1"/>
    <cellStyle name="Followed Hyperlink" xfId="953" builtinId="9" hidden="1"/>
    <cellStyle name="Followed Hyperlink" xfId="951" builtinId="9" hidden="1"/>
    <cellStyle name="Followed Hyperlink" xfId="948" builtinId="9" hidden="1"/>
    <cellStyle name="Followed Hyperlink" xfId="945" builtinId="9" hidden="1"/>
    <cellStyle name="Followed Hyperlink" xfId="943" builtinId="9" hidden="1"/>
    <cellStyle name="Followed Hyperlink" xfId="940" builtinId="9" hidden="1"/>
    <cellStyle name="Followed Hyperlink" xfId="1104" builtinId="9" hidden="1"/>
    <cellStyle name="Followed Hyperlink" xfId="1108" builtinId="9" hidden="1"/>
    <cellStyle name="Followed Hyperlink" xfId="1112" builtinId="9" hidden="1"/>
    <cellStyle name="Followed Hyperlink" xfId="1116" builtinId="9" hidden="1"/>
    <cellStyle name="Followed Hyperlink" xfId="1120" builtinId="9" hidden="1"/>
    <cellStyle name="Followed Hyperlink" xfId="1124" builtinId="9" hidden="1"/>
    <cellStyle name="Followed Hyperlink" xfId="1128" builtinId="9" hidden="1"/>
    <cellStyle name="Followed Hyperlink" xfId="1132" builtinId="9" hidden="1"/>
    <cellStyle name="Followed Hyperlink" xfId="1136" builtinId="9" hidden="1"/>
    <cellStyle name="Followed Hyperlink" xfId="1140" builtinId="9" hidden="1"/>
    <cellStyle name="Followed Hyperlink" xfId="1144" builtinId="9" hidden="1"/>
    <cellStyle name="Followed Hyperlink" xfId="1148" builtinId="9" hidden="1"/>
    <cellStyle name="Followed Hyperlink" xfId="1152" builtinId="9" hidden="1"/>
    <cellStyle name="Followed Hyperlink" xfId="1156" builtinId="9" hidden="1"/>
    <cellStyle name="Followed Hyperlink" xfId="1160" builtinId="9" hidden="1"/>
    <cellStyle name="Followed Hyperlink" xfId="1164" builtinId="9" hidden="1"/>
    <cellStyle name="Followed Hyperlink" xfId="1168" builtinId="9" hidden="1"/>
    <cellStyle name="Followed Hyperlink" xfId="1172" builtinId="9" hidden="1"/>
    <cellStyle name="Followed Hyperlink" xfId="1176" builtinId="9" hidden="1"/>
    <cellStyle name="Followed Hyperlink" xfId="1180" builtinId="9" hidden="1"/>
    <cellStyle name="Followed Hyperlink" xfId="1184" builtinId="9" hidden="1"/>
    <cellStyle name="Followed Hyperlink" xfId="1188" builtinId="9" hidden="1"/>
    <cellStyle name="Followed Hyperlink" xfId="1192" builtinId="9" hidden="1"/>
    <cellStyle name="Followed Hyperlink" xfId="1196" builtinId="9" hidden="1"/>
    <cellStyle name="Followed Hyperlink" xfId="1200" builtinId="9" hidden="1"/>
    <cellStyle name="Followed Hyperlink" xfId="1204" builtinId="9" hidden="1"/>
    <cellStyle name="Followed Hyperlink" xfId="1208" builtinId="9" hidden="1"/>
    <cellStyle name="Followed Hyperlink" xfId="1212" builtinId="9" hidden="1"/>
    <cellStyle name="Followed Hyperlink" xfId="1216" builtinId="9" hidden="1"/>
    <cellStyle name="Followed Hyperlink" xfId="1220" builtinId="9" hidden="1"/>
    <cellStyle name="Followed Hyperlink" xfId="1224" builtinId="9" hidden="1"/>
    <cellStyle name="Followed Hyperlink" xfId="1228" builtinId="9" hidden="1"/>
    <cellStyle name="Followed Hyperlink" xfId="1232" builtinId="9" hidden="1"/>
    <cellStyle name="Followed Hyperlink" xfId="1236" builtinId="9" hidden="1"/>
    <cellStyle name="Followed Hyperlink" xfId="1240" builtinId="9" hidden="1"/>
    <cellStyle name="Followed Hyperlink" xfId="1244" builtinId="9" hidden="1"/>
    <cellStyle name="Followed Hyperlink" xfId="1248" builtinId="9" hidden="1"/>
    <cellStyle name="Followed Hyperlink" xfId="1252" builtinId="9" hidden="1"/>
    <cellStyle name="Followed Hyperlink" xfId="1256" builtinId="9" hidden="1"/>
    <cellStyle name="Followed Hyperlink" xfId="1260" builtinId="9" hidden="1"/>
    <cellStyle name="Followed Hyperlink" xfId="1264" builtinId="9" hidden="1"/>
    <cellStyle name="Followed Hyperlink" xfId="1268" builtinId="9" hidden="1"/>
    <cellStyle name="Followed Hyperlink" xfId="1272" builtinId="9" hidden="1"/>
    <cellStyle name="Followed Hyperlink" xfId="1276" builtinId="9" hidden="1"/>
    <cellStyle name="Followed Hyperlink" xfId="1280" builtinId="9" hidden="1"/>
    <cellStyle name="Followed Hyperlink" xfId="1284" builtinId="9" hidden="1"/>
    <cellStyle name="Followed Hyperlink" xfId="1288" builtinId="9" hidden="1"/>
    <cellStyle name="Followed Hyperlink" xfId="1292" builtinId="9" hidden="1"/>
    <cellStyle name="Followed Hyperlink" xfId="1296" builtinId="9" hidden="1"/>
    <cellStyle name="Followed Hyperlink" xfId="1300" builtinId="9" hidden="1"/>
    <cellStyle name="Followed Hyperlink" xfId="1304" builtinId="9" hidden="1"/>
    <cellStyle name="Followed Hyperlink" xfId="1308" builtinId="9" hidden="1"/>
    <cellStyle name="Followed Hyperlink" xfId="1312" builtinId="9" hidden="1"/>
    <cellStyle name="Followed Hyperlink" xfId="1316" builtinId="9" hidden="1"/>
    <cellStyle name="Followed Hyperlink" xfId="1320" builtinId="9" hidden="1"/>
    <cellStyle name="Followed Hyperlink" xfId="1324" builtinId="9" hidden="1"/>
    <cellStyle name="Followed Hyperlink" xfId="1328" builtinId="9" hidden="1"/>
    <cellStyle name="Followed Hyperlink" xfId="1332" builtinId="9" hidden="1"/>
    <cellStyle name="Followed Hyperlink" xfId="1336" builtinId="9" hidden="1"/>
    <cellStyle name="Followed Hyperlink" xfId="1340" builtinId="9" hidden="1"/>
    <cellStyle name="Followed Hyperlink" xfId="1344" builtinId="9" hidden="1"/>
    <cellStyle name="Followed Hyperlink" xfId="1348" builtinId="9" hidden="1"/>
    <cellStyle name="Followed Hyperlink" xfId="1352" builtinId="9" hidden="1"/>
    <cellStyle name="Followed Hyperlink" xfId="1356" builtinId="9" hidden="1"/>
    <cellStyle name="Followed Hyperlink" xfId="1360" builtinId="9" hidden="1"/>
    <cellStyle name="Followed Hyperlink" xfId="1364" builtinId="9" hidden="1"/>
    <cellStyle name="Followed Hyperlink" xfId="1368" builtinId="9" hidden="1"/>
    <cellStyle name="Followed Hyperlink" xfId="1372" builtinId="9" hidden="1"/>
    <cellStyle name="Followed Hyperlink" xfId="1376" builtinId="9" hidden="1"/>
    <cellStyle name="Followed Hyperlink" xfId="1380" builtinId="9" hidden="1"/>
    <cellStyle name="Followed Hyperlink" xfId="1384" builtinId="9" hidden="1"/>
    <cellStyle name="Followed Hyperlink" xfId="1388" builtinId="9" hidden="1"/>
    <cellStyle name="Followed Hyperlink" xfId="1392" builtinId="9" hidden="1"/>
    <cellStyle name="Followed Hyperlink" xfId="1396" builtinId="9" hidden="1"/>
    <cellStyle name="Followed Hyperlink" xfId="1400" builtinId="9" hidden="1"/>
    <cellStyle name="Followed Hyperlink" xfId="1404" builtinId="9" hidden="1"/>
    <cellStyle name="Followed Hyperlink" xfId="1408" builtinId="9" hidden="1"/>
    <cellStyle name="Followed Hyperlink" xfId="1412" builtinId="9" hidden="1"/>
    <cellStyle name="Followed Hyperlink" xfId="1416" builtinId="9" hidden="1"/>
    <cellStyle name="Followed Hyperlink" xfId="1420" builtinId="9" hidden="1"/>
    <cellStyle name="Followed Hyperlink" xfId="1424" builtinId="9" hidden="1"/>
    <cellStyle name="Followed Hyperlink" xfId="1428" builtinId="9" hidden="1"/>
    <cellStyle name="Followed Hyperlink" xfId="1432" builtinId="9" hidden="1"/>
    <cellStyle name="Followed Hyperlink" xfId="1436" builtinId="9" hidden="1"/>
    <cellStyle name="Followed Hyperlink" xfId="1440" builtinId="9" hidden="1"/>
    <cellStyle name="Followed Hyperlink" xfId="1444" builtinId="9" hidden="1"/>
    <cellStyle name="Followed Hyperlink" xfId="1448" builtinId="9" hidden="1"/>
    <cellStyle name="Followed Hyperlink" xfId="1452" builtinId="9" hidden="1"/>
    <cellStyle name="Followed Hyperlink" xfId="1456" builtinId="9" hidden="1"/>
    <cellStyle name="Followed Hyperlink" xfId="1460" builtinId="9" hidden="1"/>
    <cellStyle name="Followed Hyperlink" xfId="1464" builtinId="9" hidden="1"/>
    <cellStyle name="Followed Hyperlink" xfId="1468" builtinId="9" hidden="1"/>
    <cellStyle name="Followed Hyperlink" xfId="1472" builtinId="9" hidden="1"/>
    <cellStyle name="Followed Hyperlink" xfId="1476" builtinId="9" hidden="1"/>
    <cellStyle name="Followed Hyperlink" xfId="1480" builtinId="9" hidden="1"/>
    <cellStyle name="Followed Hyperlink" xfId="1484" builtinId="9" hidden="1"/>
    <cellStyle name="Followed Hyperlink" xfId="1488" builtinId="9" hidden="1"/>
    <cellStyle name="Followed Hyperlink" xfId="1492" builtinId="9" hidden="1"/>
    <cellStyle name="Followed Hyperlink" xfId="1496" builtinId="9" hidden="1"/>
    <cellStyle name="Followed Hyperlink" xfId="1500" builtinId="9" hidden="1"/>
    <cellStyle name="Followed Hyperlink" xfId="1504" builtinId="9" hidden="1"/>
    <cellStyle name="Followed Hyperlink" xfId="1508" builtinId="9" hidden="1"/>
    <cellStyle name="Followed Hyperlink" xfId="1512" builtinId="9" hidden="1"/>
    <cellStyle name="Followed Hyperlink" xfId="1516" builtinId="9" hidden="1"/>
    <cellStyle name="Followed Hyperlink" xfId="1520" builtinId="9" hidden="1"/>
    <cellStyle name="Followed Hyperlink" xfId="1524" builtinId="9" hidden="1"/>
    <cellStyle name="Followed Hyperlink" xfId="1528" builtinId="9" hidden="1"/>
    <cellStyle name="Followed Hyperlink" xfId="1532" builtinId="9" hidden="1"/>
    <cellStyle name="Followed Hyperlink" xfId="1536" builtinId="9" hidden="1"/>
    <cellStyle name="Followed Hyperlink" xfId="1540" builtinId="9" hidden="1"/>
    <cellStyle name="Followed Hyperlink" xfId="1544" builtinId="9" hidden="1"/>
    <cellStyle name="Followed Hyperlink" xfId="1548" builtinId="9" hidden="1"/>
    <cellStyle name="Followed Hyperlink" xfId="1552" builtinId="9" hidden="1"/>
    <cellStyle name="Followed Hyperlink" xfId="1556" builtinId="9" hidden="1"/>
    <cellStyle name="Followed Hyperlink" xfId="1560" builtinId="9" hidden="1"/>
    <cellStyle name="Followed Hyperlink" xfId="1564" builtinId="9" hidden="1"/>
    <cellStyle name="Followed Hyperlink" xfId="1568" builtinId="9" hidden="1"/>
    <cellStyle name="Followed Hyperlink" xfId="1572" builtinId="9" hidden="1"/>
    <cellStyle name="Followed Hyperlink" xfId="1580" builtinId="9" hidden="1"/>
    <cellStyle name="Followed Hyperlink" xfId="1588" builtinId="9" hidden="1"/>
    <cellStyle name="Followed Hyperlink" xfId="1596" builtinId="9" hidden="1"/>
    <cellStyle name="Followed Hyperlink" xfId="1604" builtinId="9" hidden="1"/>
    <cellStyle name="Followed Hyperlink" xfId="1612" builtinId="9" hidden="1"/>
    <cellStyle name="Followed Hyperlink" xfId="1620" builtinId="9" hidden="1"/>
    <cellStyle name="Followed Hyperlink" xfId="1628" builtinId="9" hidden="1"/>
    <cellStyle name="Followed Hyperlink" xfId="1636" builtinId="9" hidden="1"/>
    <cellStyle name="Followed Hyperlink" xfId="1644" builtinId="9" hidden="1"/>
    <cellStyle name="Followed Hyperlink" xfId="1638" builtinId="9" hidden="1"/>
    <cellStyle name="Followed Hyperlink" xfId="1630" builtinId="9" hidden="1"/>
    <cellStyle name="Followed Hyperlink" xfId="1271" builtinId="9" hidden="1"/>
    <cellStyle name="Followed Hyperlink" xfId="1273" builtinId="9" hidden="1"/>
    <cellStyle name="Followed Hyperlink" xfId="1275" builtinId="9" hidden="1"/>
    <cellStyle name="Followed Hyperlink" xfId="1279" builtinId="9" hidden="1"/>
    <cellStyle name="Followed Hyperlink" xfId="1281" builtinId="9" hidden="1"/>
    <cellStyle name="Followed Hyperlink" xfId="1283" builtinId="9" hidden="1"/>
    <cellStyle name="Followed Hyperlink" xfId="1287" builtinId="9" hidden="1"/>
    <cellStyle name="Followed Hyperlink" xfId="1289" builtinId="9" hidden="1"/>
    <cellStyle name="Followed Hyperlink" xfId="1291" builtinId="9" hidden="1"/>
    <cellStyle name="Followed Hyperlink" xfId="1295" builtinId="9" hidden="1"/>
    <cellStyle name="Followed Hyperlink" xfId="1297" builtinId="9" hidden="1"/>
    <cellStyle name="Followed Hyperlink" xfId="1299" builtinId="9" hidden="1"/>
    <cellStyle name="Followed Hyperlink" xfId="1303" builtinId="9" hidden="1"/>
    <cellStyle name="Followed Hyperlink" xfId="1305" builtinId="9" hidden="1"/>
    <cellStyle name="Followed Hyperlink" xfId="1307" builtinId="9" hidden="1"/>
    <cellStyle name="Followed Hyperlink" xfId="1311" builtinId="9" hidden="1"/>
    <cellStyle name="Followed Hyperlink" xfId="1313" builtinId="9" hidden="1"/>
    <cellStyle name="Followed Hyperlink" xfId="1315" builtinId="9" hidden="1"/>
    <cellStyle name="Followed Hyperlink" xfId="1319" builtinId="9" hidden="1"/>
    <cellStyle name="Followed Hyperlink" xfId="1321" builtinId="9" hidden="1"/>
    <cellStyle name="Followed Hyperlink" xfId="1323" builtinId="9" hidden="1"/>
    <cellStyle name="Followed Hyperlink" xfId="1327" builtinId="9" hidden="1"/>
    <cellStyle name="Followed Hyperlink" xfId="1329" builtinId="9" hidden="1"/>
    <cellStyle name="Followed Hyperlink" xfId="1331" builtinId="9" hidden="1"/>
    <cellStyle name="Followed Hyperlink" xfId="1335" builtinId="9" hidden="1"/>
    <cellStyle name="Followed Hyperlink" xfId="1337" builtinId="9" hidden="1"/>
    <cellStyle name="Followed Hyperlink" xfId="1339" builtinId="9" hidden="1"/>
    <cellStyle name="Followed Hyperlink" xfId="1343" builtinId="9" hidden="1"/>
    <cellStyle name="Followed Hyperlink" xfId="1345" builtinId="9" hidden="1"/>
    <cellStyle name="Followed Hyperlink" xfId="1347" builtinId="9" hidden="1"/>
    <cellStyle name="Followed Hyperlink" xfId="1351" builtinId="9" hidden="1"/>
    <cellStyle name="Followed Hyperlink" xfId="1353" builtinId="9" hidden="1"/>
    <cellStyle name="Followed Hyperlink" xfId="1355" builtinId="9" hidden="1"/>
    <cellStyle name="Followed Hyperlink" xfId="1359" builtinId="9" hidden="1"/>
    <cellStyle name="Followed Hyperlink" xfId="1361" builtinId="9" hidden="1"/>
    <cellStyle name="Followed Hyperlink" xfId="1363" builtinId="9" hidden="1"/>
    <cellStyle name="Followed Hyperlink" xfId="1367" builtinId="9" hidden="1"/>
    <cellStyle name="Followed Hyperlink" xfId="1369" builtinId="9" hidden="1"/>
    <cellStyle name="Followed Hyperlink" xfId="1371" builtinId="9" hidden="1"/>
    <cellStyle name="Followed Hyperlink" xfId="1375" builtinId="9" hidden="1"/>
    <cellStyle name="Followed Hyperlink" xfId="1377" builtinId="9" hidden="1"/>
    <cellStyle name="Followed Hyperlink" xfId="1379" builtinId="9" hidden="1"/>
    <cellStyle name="Followed Hyperlink" xfId="1383" builtinId="9" hidden="1"/>
    <cellStyle name="Followed Hyperlink" xfId="1385" builtinId="9" hidden="1"/>
    <cellStyle name="Followed Hyperlink" xfId="1387" builtinId="9" hidden="1"/>
    <cellStyle name="Followed Hyperlink" xfId="1391" builtinId="9" hidden="1"/>
    <cellStyle name="Followed Hyperlink" xfId="1393" builtinId="9" hidden="1"/>
    <cellStyle name="Followed Hyperlink" xfId="1395" builtinId="9" hidden="1"/>
    <cellStyle name="Followed Hyperlink" xfId="1399" builtinId="9" hidden="1"/>
    <cellStyle name="Followed Hyperlink" xfId="1401" builtinId="9" hidden="1"/>
    <cellStyle name="Followed Hyperlink" xfId="1403" builtinId="9" hidden="1"/>
    <cellStyle name="Followed Hyperlink" xfId="1407" builtinId="9" hidden="1"/>
    <cellStyle name="Followed Hyperlink" xfId="1409" builtinId="9" hidden="1"/>
    <cellStyle name="Followed Hyperlink" xfId="1411" builtinId="9" hidden="1"/>
    <cellStyle name="Followed Hyperlink" xfId="1415" builtinId="9" hidden="1"/>
    <cellStyle name="Followed Hyperlink" xfId="1417" builtinId="9" hidden="1"/>
    <cellStyle name="Followed Hyperlink" xfId="1419" builtinId="9" hidden="1"/>
    <cellStyle name="Followed Hyperlink" xfId="1423" builtinId="9" hidden="1"/>
    <cellStyle name="Followed Hyperlink" xfId="1425" builtinId="9" hidden="1"/>
    <cellStyle name="Followed Hyperlink" xfId="1427" builtinId="9" hidden="1"/>
    <cellStyle name="Followed Hyperlink" xfId="1431" builtinId="9" hidden="1"/>
    <cellStyle name="Followed Hyperlink" xfId="1433" builtinId="9" hidden="1"/>
    <cellStyle name="Followed Hyperlink" xfId="1435" builtinId="9" hidden="1"/>
    <cellStyle name="Followed Hyperlink" xfId="1439" builtinId="9" hidden="1"/>
    <cellStyle name="Followed Hyperlink" xfId="1441" builtinId="9" hidden="1"/>
    <cellStyle name="Followed Hyperlink" xfId="1443" builtinId="9" hidden="1"/>
    <cellStyle name="Followed Hyperlink" xfId="1447" builtinId="9" hidden="1"/>
    <cellStyle name="Followed Hyperlink" xfId="1449" builtinId="9" hidden="1"/>
    <cellStyle name="Followed Hyperlink" xfId="1451" builtinId="9" hidden="1"/>
    <cellStyle name="Followed Hyperlink" xfId="1455" builtinId="9" hidden="1"/>
    <cellStyle name="Followed Hyperlink" xfId="1457" builtinId="9" hidden="1"/>
    <cellStyle name="Followed Hyperlink" xfId="1459" builtinId="9" hidden="1"/>
    <cellStyle name="Followed Hyperlink" xfId="1463" builtinId="9" hidden="1"/>
    <cellStyle name="Followed Hyperlink" xfId="1465" builtinId="9" hidden="1"/>
    <cellStyle name="Followed Hyperlink" xfId="1467" builtinId="9" hidden="1"/>
    <cellStyle name="Followed Hyperlink" xfId="1471" builtinId="9" hidden="1"/>
    <cellStyle name="Followed Hyperlink" xfId="1473" builtinId="9" hidden="1"/>
    <cellStyle name="Followed Hyperlink" xfId="1475" builtinId="9" hidden="1"/>
    <cellStyle name="Followed Hyperlink" xfId="1479" builtinId="9" hidden="1"/>
    <cellStyle name="Followed Hyperlink" xfId="1481" builtinId="9" hidden="1"/>
    <cellStyle name="Followed Hyperlink" xfId="1483" builtinId="9" hidden="1"/>
    <cellStyle name="Followed Hyperlink" xfId="1487" builtinId="9" hidden="1"/>
    <cellStyle name="Followed Hyperlink" xfId="1489" builtinId="9" hidden="1"/>
    <cellStyle name="Followed Hyperlink" xfId="1491" builtinId="9" hidden="1"/>
    <cellStyle name="Followed Hyperlink" xfId="1495" builtinId="9" hidden="1"/>
    <cellStyle name="Followed Hyperlink" xfId="1497" builtinId="9" hidden="1"/>
    <cellStyle name="Followed Hyperlink" xfId="1499" builtinId="9" hidden="1"/>
    <cellStyle name="Followed Hyperlink" xfId="1503" builtinId="9" hidden="1"/>
    <cellStyle name="Followed Hyperlink" xfId="1505" builtinId="9" hidden="1"/>
    <cellStyle name="Followed Hyperlink" xfId="1507" builtinId="9" hidden="1"/>
    <cellStyle name="Followed Hyperlink" xfId="1511" builtinId="9" hidden="1"/>
    <cellStyle name="Followed Hyperlink" xfId="1513" builtinId="9" hidden="1"/>
    <cellStyle name="Followed Hyperlink" xfId="1515" builtinId="9" hidden="1"/>
    <cellStyle name="Followed Hyperlink" xfId="1519" builtinId="9" hidden="1"/>
    <cellStyle name="Followed Hyperlink" xfId="1521" builtinId="9" hidden="1"/>
    <cellStyle name="Followed Hyperlink" xfId="1523" builtinId="9" hidden="1"/>
    <cellStyle name="Followed Hyperlink" xfId="1527" builtinId="9" hidden="1"/>
    <cellStyle name="Followed Hyperlink" xfId="1529" builtinId="9" hidden="1"/>
    <cellStyle name="Followed Hyperlink" xfId="1531" builtinId="9" hidden="1"/>
    <cellStyle name="Followed Hyperlink" xfId="1535" builtinId="9" hidden="1"/>
    <cellStyle name="Followed Hyperlink" xfId="1537" builtinId="9" hidden="1"/>
    <cellStyle name="Followed Hyperlink" xfId="1539" builtinId="9" hidden="1"/>
    <cellStyle name="Followed Hyperlink" xfId="1543" builtinId="9" hidden="1"/>
    <cellStyle name="Followed Hyperlink" xfId="1545" builtinId="9" hidden="1"/>
    <cellStyle name="Followed Hyperlink" xfId="1547" builtinId="9" hidden="1"/>
    <cellStyle name="Followed Hyperlink" xfId="1551" builtinId="9" hidden="1"/>
    <cellStyle name="Followed Hyperlink" xfId="1553" builtinId="9" hidden="1"/>
    <cellStyle name="Followed Hyperlink" xfId="1555" builtinId="9" hidden="1"/>
    <cellStyle name="Followed Hyperlink" xfId="1559" builtinId="9" hidden="1"/>
    <cellStyle name="Followed Hyperlink" xfId="1561" builtinId="9" hidden="1"/>
    <cellStyle name="Followed Hyperlink" xfId="1563" builtinId="9" hidden="1"/>
    <cellStyle name="Followed Hyperlink" xfId="1567" builtinId="9" hidden="1"/>
    <cellStyle name="Followed Hyperlink" xfId="1569" builtinId="9" hidden="1"/>
    <cellStyle name="Followed Hyperlink" xfId="1571" builtinId="9" hidden="1"/>
    <cellStyle name="Followed Hyperlink" xfId="1578" builtinId="9" hidden="1"/>
    <cellStyle name="Followed Hyperlink" xfId="1582" builtinId="9" hidden="1"/>
    <cellStyle name="Followed Hyperlink" xfId="1586" builtinId="9" hidden="1"/>
    <cellStyle name="Followed Hyperlink" xfId="1594" builtinId="9" hidden="1"/>
    <cellStyle name="Followed Hyperlink" xfId="1598" builtinId="9" hidden="1"/>
    <cellStyle name="Followed Hyperlink" xfId="1602" builtinId="9" hidden="1"/>
    <cellStyle name="Followed Hyperlink" xfId="1610" builtinId="9" hidden="1"/>
    <cellStyle name="Followed Hyperlink" xfId="1614" builtinId="9" hidden="1"/>
    <cellStyle name="Followed Hyperlink" xfId="1618" builtinId="9" hidden="1"/>
    <cellStyle name="Followed Hyperlink" xfId="1626" builtinId="9" hidden="1"/>
    <cellStyle name="Followed Hyperlink" xfId="1622" builtinId="9" hidden="1"/>
    <cellStyle name="Followed Hyperlink" xfId="1606" builtinId="9" hidden="1"/>
    <cellStyle name="Followed Hyperlink" xfId="1590" builtinId="9" hidden="1"/>
    <cellStyle name="Followed Hyperlink" xfId="1574" builtinId="9" hidden="1"/>
    <cellStyle name="Followed Hyperlink" xfId="1565" builtinId="9" hidden="1"/>
    <cellStyle name="Followed Hyperlink" xfId="1557" builtinId="9" hidden="1"/>
    <cellStyle name="Followed Hyperlink" xfId="1549" builtinId="9" hidden="1"/>
    <cellStyle name="Followed Hyperlink" xfId="1541" builtinId="9" hidden="1"/>
    <cellStyle name="Followed Hyperlink" xfId="1533" builtinId="9" hidden="1"/>
    <cellStyle name="Followed Hyperlink" xfId="1525" builtinId="9" hidden="1"/>
    <cellStyle name="Followed Hyperlink" xfId="1517" builtinId="9" hidden="1"/>
    <cellStyle name="Followed Hyperlink" xfId="1509" builtinId="9" hidden="1"/>
    <cellStyle name="Followed Hyperlink" xfId="1501" builtinId="9" hidden="1"/>
    <cellStyle name="Followed Hyperlink" xfId="1493" builtinId="9" hidden="1"/>
    <cellStyle name="Followed Hyperlink" xfId="1485" builtinId="9" hidden="1"/>
    <cellStyle name="Followed Hyperlink" xfId="1477" builtinId="9" hidden="1"/>
    <cellStyle name="Followed Hyperlink" xfId="1469" builtinId="9" hidden="1"/>
    <cellStyle name="Followed Hyperlink" xfId="1461" builtinId="9" hidden="1"/>
    <cellStyle name="Followed Hyperlink" xfId="1453" builtinId="9" hidden="1"/>
    <cellStyle name="Followed Hyperlink" xfId="1445" builtinId="9" hidden="1"/>
    <cellStyle name="Followed Hyperlink" xfId="1437" builtinId="9" hidden="1"/>
    <cellStyle name="Followed Hyperlink" xfId="1429" builtinId="9" hidden="1"/>
    <cellStyle name="Followed Hyperlink" xfId="1421" builtinId="9" hidden="1"/>
    <cellStyle name="Followed Hyperlink" xfId="1413" builtinId="9" hidden="1"/>
    <cellStyle name="Followed Hyperlink" xfId="1405" builtinId="9" hidden="1"/>
    <cellStyle name="Followed Hyperlink" xfId="1397" builtinId="9" hidden="1"/>
    <cellStyle name="Followed Hyperlink" xfId="1389" builtinId="9" hidden="1"/>
    <cellStyle name="Followed Hyperlink" xfId="1381" builtinId="9" hidden="1"/>
    <cellStyle name="Followed Hyperlink" xfId="1373" builtinId="9" hidden="1"/>
    <cellStyle name="Followed Hyperlink" xfId="1365" builtinId="9" hidden="1"/>
    <cellStyle name="Followed Hyperlink" xfId="1357" builtinId="9" hidden="1"/>
    <cellStyle name="Followed Hyperlink" xfId="1349" builtinId="9" hidden="1"/>
    <cellStyle name="Followed Hyperlink" xfId="1341" builtinId="9" hidden="1"/>
    <cellStyle name="Followed Hyperlink" xfId="1333" builtinId="9" hidden="1"/>
    <cellStyle name="Followed Hyperlink" xfId="1325" builtinId="9" hidden="1"/>
    <cellStyle name="Followed Hyperlink" xfId="1317" builtinId="9" hidden="1"/>
    <cellStyle name="Followed Hyperlink" xfId="1309" builtinId="9" hidden="1"/>
    <cellStyle name="Followed Hyperlink" xfId="1301" builtinId="9" hidden="1"/>
    <cellStyle name="Followed Hyperlink" xfId="1293" builtinId="9" hidden="1"/>
    <cellStyle name="Followed Hyperlink" xfId="1285" builtinId="9" hidden="1"/>
    <cellStyle name="Followed Hyperlink" xfId="1277" builtinId="9" hidden="1"/>
    <cellStyle name="Followed Hyperlink" xfId="1269" builtinId="9" hidden="1"/>
    <cellStyle name="Followed Hyperlink" xfId="1175" builtinId="9" hidden="1"/>
    <cellStyle name="Followed Hyperlink" xfId="1177" builtinId="9" hidden="1"/>
    <cellStyle name="Followed Hyperlink" xfId="1179" builtinId="9" hidden="1"/>
    <cellStyle name="Followed Hyperlink" xfId="1183" builtinId="9" hidden="1"/>
    <cellStyle name="Followed Hyperlink" xfId="1185" builtinId="9" hidden="1"/>
    <cellStyle name="Followed Hyperlink" xfId="1187" builtinId="9" hidden="1"/>
    <cellStyle name="Followed Hyperlink" xfId="1189" builtinId="9" hidden="1"/>
    <cellStyle name="Followed Hyperlink" xfId="1191" builtinId="9" hidden="1"/>
    <cellStyle name="Followed Hyperlink" xfId="1193" builtinId="9" hidden="1"/>
    <cellStyle name="Followed Hyperlink" xfId="1195" builtinId="9" hidden="1"/>
    <cellStyle name="Followed Hyperlink" xfId="1199" builtinId="9" hidden="1"/>
    <cellStyle name="Followed Hyperlink" xfId="1201" builtinId="9" hidden="1"/>
    <cellStyle name="Followed Hyperlink" xfId="1203" builtinId="9" hidden="1"/>
    <cellStyle name="Followed Hyperlink" xfId="1205" builtinId="9" hidden="1"/>
    <cellStyle name="Followed Hyperlink" xfId="1207" builtinId="9" hidden="1"/>
    <cellStyle name="Followed Hyperlink" xfId="1209" builtinId="9" hidden="1"/>
    <cellStyle name="Followed Hyperlink" xfId="1211" builtinId="9" hidden="1"/>
    <cellStyle name="Followed Hyperlink" xfId="1215" builtinId="9" hidden="1"/>
    <cellStyle name="Followed Hyperlink" xfId="1217" builtinId="9" hidden="1"/>
    <cellStyle name="Followed Hyperlink" xfId="1219" builtinId="9" hidden="1"/>
    <cellStyle name="Followed Hyperlink" xfId="1221" builtinId="9" hidden="1"/>
    <cellStyle name="Followed Hyperlink" xfId="1223" builtinId="9" hidden="1"/>
    <cellStyle name="Followed Hyperlink" xfId="1225" builtinId="9" hidden="1"/>
    <cellStyle name="Followed Hyperlink" xfId="1227" builtinId="9" hidden="1"/>
    <cellStyle name="Followed Hyperlink" xfId="1231" builtinId="9" hidden="1"/>
    <cellStyle name="Followed Hyperlink" xfId="1233" builtinId="9" hidden="1"/>
    <cellStyle name="Followed Hyperlink" xfId="1235" builtinId="9" hidden="1"/>
    <cellStyle name="Followed Hyperlink" xfId="1237" builtinId="9" hidden="1"/>
    <cellStyle name="Followed Hyperlink" xfId="1239" builtinId="9" hidden="1"/>
    <cellStyle name="Followed Hyperlink" xfId="1241" builtinId="9" hidden="1"/>
    <cellStyle name="Followed Hyperlink" xfId="1243" builtinId="9" hidden="1"/>
    <cellStyle name="Followed Hyperlink" xfId="1247" builtinId="9" hidden="1"/>
    <cellStyle name="Followed Hyperlink" xfId="1249" builtinId="9" hidden="1"/>
    <cellStyle name="Followed Hyperlink" xfId="1251" builtinId="9" hidden="1"/>
    <cellStyle name="Followed Hyperlink" xfId="1253" builtinId="9" hidden="1"/>
    <cellStyle name="Followed Hyperlink" xfId="1255" builtinId="9" hidden="1"/>
    <cellStyle name="Followed Hyperlink" xfId="1257" builtinId="9" hidden="1"/>
    <cellStyle name="Followed Hyperlink" xfId="1259" builtinId="9" hidden="1"/>
    <cellStyle name="Followed Hyperlink" xfId="1263" builtinId="9" hidden="1"/>
    <cellStyle name="Followed Hyperlink" xfId="1265" builtinId="9" hidden="1"/>
    <cellStyle name="Followed Hyperlink" xfId="1267" builtinId="9" hidden="1"/>
    <cellStyle name="Followed Hyperlink" xfId="1261" builtinId="9" hidden="1"/>
    <cellStyle name="Followed Hyperlink" xfId="1245" builtinId="9" hidden="1"/>
    <cellStyle name="Followed Hyperlink" xfId="1229" builtinId="9" hidden="1"/>
    <cellStyle name="Followed Hyperlink" xfId="1213" builtinId="9" hidden="1"/>
    <cellStyle name="Followed Hyperlink" xfId="1197" builtinId="9" hidden="1"/>
    <cellStyle name="Followed Hyperlink" xfId="1181" builtinId="9" hidden="1"/>
    <cellStyle name="Followed Hyperlink" xfId="1137" builtinId="9" hidden="1"/>
    <cellStyle name="Followed Hyperlink" xfId="1139" builtinId="9" hidden="1"/>
    <cellStyle name="Followed Hyperlink" xfId="1141" builtinId="9" hidden="1"/>
    <cellStyle name="Followed Hyperlink" xfId="1143" builtinId="9" hidden="1"/>
    <cellStyle name="Followed Hyperlink" xfId="1145" builtinId="9" hidden="1"/>
    <cellStyle name="Followed Hyperlink" xfId="1147" builtinId="9" hidden="1"/>
    <cellStyle name="Followed Hyperlink" xfId="1151" builtinId="9" hidden="1"/>
    <cellStyle name="Followed Hyperlink" xfId="1153" builtinId="9" hidden="1"/>
    <cellStyle name="Followed Hyperlink" xfId="1155" builtinId="9" hidden="1"/>
    <cellStyle name="Followed Hyperlink" xfId="1157" builtinId="9" hidden="1"/>
    <cellStyle name="Followed Hyperlink" xfId="1159" builtinId="9" hidden="1"/>
    <cellStyle name="Followed Hyperlink" xfId="1161" builtinId="9" hidden="1"/>
    <cellStyle name="Followed Hyperlink" xfId="1163" builtinId="9" hidden="1"/>
    <cellStyle name="Followed Hyperlink" xfId="1165" builtinId="9" hidden="1"/>
    <cellStyle name="Followed Hyperlink" xfId="1167" builtinId="9" hidden="1"/>
    <cellStyle name="Followed Hyperlink" xfId="1169" builtinId="9" hidden="1"/>
    <cellStyle name="Followed Hyperlink" xfId="1171" builtinId="9" hidden="1"/>
    <cellStyle name="Followed Hyperlink" xfId="1173" builtinId="9" hidden="1"/>
    <cellStyle name="Followed Hyperlink" xfId="1149" builtinId="9" hidden="1"/>
    <cellStyle name="Followed Hyperlink" xfId="1121" builtinId="9" hidden="1"/>
    <cellStyle name="Followed Hyperlink" xfId="1123" builtinId="9" hidden="1"/>
    <cellStyle name="Followed Hyperlink" xfId="1125" builtinId="9" hidden="1"/>
    <cellStyle name="Followed Hyperlink" xfId="1127" builtinId="9" hidden="1"/>
    <cellStyle name="Followed Hyperlink" xfId="1129" builtinId="9" hidden="1"/>
    <cellStyle name="Followed Hyperlink" xfId="1131" builtinId="9" hidden="1"/>
    <cellStyle name="Followed Hyperlink" xfId="1133" builtinId="9" hidden="1"/>
    <cellStyle name="Followed Hyperlink" xfId="1135" builtinId="9" hidden="1"/>
    <cellStyle name="Followed Hyperlink" xfId="1111" builtinId="9" hidden="1"/>
    <cellStyle name="Followed Hyperlink" xfId="1113" builtinId="9" hidden="1"/>
    <cellStyle name="Followed Hyperlink" xfId="1115" builtinId="9" hidden="1"/>
    <cellStyle name="Followed Hyperlink" xfId="1119" builtinId="9" hidden="1"/>
    <cellStyle name="Followed Hyperlink" xfId="1117" builtinId="9" hidden="1"/>
    <cellStyle name="Followed Hyperlink" xfId="1107" builtinId="9" hidden="1"/>
    <cellStyle name="Followed Hyperlink" xfId="1109" builtinId="9" hidden="1"/>
    <cellStyle name="Followed Hyperlink" xfId="1105" builtinId="9" hidden="1"/>
    <cellStyle name="Good 2" xfId="217" xr:uid="{00000000-0005-0000-0000-0000C9030000}"/>
    <cellStyle name="Good 2 2" xfId="218" xr:uid="{00000000-0005-0000-0000-0000CA030000}"/>
    <cellStyle name="Good 3" xfId="219" xr:uid="{00000000-0005-0000-0000-0000CB030000}"/>
    <cellStyle name="Good 3 2" xfId="220" xr:uid="{00000000-0005-0000-0000-0000CC030000}"/>
    <cellStyle name="Good 4" xfId="221" xr:uid="{00000000-0005-0000-0000-0000CD030000}"/>
    <cellStyle name="Good 4 2" xfId="222" xr:uid="{00000000-0005-0000-0000-0000CE030000}"/>
    <cellStyle name="Good 5" xfId="223" xr:uid="{00000000-0005-0000-0000-0000CF030000}"/>
    <cellStyle name="Good 5 2" xfId="224" xr:uid="{00000000-0005-0000-0000-0000D0030000}"/>
    <cellStyle name="Good 6" xfId="225" xr:uid="{00000000-0005-0000-0000-0000D1030000}"/>
    <cellStyle name="Good 6 2" xfId="226" xr:uid="{00000000-0005-0000-0000-0000D2030000}"/>
    <cellStyle name="Heading 1 2" xfId="227" xr:uid="{00000000-0005-0000-0000-0000D3030000}"/>
    <cellStyle name="Heading 1 3" xfId="228" xr:uid="{00000000-0005-0000-0000-0000D4030000}"/>
    <cellStyle name="Heading 1 4" xfId="229" xr:uid="{00000000-0005-0000-0000-0000D5030000}"/>
    <cellStyle name="Heading 1 5" xfId="230" xr:uid="{00000000-0005-0000-0000-0000D6030000}"/>
    <cellStyle name="Heading 1 6" xfId="231" xr:uid="{00000000-0005-0000-0000-0000D7030000}"/>
    <cellStyle name="Heading 2 2" xfId="232" xr:uid="{00000000-0005-0000-0000-0000D8030000}"/>
    <cellStyle name="Heading 2 3" xfId="233" xr:uid="{00000000-0005-0000-0000-0000D9030000}"/>
    <cellStyle name="Heading 2 4" xfId="234" xr:uid="{00000000-0005-0000-0000-0000DA030000}"/>
    <cellStyle name="Heading 2 5" xfId="235" xr:uid="{00000000-0005-0000-0000-0000DB030000}"/>
    <cellStyle name="Heading 2 6" xfId="236" xr:uid="{00000000-0005-0000-0000-0000DC030000}"/>
    <cellStyle name="Heading 3 2" xfId="237" xr:uid="{00000000-0005-0000-0000-0000DD030000}"/>
    <cellStyle name="Heading 3 3" xfId="238" xr:uid="{00000000-0005-0000-0000-0000DE030000}"/>
    <cellStyle name="Heading 3 4" xfId="239" xr:uid="{00000000-0005-0000-0000-0000DF030000}"/>
    <cellStyle name="Heading 3 5" xfId="240" xr:uid="{00000000-0005-0000-0000-0000E0030000}"/>
    <cellStyle name="Heading 3 6" xfId="241" xr:uid="{00000000-0005-0000-0000-0000E1030000}"/>
    <cellStyle name="Heading 4 2" xfId="242" xr:uid="{00000000-0005-0000-0000-0000E2030000}"/>
    <cellStyle name="Heading 4 3" xfId="243" xr:uid="{00000000-0005-0000-0000-0000E3030000}"/>
    <cellStyle name="Heading 4 4" xfId="244" xr:uid="{00000000-0005-0000-0000-0000E4030000}"/>
    <cellStyle name="Heading 4 5" xfId="245" xr:uid="{00000000-0005-0000-0000-0000E5030000}"/>
    <cellStyle name="Heading 4 6" xfId="246" xr:uid="{00000000-0005-0000-0000-0000E6030000}"/>
    <cellStyle name="Hyperlink" xfId="1579" builtinId="8" hidden="1"/>
    <cellStyle name="Hyperlink" xfId="1575" builtinId="8" hidden="1"/>
    <cellStyle name="Hyperlink" xfId="1573" builtinId="8" hidden="1"/>
    <cellStyle name="Hyperlink" xfId="1631" builtinId="8" hidden="1"/>
    <cellStyle name="Hyperlink" xfId="1633" builtinId="8" hidden="1"/>
    <cellStyle name="Hyperlink" xfId="1635" builtinId="8" hidden="1"/>
    <cellStyle name="Hyperlink" xfId="1637" builtinId="8" hidden="1"/>
    <cellStyle name="Hyperlink" xfId="1589" builtinId="8" hidden="1"/>
    <cellStyle name="Hyperlink" xfId="1591" builtinId="8" hidden="1"/>
    <cellStyle name="Hyperlink" xfId="1593" builtinId="8" hidden="1"/>
    <cellStyle name="Hyperlink" xfId="1595" builtinId="8" hidden="1"/>
    <cellStyle name="Hyperlink" xfId="1597" builtinId="8" hidden="1"/>
    <cellStyle name="Hyperlink" xfId="1599" builtinId="8" hidden="1"/>
    <cellStyle name="Hyperlink" xfId="1601" builtinId="8" hidden="1"/>
    <cellStyle name="Hyperlink" xfId="1603" builtinId="8" hidden="1"/>
    <cellStyle name="Hyperlink" xfId="1581" builtinId="8" hidden="1"/>
    <cellStyle name="Hyperlink" xfId="1583" builtinId="8" hidden="1"/>
    <cellStyle name="Hyperlink" xfId="1585" builtinId="8" hidden="1"/>
    <cellStyle name="Hyperlink" xfId="1587" builtinId="8" hidden="1"/>
    <cellStyle name="Hyperlink" xfId="1577" builtinId="8" hidden="1"/>
    <cellStyle name="Hyperlink" xfId="1615" builtinId="8" hidden="1"/>
    <cellStyle name="Hyperlink" xfId="1617" builtinId="8" hidden="1"/>
    <cellStyle name="Hyperlink" xfId="1619" builtinId="8" hidden="1"/>
    <cellStyle name="Hyperlink" xfId="1621" builtinId="8" hidden="1"/>
    <cellStyle name="Hyperlink" xfId="1623" builtinId="8" hidden="1"/>
    <cellStyle name="Hyperlink" xfId="1625" builtinId="8" hidden="1"/>
    <cellStyle name="Hyperlink" xfId="1627" builtinId="8" hidden="1"/>
    <cellStyle name="Hyperlink" xfId="1629" builtinId="8" hidden="1"/>
    <cellStyle name="Hyperlink" xfId="1607" builtinId="8" hidden="1"/>
    <cellStyle name="Hyperlink" xfId="1609" builtinId="8" hidden="1"/>
    <cellStyle name="Hyperlink" xfId="1611" builtinId="8" hidden="1"/>
    <cellStyle name="Hyperlink" xfId="1613" builtinId="8" hidden="1"/>
    <cellStyle name="Hyperlink" xfId="1643" builtinId="8" hidden="1"/>
    <cellStyle name="Hyperlink" xfId="1605" builtinId="8" hidden="1"/>
    <cellStyle name="Hyperlink" xfId="1641" builtinId="8" hidden="1"/>
    <cellStyle name="Hyperlink" xfId="1639" builtinId="8" hidden="1"/>
    <cellStyle name="Hyperlink 2" xfId="247" xr:uid="{00000000-0005-0000-0000-00000B040000}"/>
    <cellStyle name="Hyperlink 3" xfId="248" xr:uid="{00000000-0005-0000-0000-00000C040000}"/>
    <cellStyle name="Input 2" xfId="249" xr:uid="{00000000-0005-0000-0000-00000D040000}"/>
    <cellStyle name="Input 3" xfId="250" xr:uid="{00000000-0005-0000-0000-00000E040000}"/>
    <cellStyle name="Input 4" xfId="251" xr:uid="{00000000-0005-0000-0000-00000F040000}"/>
    <cellStyle name="Input 5" xfId="252" xr:uid="{00000000-0005-0000-0000-000010040000}"/>
    <cellStyle name="Input 6" xfId="253" xr:uid="{00000000-0005-0000-0000-000011040000}"/>
    <cellStyle name="Linked Cell 2" xfId="254" xr:uid="{00000000-0005-0000-0000-000012040000}"/>
    <cellStyle name="Linked Cell 2 2" xfId="255" xr:uid="{00000000-0005-0000-0000-000013040000}"/>
    <cellStyle name="Linked Cell 3" xfId="256" xr:uid="{00000000-0005-0000-0000-000014040000}"/>
    <cellStyle name="Linked Cell 3 2" xfId="257" xr:uid="{00000000-0005-0000-0000-000015040000}"/>
    <cellStyle name="Linked Cell 4" xfId="258" xr:uid="{00000000-0005-0000-0000-000016040000}"/>
    <cellStyle name="Linked Cell 4 2" xfId="259" xr:uid="{00000000-0005-0000-0000-000017040000}"/>
    <cellStyle name="Linked Cell 5" xfId="260" xr:uid="{00000000-0005-0000-0000-000018040000}"/>
    <cellStyle name="Linked Cell 5 2" xfId="261" xr:uid="{00000000-0005-0000-0000-000019040000}"/>
    <cellStyle name="Linked Cell 6" xfId="262" xr:uid="{00000000-0005-0000-0000-00001A040000}"/>
    <cellStyle name="Linked Cell 6 2" xfId="263" xr:uid="{00000000-0005-0000-0000-00001B040000}"/>
    <cellStyle name="My Normal" xfId="264" xr:uid="{00000000-0005-0000-0000-00001C040000}"/>
    <cellStyle name="Neutral 2" xfId="265" xr:uid="{00000000-0005-0000-0000-00001D040000}"/>
    <cellStyle name="Neutral 3" xfId="266" xr:uid="{00000000-0005-0000-0000-00001E040000}"/>
    <cellStyle name="Neutral 4" xfId="267" xr:uid="{00000000-0005-0000-0000-00001F040000}"/>
    <cellStyle name="Neutral 5" xfId="268" xr:uid="{00000000-0005-0000-0000-000020040000}"/>
    <cellStyle name="Neutral 6" xfId="269" xr:uid="{00000000-0005-0000-0000-000021040000}"/>
    <cellStyle name="Normal" xfId="0" builtinId="0"/>
    <cellStyle name="Normal 10" xfId="270" xr:uid="{00000000-0005-0000-0000-000023040000}"/>
    <cellStyle name="Normal 10 2" xfId="271" xr:uid="{00000000-0005-0000-0000-000024040000}"/>
    <cellStyle name="Normal 10 3" xfId="272" xr:uid="{00000000-0005-0000-0000-000025040000}"/>
    <cellStyle name="Normal 10 4" xfId="273" xr:uid="{00000000-0005-0000-0000-000026040000}"/>
    <cellStyle name="Normal 10 5" xfId="274" xr:uid="{00000000-0005-0000-0000-000027040000}"/>
    <cellStyle name="Normal 100" xfId="275" xr:uid="{00000000-0005-0000-0000-000028040000}"/>
    <cellStyle name="Normal 100 2" xfId="276" xr:uid="{00000000-0005-0000-0000-000029040000}"/>
    <cellStyle name="Normal 101" xfId="277" xr:uid="{00000000-0005-0000-0000-00002A040000}"/>
    <cellStyle name="Normal 101 2" xfId="278" xr:uid="{00000000-0005-0000-0000-00002B040000}"/>
    <cellStyle name="Normal 102" xfId="279" xr:uid="{00000000-0005-0000-0000-00002C040000}"/>
    <cellStyle name="Normal 102 2" xfId="280" xr:uid="{00000000-0005-0000-0000-00002D040000}"/>
    <cellStyle name="Normal 103" xfId="281" xr:uid="{00000000-0005-0000-0000-00002E040000}"/>
    <cellStyle name="Normal 103 2" xfId="282" xr:uid="{00000000-0005-0000-0000-00002F040000}"/>
    <cellStyle name="Normal 104" xfId="283" xr:uid="{00000000-0005-0000-0000-000030040000}"/>
    <cellStyle name="Normal 104 2" xfId="284" xr:uid="{00000000-0005-0000-0000-000031040000}"/>
    <cellStyle name="Normal 105" xfId="285" xr:uid="{00000000-0005-0000-0000-000032040000}"/>
    <cellStyle name="Normal 105 2" xfId="286" xr:uid="{00000000-0005-0000-0000-000033040000}"/>
    <cellStyle name="Normal 106" xfId="287" xr:uid="{00000000-0005-0000-0000-000034040000}"/>
    <cellStyle name="Normal 106 2" xfId="288" xr:uid="{00000000-0005-0000-0000-000035040000}"/>
    <cellStyle name="Normal 107" xfId="289" xr:uid="{00000000-0005-0000-0000-000036040000}"/>
    <cellStyle name="Normal 107 2" xfId="290" xr:uid="{00000000-0005-0000-0000-000037040000}"/>
    <cellStyle name="Normal 108" xfId="291" xr:uid="{00000000-0005-0000-0000-000038040000}"/>
    <cellStyle name="Normal 108 2" xfId="292" xr:uid="{00000000-0005-0000-0000-000039040000}"/>
    <cellStyle name="Normal 109" xfId="293" xr:uid="{00000000-0005-0000-0000-00003A040000}"/>
    <cellStyle name="Normal 109 2" xfId="294" xr:uid="{00000000-0005-0000-0000-00003B040000}"/>
    <cellStyle name="Normal 11" xfId="295" xr:uid="{00000000-0005-0000-0000-00003C040000}"/>
    <cellStyle name="Normal 11 2" xfId="296" xr:uid="{00000000-0005-0000-0000-00003D040000}"/>
    <cellStyle name="Normal 110" xfId="297" xr:uid="{00000000-0005-0000-0000-00003E040000}"/>
    <cellStyle name="Normal 110 2" xfId="298" xr:uid="{00000000-0005-0000-0000-00003F040000}"/>
    <cellStyle name="Normal 111" xfId="299" xr:uid="{00000000-0005-0000-0000-000040040000}"/>
    <cellStyle name="Normal 111 2" xfId="300" xr:uid="{00000000-0005-0000-0000-000041040000}"/>
    <cellStyle name="Normal 112" xfId="301" xr:uid="{00000000-0005-0000-0000-000042040000}"/>
    <cellStyle name="Normal 112 2" xfId="302" xr:uid="{00000000-0005-0000-0000-000043040000}"/>
    <cellStyle name="Normal 113" xfId="303" xr:uid="{00000000-0005-0000-0000-000044040000}"/>
    <cellStyle name="Normal 113 2" xfId="304" xr:uid="{00000000-0005-0000-0000-000045040000}"/>
    <cellStyle name="Normal 114" xfId="305" xr:uid="{00000000-0005-0000-0000-000046040000}"/>
    <cellStyle name="Normal 114 2" xfId="306" xr:uid="{00000000-0005-0000-0000-000047040000}"/>
    <cellStyle name="Normal 115" xfId="307" xr:uid="{00000000-0005-0000-0000-000048040000}"/>
    <cellStyle name="Normal 115 2" xfId="308" xr:uid="{00000000-0005-0000-0000-000049040000}"/>
    <cellStyle name="Normal 116" xfId="309" xr:uid="{00000000-0005-0000-0000-00004A040000}"/>
    <cellStyle name="Normal 116 2" xfId="310" xr:uid="{00000000-0005-0000-0000-00004B040000}"/>
    <cellStyle name="Normal 117" xfId="311" xr:uid="{00000000-0005-0000-0000-00004C040000}"/>
    <cellStyle name="Normal 117 2" xfId="312" xr:uid="{00000000-0005-0000-0000-00004D040000}"/>
    <cellStyle name="Normal 118" xfId="313" xr:uid="{00000000-0005-0000-0000-00004E040000}"/>
    <cellStyle name="Normal 118 2" xfId="314" xr:uid="{00000000-0005-0000-0000-00004F040000}"/>
    <cellStyle name="Normal 119" xfId="315" xr:uid="{00000000-0005-0000-0000-000050040000}"/>
    <cellStyle name="Normal 119 2" xfId="316" xr:uid="{00000000-0005-0000-0000-000051040000}"/>
    <cellStyle name="Normal 12" xfId="317" xr:uid="{00000000-0005-0000-0000-000052040000}"/>
    <cellStyle name="Normal 12 2" xfId="318" xr:uid="{00000000-0005-0000-0000-000053040000}"/>
    <cellStyle name="Normal 12 3" xfId="319" xr:uid="{00000000-0005-0000-0000-000054040000}"/>
    <cellStyle name="Normal 12 4" xfId="320" xr:uid="{00000000-0005-0000-0000-000055040000}"/>
    <cellStyle name="Normal 12 5" xfId="321" xr:uid="{00000000-0005-0000-0000-000056040000}"/>
    <cellStyle name="Normal 120" xfId="322" xr:uid="{00000000-0005-0000-0000-000057040000}"/>
    <cellStyle name="Normal 120 2" xfId="323" xr:uid="{00000000-0005-0000-0000-000058040000}"/>
    <cellStyle name="Normal 121" xfId="324" xr:uid="{00000000-0005-0000-0000-000059040000}"/>
    <cellStyle name="Normal 121 2" xfId="325" xr:uid="{00000000-0005-0000-0000-00005A040000}"/>
    <cellStyle name="Normal 122" xfId="326" xr:uid="{00000000-0005-0000-0000-00005B040000}"/>
    <cellStyle name="Normal 122 2" xfId="327" xr:uid="{00000000-0005-0000-0000-00005C040000}"/>
    <cellStyle name="Normal 123" xfId="328" xr:uid="{00000000-0005-0000-0000-00005D040000}"/>
    <cellStyle name="Normal 123 2" xfId="329" xr:uid="{00000000-0005-0000-0000-00005E040000}"/>
    <cellStyle name="Normal 124" xfId="330" xr:uid="{00000000-0005-0000-0000-00005F040000}"/>
    <cellStyle name="Normal 124 2" xfId="331" xr:uid="{00000000-0005-0000-0000-000060040000}"/>
    <cellStyle name="Normal 125" xfId="332" xr:uid="{00000000-0005-0000-0000-000061040000}"/>
    <cellStyle name="Normal 125 2" xfId="333" xr:uid="{00000000-0005-0000-0000-000062040000}"/>
    <cellStyle name="Normal 126" xfId="334" xr:uid="{00000000-0005-0000-0000-000063040000}"/>
    <cellStyle name="Normal 126 2" xfId="335" xr:uid="{00000000-0005-0000-0000-000064040000}"/>
    <cellStyle name="Normal 127" xfId="336" xr:uid="{00000000-0005-0000-0000-000065040000}"/>
    <cellStyle name="Normal 127 2" xfId="337" xr:uid="{00000000-0005-0000-0000-000066040000}"/>
    <cellStyle name="Normal 128" xfId="338" xr:uid="{00000000-0005-0000-0000-000067040000}"/>
    <cellStyle name="Normal 128 2" xfId="339" xr:uid="{00000000-0005-0000-0000-000068040000}"/>
    <cellStyle name="Normal 129" xfId="340" xr:uid="{00000000-0005-0000-0000-000069040000}"/>
    <cellStyle name="Normal 129 2" xfId="341" xr:uid="{00000000-0005-0000-0000-00006A040000}"/>
    <cellStyle name="Normal 13" xfId="342" xr:uid="{00000000-0005-0000-0000-00006B040000}"/>
    <cellStyle name="Normal 13 2" xfId="343" xr:uid="{00000000-0005-0000-0000-00006C040000}"/>
    <cellStyle name="Normal 13 3" xfId="344" xr:uid="{00000000-0005-0000-0000-00006D040000}"/>
    <cellStyle name="Normal 13 4" xfId="345" xr:uid="{00000000-0005-0000-0000-00006E040000}"/>
    <cellStyle name="Normal 13 5" xfId="346" xr:uid="{00000000-0005-0000-0000-00006F040000}"/>
    <cellStyle name="Normal 130" xfId="347" xr:uid="{00000000-0005-0000-0000-000070040000}"/>
    <cellStyle name="Normal 130 2" xfId="348" xr:uid="{00000000-0005-0000-0000-000071040000}"/>
    <cellStyle name="Normal 131" xfId="349" xr:uid="{00000000-0005-0000-0000-000072040000}"/>
    <cellStyle name="Normal 131 2" xfId="350" xr:uid="{00000000-0005-0000-0000-000073040000}"/>
    <cellStyle name="Normal 132" xfId="351" xr:uid="{00000000-0005-0000-0000-000074040000}"/>
    <cellStyle name="Normal 132 2" xfId="352" xr:uid="{00000000-0005-0000-0000-000075040000}"/>
    <cellStyle name="Normal 133" xfId="353" xr:uid="{00000000-0005-0000-0000-000076040000}"/>
    <cellStyle name="Normal 133 2" xfId="354" xr:uid="{00000000-0005-0000-0000-000077040000}"/>
    <cellStyle name="Normal 134" xfId="355" xr:uid="{00000000-0005-0000-0000-000078040000}"/>
    <cellStyle name="Normal 134 2" xfId="356" xr:uid="{00000000-0005-0000-0000-000079040000}"/>
    <cellStyle name="Normal 135" xfId="357" xr:uid="{00000000-0005-0000-0000-00007A040000}"/>
    <cellStyle name="Normal 135 2" xfId="358" xr:uid="{00000000-0005-0000-0000-00007B040000}"/>
    <cellStyle name="Normal 136" xfId="359" xr:uid="{00000000-0005-0000-0000-00007C040000}"/>
    <cellStyle name="Normal 136 2" xfId="360" xr:uid="{00000000-0005-0000-0000-00007D040000}"/>
    <cellStyle name="Normal 137" xfId="361" xr:uid="{00000000-0005-0000-0000-00007E040000}"/>
    <cellStyle name="Normal 137 2" xfId="362" xr:uid="{00000000-0005-0000-0000-00007F040000}"/>
    <cellStyle name="Normal 138" xfId="363" xr:uid="{00000000-0005-0000-0000-000080040000}"/>
    <cellStyle name="Normal 138 2" xfId="364" xr:uid="{00000000-0005-0000-0000-000081040000}"/>
    <cellStyle name="Normal 139" xfId="365" xr:uid="{00000000-0005-0000-0000-000082040000}"/>
    <cellStyle name="Normal 139 2" xfId="366" xr:uid="{00000000-0005-0000-0000-000083040000}"/>
    <cellStyle name="Normal 14" xfId="367" xr:uid="{00000000-0005-0000-0000-000084040000}"/>
    <cellStyle name="Normal 14 2" xfId="368" xr:uid="{00000000-0005-0000-0000-000085040000}"/>
    <cellStyle name="Normal 14 3" xfId="369" xr:uid="{00000000-0005-0000-0000-000086040000}"/>
    <cellStyle name="Normal 14 4" xfId="370" xr:uid="{00000000-0005-0000-0000-000087040000}"/>
    <cellStyle name="Normal 14 5" xfId="371" xr:uid="{00000000-0005-0000-0000-000088040000}"/>
    <cellStyle name="Normal 140" xfId="372" xr:uid="{00000000-0005-0000-0000-000089040000}"/>
    <cellStyle name="Normal 140 2" xfId="373" xr:uid="{00000000-0005-0000-0000-00008A040000}"/>
    <cellStyle name="Normal 141" xfId="374" xr:uid="{00000000-0005-0000-0000-00008B040000}"/>
    <cellStyle name="Normal 141 2" xfId="375" xr:uid="{00000000-0005-0000-0000-00008C040000}"/>
    <cellStyle name="Normal 142" xfId="376" xr:uid="{00000000-0005-0000-0000-00008D040000}"/>
    <cellStyle name="Normal 142 2" xfId="377" xr:uid="{00000000-0005-0000-0000-00008E040000}"/>
    <cellStyle name="Normal 143" xfId="378" xr:uid="{00000000-0005-0000-0000-00008F040000}"/>
    <cellStyle name="Normal 143 2" xfId="379" xr:uid="{00000000-0005-0000-0000-000090040000}"/>
    <cellStyle name="Normal 144" xfId="380" xr:uid="{00000000-0005-0000-0000-000091040000}"/>
    <cellStyle name="Normal 144 2" xfId="381" xr:uid="{00000000-0005-0000-0000-000092040000}"/>
    <cellStyle name="Normal 145" xfId="382" xr:uid="{00000000-0005-0000-0000-000093040000}"/>
    <cellStyle name="Normal 145 2" xfId="383" xr:uid="{00000000-0005-0000-0000-000094040000}"/>
    <cellStyle name="Normal 146" xfId="384" xr:uid="{00000000-0005-0000-0000-000095040000}"/>
    <cellStyle name="Normal 146 2" xfId="385" xr:uid="{00000000-0005-0000-0000-000096040000}"/>
    <cellStyle name="Normal 147" xfId="386" xr:uid="{00000000-0005-0000-0000-000097040000}"/>
    <cellStyle name="Normal 147 2" xfId="387" xr:uid="{00000000-0005-0000-0000-000098040000}"/>
    <cellStyle name="Normal 148" xfId="388" xr:uid="{00000000-0005-0000-0000-000099040000}"/>
    <cellStyle name="Normal 148 2" xfId="389" xr:uid="{00000000-0005-0000-0000-00009A040000}"/>
    <cellStyle name="Normal 149" xfId="390" xr:uid="{00000000-0005-0000-0000-00009B040000}"/>
    <cellStyle name="Normal 149 2" xfId="391" xr:uid="{00000000-0005-0000-0000-00009C040000}"/>
    <cellStyle name="Normal 15" xfId="392" xr:uid="{00000000-0005-0000-0000-00009D040000}"/>
    <cellStyle name="Normal 15 2" xfId="393" xr:uid="{00000000-0005-0000-0000-00009E040000}"/>
    <cellStyle name="Normal 15 3" xfId="394" xr:uid="{00000000-0005-0000-0000-00009F040000}"/>
    <cellStyle name="Normal 15 4" xfId="395" xr:uid="{00000000-0005-0000-0000-0000A0040000}"/>
    <cellStyle name="Normal 15 5" xfId="396" xr:uid="{00000000-0005-0000-0000-0000A1040000}"/>
    <cellStyle name="Normal 150" xfId="397" xr:uid="{00000000-0005-0000-0000-0000A2040000}"/>
    <cellStyle name="Normal 150 2" xfId="398" xr:uid="{00000000-0005-0000-0000-0000A3040000}"/>
    <cellStyle name="Normal 151" xfId="399" xr:uid="{00000000-0005-0000-0000-0000A4040000}"/>
    <cellStyle name="Normal 151 2" xfId="400" xr:uid="{00000000-0005-0000-0000-0000A5040000}"/>
    <cellStyle name="Normal 152" xfId="401" xr:uid="{00000000-0005-0000-0000-0000A6040000}"/>
    <cellStyle name="Normal 152 2" xfId="402" xr:uid="{00000000-0005-0000-0000-0000A7040000}"/>
    <cellStyle name="Normal 153" xfId="403" xr:uid="{00000000-0005-0000-0000-0000A8040000}"/>
    <cellStyle name="Normal 153 2" xfId="404" xr:uid="{00000000-0005-0000-0000-0000A9040000}"/>
    <cellStyle name="Normal 154" xfId="405" xr:uid="{00000000-0005-0000-0000-0000AA040000}"/>
    <cellStyle name="Normal 154 2" xfId="406" xr:uid="{00000000-0005-0000-0000-0000AB040000}"/>
    <cellStyle name="Normal 155" xfId="407" xr:uid="{00000000-0005-0000-0000-0000AC040000}"/>
    <cellStyle name="Normal 155 2" xfId="408" xr:uid="{00000000-0005-0000-0000-0000AD040000}"/>
    <cellStyle name="Normal 156" xfId="409" xr:uid="{00000000-0005-0000-0000-0000AE040000}"/>
    <cellStyle name="Normal 156 2" xfId="410" xr:uid="{00000000-0005-0000-0000-0000AF040000}"/>
    <cellStyle name="Normal 157" xfId="411" xr:uid="{00000000-0005-0000-0000-0000B0040000}"/>
    <cellStyle name="Normal 157 2" xfId="412" xr:uid="{00000000-0005-0000-0000-0000B1040000}"/>
    <cellStyle name="Normal 158" xfId="413" xr:uid="{00000000-0005-0000-0000-0000B2040000}"/>
    <cellStyle name="Normal 158 2" xfId="414" xr:uid="{00000000-0005-0000-0000-0000B3040000}"/>
    <cellStyle name="Normal 159" xfId="415" xr:uid="{00000000-0005-0000-0000-0000B4040000}"/>
    <cellStyle name="Normal 159 2" xfId="416" xr:uid="{00000000-0005-0000-0000-0000B5040000}"/>
    <cellStyle name="Normal 16" xfId="417" xr:uid="{00000000-0005-0000-0000-0000B6040000}"/>
    <cellStyle name="Normal 16 2" xfId="418" xr:uid="{00000000-0005-0000-0000-0000B7040000}"/>
    <cellStyle name="Normal 160" xfId="419" xr:uid="{00000000-0005-0000-0000-0000B8040000}"/>
    <cellStyle name="Normal 160 2" xfId="420" xr:uid="{00000000-0005-0000-0000-0000B9040000}"/>
    <cellStyle name="Normal 161" xfId="421" xr:uid="{00000000-0005-0000-0000-0000BA040000}"/>
    <cellStyle name="Normal 161 2" xfId="422" xr:uid="{00000000-0005-0000-0000-0000BB040000}"/>
    <cellStyle name="Normal 162" xfId="423" xr:uid="{00000000-0005-0000-0000-0000BC040000}"/>
    <cellStyle name="Normal 162 2" xfId="424" xr:uid="{00000000-0005-0000-0000-0000BD040000}"/>
    <cellStyle name="Normal 163" xfId="425" xr:uid="{00000000-0005-0000-0000-0000BE040000}"/>
    <cellStyle name="Normal 163 2" xfId="426" xr:uid="{00000000-0005-0000-0000-0000BF040000}"/>
    <cellStyle name="Normal 164" xfId="427" xr:uid="{00000000-0005-0000-0000-0000C0040000}"/>
    <cellStyle name="Normal 164 2" xfId="428" xr:uid="{00000000-0005-0000-0000-0000C1040000}"/>
    <cellStyle name="Normal 165" xfId="429" xr:uid="{00000000-0005-0000-0000-0000C2040000}"/>
    <cellStyle name="Normal 165 2" xfId="430" xr:uid="{00000000-0005-0000-0000-0000C3040000}"/>
    <cellStyle name="Normal 166" xfId="431" xr:uid="{00000000-0005-0000-0000-0000C4040000}"/>
    <cellStyle name="Normal 166 2" xfId="432" xr:uid="{00000000-0005-0000-0000-0000C5040000}"/>
    <cellStyle name="Normal 167" xfId="433" xr:uid="{00000000-0005-0000-0000-0000C6040000}"/>
    <cellStyle name="Normal 167 2" xfId="434" xr:uid="{00000000-0005-0000-0000-0000C7040000}"/>
    <cellStyle name="Normal 168" xfId="435" xr:uid="{00000000-0005-0000-0000-0000C8040000}"/>
    <cellStyle name="Normal 168 2" xfId="436" xr:uid="{00000000-0005-0000-0000-0000C9040000}"/>
    <cellStyle name="Normal 169" xfId="437" xr:uid="{00000000-0005-0000-0000-0000CA040000}"/>
    <cellStyle name="Normal 169 2" xfId="438" xr:uid="{00000000-0005-0000-0000-0000CB040000}"/>
    <cellStyle name="Normal 17" xfId="439" xr:uid="{00000000-0005-0000-0000-0000CC040000}"/>
    <cellStyle name="Normal 17 2" xfId="440" xr:uid="{00000000-0005-0000-0000-0000CD040000}"/>
    <cellStyle name="Normal 170" xfId="441" xr:uid="{00000000-0005-0000-0000-0000CE040000}"/>
    <cellStyle name="Normal 170 2" xfId="442" xr:uid="{00000000-0005-0000-0000-0000CF040000}"/>
    <cellStyle name="Normal 171" xfId="443" xr:uid="{00000000-0005-0000-0000-0000D0040000}"/>
    <cellStyle name="Normal 171 2" xfId="444" xr:uid="{00000000-0005-0000-0000-0000D1040000}"/>
    <cellStyle name="Normal 172" xfId="445" xr:uid="{00000000-0005-0000-0000-0000D2040000}"/>
    <cellStyle name="Normal 172 2" xfId="446" xr:uid="{00000000-0005-0000-0000-0000D3040000}"/>
    <cellStyle name="Normal 173" xfId="447" xr:uid="{00000000-0005-0000-0000-0000D4040000}"/>
    <cellStyle name="Normal 173 2" xfId="448" xr:uid="{00000000-0005-0000-0000-0000D5040000}"/>
    <cellStyle name="Normal 174" xfId="449" xr:uid="{00000000-0005-0000-0000-0000D6040000}"/>
    <cellStyle name="Normal 174 2" xfId="450" xr:uid="{00000000-0005-0000-0000-0000D7040000}"/>
    <cellStyle name="Normal 175" xfId="451" xr:uid="{00000000-0005-0000-0000-0000D8040000}"/>
    <cellStyle name="Normal 175 2" xfId="452" xr:uid="{00000000-0005-0000-0000-0000D9040000}"/>
    <cellStyle name="Normal 176" xfId="453" xr:uid="{00000000-0005-0000-0000-0000DA040000}"/>
    <cellStyle name="Normal 176 2" xfId="454" xr:uid="{00000000-0005-0000-0000-0000DB040000}"/>
    <cellStyle name="Normal 177" xfId="455" xr:uid="{00000000-0005-0000-0000-0000DC040000}"/>
    <cellStyle name="Normal 177 2" xfId="456" xr:uid="{00000000-0005-0000-0000-0000DD040000}"/>
    <cellStyle name="Normal 178" xfId="457" xr:uid="{00000000-0005-0000-0000-0000DE040000}"/>
    <cellStyle name="Normal 178 2" xfId="458" xr:uid="{00000000-0005-0000-0000-0000DF040000}"/>
    <cellStyle name="Normal 179" xfId="459" xr:uid="{00000000-0005-0000-0000-0000E0040000}"/>
    <cellStyle name="Normal 179 2" xfId="460" xr:uid="{00000000-0005-0000-0000-0000E1040000}"/>
    <cellStyle name="Normal 18" xfId="461" xr:uid="{00000000-0005-0000-0000-0000E2040000}"/>
    <cellStyle name="Normal 18 2" xfId="462" xr:uid="{00000000-0005-0000-0000-0000E3040000}"/>
    <cellStyle name="Normal 18 3" xfId="463" xr:uid="{00000000-0005-0000-0000-0000E4040000}"/>
    <cellStyle name="Normal 18 4" xfId="464" xr:uid="{00000000-0005-0000-0000-0000E5040000}"/>
    <cellStyle name="Normal 18 5" xfId="465" xr:uid="{00000000-0005-0000-0000-0000E6040000}"/>
    <cellStyle name="Normal 180" xfId="466" xr:uid="{00000000-0005-0000-0000-0000E7040000}"/>
    <cellStyle name="Normal 180 2" xfId="467" xr:uid="{00000000-0005-0000-0000-0000E8040000}"/>
    <cellStyle name="Normal 181" xfId="468" xr:uid="{00000000-0005-0000-0000-0000E9040000}"/>
    <cellStyle name="Normal 181 2" xfId="469" xr:uid="{00000000-0005-0000-0000-0000EA040000}"/>
    <cellStyle name="Normal 182" xfId="470" xr:uid="{00000000-0005-0000-0000-0000EB040000}"/>
    <cellStyle name="Normal 182 2" xfId="471" xr:uid="{00000000-0005-0000-0000-0000EC040000}"/>
    <cellStyle name="Normal 183" xfId="472" xr:uid="{00000000-0005-0000-0000-0000ED040000}"/>
    <cellStyle name="Normal 183 2" xfId="473" xr:uid="{00000000-0005-0000-0000-0000EE040000}"/>
    <cellStyle name="Normal 184" xfId="474" xr:uid="{00000000-0005-0000-0000-0000EF040000}"/>
    <cellStyle name="Normal 184 2" xfId="475" xr:uid="{00000000-0005-0000-0000-0000F0040000}"/>
    <cellStyle name="Normal 185" xfId="476" xr:uid="{00000000-0005-0000-0000-0000F1040000}"/>
    <cellStyle name="Normal 185 2" xfId="477" xr:uid="{00000000-0005-0000-0000-0000F2040000}"/>
    <cellStyle name="Normal 186" xfId="478" xr:uid="{00000000-0005-0000-0000-0000F3040000}"/>
    <cellStyle name="Normal 186 2" xfId="479" xr:uid="{00000000-0005-0000-0000-0000F4040000}"/>
    <cellStyle name="Normal 187" xfId="480" xr:uid="{00000000-0005-0000-0000-0000F5040000}"/>
    <cellStyle name="Normal 187 2" xfId="481" xr:uid="{00000000-0005-0000-0000-0000F6040000}"/>
    <cellStyle name="Normal 188" xfId="482" xr:uid="{00000000-0005-0000-0000-0000F7040000}"/>
    <cellStyle name="Normal 188 2" xfId="483" xr:uid="{00000000-0005-0000-0000-0000F8040000}"/>
    <cellStyle name="Normal 189" xfId="484" xr:uid="{00000000-0005-0000-0000-0000F9040000}"/>
    <cellStyle name="Normal 189 2" xfId="485" xr:uid="{00000000-0005-0000-0000-0000FA040000}"/>
    <cellStyle name="Normal 19" xfId="486" xr:uid="{00000000-0005-0000-0000-0000FB040000}"/>
    <cellStyle name="Normal 19 2" xfId="487" xr:uid="{00000000-0005-0000-0000-0000FC040000}"/>
    <cellStyle name="Normal 190" xfId="488" xr:uid="{00000000-0005-0000-0000-0000FD040000}"/>
    <cellStyle name="Normal 190 2" xfId="489" xr:uid="{00000000-0005-0000-0000-0000FE040000}"/>
    <cellStyle name="Normal 191" xfId="490" xr:uid="{00000000-0005-0000-0000-0000FF040000}"/>
    <cellStyle name="Normal 191 2" xfId="491" xr:uid="{00000000-0005-0000-0000-000000050000}"/>
    <cellStyle name="Normal 192" xfId="492" xr:uid="{00000000-0005-0000-0000-000001050000}"/>
    <cellStyle name="Normal 192 2" xfId="493" xr:uid="{00000000-0005-0000-0000-000002050000}"/>
    <cellStyle name="Normal 193" xfId="494" xr:uid="{00000000-0005-0000-0000-000003050000}"/>
    <cellStyle name="Normal 193 2" xfId="495" xr:uid="{00000000-0005-0000-0000-000004050000}"/>
    <cellStyle name="Normal 194" xfId="496" xr:uid="{00000000-0005-0000-0000-000005050000}"/>
    <cellStyle name="Normal 194 2" xfId="497" xr:uid="{00000000-0005-0000-0000-000006050000}"/>
    <cellStyle name="Normal 195" xfId="498" xr:uid="{00000000-0005-0000-0000-000007050000}"/>
    <cellStyle name="Normal 195 2" xfId="499" xr:uid="{00000000-0005-0000-0000-000008050000}"/>
    <cellStyle name="Normal 196" xfId="500" xr:uid="{00000000-0005-0000-0000-000009050000}"/>
    <cellStyle name="Normal 196 2" xfId="501" xr:uid="{00000000-0005-0000-0000-00000A050000}"/>
    <cellStyle name="Normal 197" xfId="502" xr:uid="{00000000-0005-0000-0000-00000B050000}"/>
    <cellStyle name="Normal 197 2" xfId="503" xr:uid="{00000000-0005-0000-0000-00000C050000}"/>
    <cellStyle name="Normal 198" xfId="504" xr:uid="{00000000-0005-0000-0000-00000D050000}"/>
    <cellStyle name="Normal 198 2" xfId="505" xr:uid="{00000000-0005-0000-0000-00000E050000}"/>
    <cellStyle name="Normal 199" xfId="506" xr:uid="{00000000-0005-0000-0000-00000F050000}"/>
    <cellStyle name="Normal 199 2" xfId="507" xr:uid="{00000000-0005-0000-0000-000010050000}"/>
    <cellStyle name="Normal 2" xfId="508" xr:uid="{00000000-0005-0000-0000-000011050000}"/>
    <cellStyle name="Normal 2 2" xfId="509" xr:uid="{00000000-0005-0000-0000-000012050000}"/>
    <cellStyle name="Normal 2 2 2" xfId="510" xr:uid="{00000000-0005-0000-0000-000013050000}"/>
    <cellStyle name="Normal 2 2 2 50" xfId="511" xr:uid="{00000000-0005-0000-0000-000014050000}"/>
    <cellStyle name="Normal 2 2 3" xfId="512" xr:uid="{00000000-0005-0000-0000-000015050000}"/>
    <cellStyle name="Normal 2 2 76" xfId="513" xr:uid="{00000000-0005-0000-0000-000016050000}"/>
    <cellStyle name="Normal 2 3" xfId="514" xr:uid="{00000000-0005-0000-0000-000017050000}"/>
    <cellStyle name="Normal 20" xfId="515" xr:uid="{00000000-0005-0000-0000-000018050000}"/>
    <cellStyle name="Normal 20 2" xfId="516" xr:uid="{00000000-0005-0000-0000-000019050000}"/>
    <cellStyle name="Normal 20 3" xfId="517" xr:uid="{00000000-0005-0000-0000-00001A050000}"/>
    <cellStyle name="Normal 20 4" xfId="518" xr:uid="{00000000-0005-0000-0000-00001B050000}"/>
    <cellStyle name="Normal 20 5" xfId="519" xr:uid="{00000000-0005-0000-0000-00001C050000}"/>
    <cellStyle name="Normal 200" xfId="520" xr:uid="{00000000-0005-0000-0000-00001D050000}"/>
    <cellStyle name="Normal 200 2" xfId="521" xr:uid="{00000000-0005-0000-0000-00001E050000}"/>
    <cellStyle name="Normal 201" xfId="522" xr:uid="{00000000-0005-0000-0000-00001F050000}"/>
    <cellStyle name="Normal 201 2" xfId="523" xr:uid="{00000000-0005-0000-0000-000020050000}"/>
    <cellStyle name="Normal 202" xfId="524" xr:uid="{00000000-0005-0000-0000-000021050000}"/>
    <cellStyle name="Normal 202 2" xfId="525" xr:uid="{00000000-0005-0000-0000-000022050000}"/>
    <cellStyle name="Normal 203" xfId="526" xr:uid="{00000000-0005-0000-0000-000023050000}"/>
    <cellStyle name="Normal 203 2" xfId="527" xr:uid="{00000000-0005-0000-0000-000024050000}"/>
    <cellStyle name="Normal 204" xfId="528" xr:uid="{00000000-0005-0000-0000-000025050000}"/>
    <cellStyle name="Normal 204 2" xfId="529" xr:uid="{00000000-0005-0000-0000-000026050000}"/>
    <cellStyle name="Normal 205" xfId="530" xr:uid="{00000000-0005-0000-0000-000027050000}"/>
    <cellStyle name="Normal 205 2" xfId="531" xr:uid="{00000000-0005-0000-0000-000028050000}"/>
    <cellStyle name="Normal 206" xfId="532" xr:uid="{00000000-0005-0000-0000-000029050000}"/>
    <cellStyle name="Normal 206 2" xfId="533" xr:uid="{00000000-0005-0000-0000-00002A050000}"/>
    <cellStyle name="Normal 207" xfId="534" xr:uid="{00000000-0005-0000-0000-00002B050000}"/>
    <cellStyle name="Normal 207 2" xfId="535" xr:uid="{00000000-0005-0000-0000-00002C050000}"/>
    <cellStyle name="Normal 208" xfId="536" xr:uid="{00000000-0005-0000-0000-00002D050000}"/>
    <cellStyle name="Normal 208 2" xfId="537" xr:uid="{00000000-0005-0000-0000-00002E050000}"/>
    <cellStyle name="Normal 209" xfId="538" xr:uid="{00000000-0005-0000-0000-00002F050000}"/>
    <cellStyle name="Normal 209 2" xfId="539" xr:uid="{00000000-0005-0000-0000-000030050000}"/>
    <cellStyle name="Normal 21" xfId="540" xr:uid="{00000000-0005-0000-0000-000031050000}"/>
    <cellStyle name="Normal 21 2" xfId="541" xr:uid="{00000000-0005-0000-0000-000032050000}"/>
    <cellStyle name="Normal 21 3" xfId="542" xr:uid="{00000000-0005-0000-0000-000033050000}"/>
    <cellStyle name="Normal 21 4" xfId="543" xr:uid="{00000000-0005-0000-0000-000034050000}"/>
    <cellStyle name="Normal 21 5" xfId="544" xr:uid="{00000000-0005-0000-0000-000035050000}"/>
    <cellStyle name="Normal 210" xfId="545" xr:uid="{00000000-0005-0000-0000-000036050000}"/>
    <cellStyle name="Normal 210 2" xfId="546" xr:uid="{00000000-0005-0000-0000-000037050000}"/>
    <cellStyle name="Normal 211" xfId="547" xr:uid="{00000000-0005-0000-0000-000038050000}"/>
    <cellStyle name="Normal 211 2" xfId="548" xr:uid="{00000000-0005-0000-0000-000039050000}"/>
    <cellStyle name="Normal 212" xfId="549" xr:uid="{00000000-0005-0000-0000-00003A050000}"/>
    <cellStyle name="Normal 212 2" xfId="550" xr:uid="{00000000-0005-0000-0000-00003B050000}"/>
    <cellStyle name="Normal 213" xfId="551" xr:uid="{00000000-0005-0000-0000-00003C050000}"/>
    <cellStyle name="Normal 213 2" xfId="552" xr:uid="{00000000-0005-0000-0000-00003D050000}"/>
    <cellStyle name="Normal 214" xfId="553" xr:uid="{00000000-0005-0000-0000-00003E050000}"/>
    <cellStyle name="Normal 214 2" xfId="554" xr:uid="{00000000-0005-0000-0000-00003F050000}"/>
    <cellStyle name="Normal 215" xfId="555" xr:uid="{00000000-0005-0000-0000-000040050000}"/>
    <cellStyle name="Normal 215 2" xfId="556" xr:uid="{00000000-0005-0000-0000-000041050000}"/>
    <cellStyle name="Normal 216" xfId="557" xr:uid="{00000000-0005-0000-0000-000042050000}"/>
    <cellStyle name="Normal 216 2" xfId="558" xr:uid="{00000000-0005-0000-0000-000043050000}"/>
    <cellStyle name="Normal 217" xfId="559" xr:uid="{00000000-0005-0000-0000-000044050000}"/>
    <cellStyle name="Normal 217 2" xfId="560" xr:uid="{00000000-0005-0000-0000-000045050000}"/>
    <cellStyle name="Normal 218" xfId="561" xr:uid="{00000000-0005-0000-0000-000046050000}"/>
    <cellStyle name="Normal 218 2" xfId="562" xr:uid="{00000000-0005-0000-0000-000047050000}"/>
    <cellStyle name="Normal 219" xfId="563" xr:uid="{00000000-0005-0000-0000-000048050000}"/>
    <cellStyle name="Normal 219 2" xfId="564" xr:uid="{00000000-0005-0000-0000-000049050000}"/>
    <cellStyle name="Normal 22" xfId="565" xr:uid="{00000000-0005-0000-0000-00004A050000}"/>
    <cellStyle name="Normal 22 2" xfId="566" xr:uid="{00000000-0005-0000-0000-00004B050000}"/>
    <cellStyle name="Normal 220" xfId="567" xr:uid="{00000000-0005-0000-0000-00004C050000}"/>
    <cellStyle name="Normal 220 2" xfId="568" xr:uid="{00000000-0005-0000-0000-00004D050000}"/>
    <cellStyle name="Normal 221" xfId="569" xr:uid="{00000000-0005-0000-0000-00004E050000}"/>
    <cellStyle name="Normal 221 2" xfId="570" xr:uid="{00000000-0005-0000-0000-00004F050000}"/>
    <cellStyle name="Normal 222" xfId="571" xr:uid="{00000000-0005-0000-0000-000050050000}"/>
    <cellStyle name="Normal 222 2" xfId="572" xr:uid="{00000000-0005-0000-0000-000051050000}"/>
    <cellStyle name="Normal 223" xfId="573" xr:uid="{00000000-0005-0000-0000-000052050000}"/>
    <cellStyle name="Normal 223 2" xfId="574" xr:uid="{00000000-0005-0000-0000-000053050000}"/>
    <cellStyle name="Normal 224" xfId="575" xr:uid="{00000000-0005-0000-0000-000054050000}"/>
    <cellStyle name="Normal 224 2" xfId="576" xr:uid="{00000000-0005-0000-0000-000055050000}"/>
    <cellStyle name="Normal 225" xfId="577" xr:uid="{00000000-0005-0000-0000-000056050000}"/>
    <cellStyle name="Normal 225 2" xfId="578" xr:uid="{00000000-0005-0000-0000-000057050000}"/>
    <cellStyle name="Normal 226" xfId="579" xr:uid="{00000000-0005-0000-0000-000058050000}"/>
    <cellStyle name="Normal 226 2" xfId="580" xr:uid="{00000000-0005-0000-0000-000059050000}"/>
    <cellStyle name="Normal 227" xfId="581" xr:uid="{00000000-0005-0000-0000-00005A050000}"/>
    <cellStyle name="Normal 227 2" xfId="582" xr:uid="{00000000-0005-0000-0000-00005B050000}"/>
    <cellStyle name="Normal 228" xfId="583" xr:uid="{00000000-0005-0000-0000-00005C050000}"/>
    <cellStyle name="Normal 228 2" xfId="584" xr:uid="{00000000-0005-0000-0000-00005D050000}"/>
    <cellStyle name="Normal 229" xfId="585" xr:uid="{00000000-0005-0000-0000-00005E050000}"/>
    <cellStyle name="Normal 229 2" xfId="586" xr:uid="{00000000-0005-0000-0000-00005F050000}"/>
    <cellStyle name="Normal 23" xfId="587" xr:uid="{00000000-0005-0000-0000-000060050000}"/>
    <cellStyle name="Normal 23 2" xfId="588" xr:uid="{00000000-0005-0000-0000-000061050000}"/>
    <cellStyle name="Normal 23 3" xfId="589" xr:uid="{00000000-0005-0000-0000-000062050000}"/>
    <cellStyle name="Normal 23 4" xfId="590" xr:uid="{00000000-0005-0000-0000-000063050000}"/>
    <cellStyle name="Normal 23 5" xfId="591" xr:uid="{00000000-0005-0000-0000-000064050000}"/>
    <cellStyle name="Normal 230" xfId="592" xr:uid="{00000000-0005-0000-0000-000065050000}"/>
    <cellStyle name="Normal 230 2" xfId="593" xr:uid="{00000000-0005-0000-0000-000066050000}"/>
    <cellStyle name="Normal 231" xfId="594" xr:uid="{00000000-0005-0000-0000-000067050000}"/>
    <cellStyle name="Normal 231 2" xfId="595" xr:uid="{00000000-0005-0000-0000-000068050000}"/>
    <cellStyle name="Normal 232" xfId="596" xr:uid="{00000000-0005-0000-0000-000069050000}"/>
    <cellStyle name="Normal 232 2" xfId="597" xr:uid="{00000000-0005-0000-0000-00006A050000}"/>
    <cellStyle name="Normal 233" xfId="598" xr:uid="{00000000-0005-0000-0000-00006B050000}"/>
    <cellStyle name="Normal 233 2" xfId="599" xr:uid="{00000000-0005-0000-0000-00006C050000}"/>
    <cellStyle name="Normal 234" xfId="600" xr:uid="{00000000-0005-0000-0000-00006D050000}"/>
    <cellStyle name="Normal 234 2" xfId="601" xr:uid="{00000000-0005-0000-0000-00006E050000}"/>
    <cellStyle name="Normal 235" xfId="602" xr:uid="{00000000-0005-0000-0000-00006F050000}"/>
    <cellStyle name="Normal 235 2" xfId="603" xr:uid="{00000000-0005-0000-0000-000070050000}"/>
    <cellStyle name="Normal 236" xfId="604" xr:uid="{00000000-0005-0000-0000-000071050000}"/>
    <cellStyle name="Normal 236 2" xfId="605" xr:uid="{00000000-0005-0000-0000-000072050000}"/>
    <cellStyle name="Normal 237" xfId="606" xr:uid="{00000000-0005-0000-0000-000073050000}"/>
    <cellStyle name="Normal 237 2" xfId="607" xr:uid="{00000000-0005-0000-0000-000074050000}"/>
    <cellStyle name="Normal 238" xfId="608" xr:uid="{00000000-0005-0000-0000-000075050000}"/>
    <cellStyle name="Normal 238 2" xfId="609" xr:uid="{00000000-0005-0000-0000-000076050000}"/>
    <cellStyle name="Normal 239" xfId="610" xr:uid="{00000000-0005-0000-0000-000077050000}"/>
    <cellStyle name="Normal 239 2" xfId="611" xr:uid="{00000000-0005-0000-0000-000078050000}"/>
    <cellStyle name="Normal 24" xfId="612" xr:uid="{00000000-0005-0000-0000-000079050000}"/>
    <cellStyle name="Normal 24 2" xfId="613" xr:uid="{00000000-0005-0000-0000-00007A050000}"/>
    <cellStyle name="Normal 240" xfId="614" xr:uid="{00000000-0005-0000-0000-00007B050000}"/>
    <cellStyle name="Normal 240 2" xfId="615" xr:uid="{00000000-0005-0000-0000-00007C050000}"/>
    <cellStyle name="Normal 241" xfId="616" xr:uid="{00000000-0005-0000-0000-00007D050000}"/>
    <cellStyle name="Normal 241 2" xfId="617" xr:uid="{00000000-0005-0000-0000-00007E050000}"/>
    <cellStyle name="Normal 242" xfId="618" xr:uid="{00000000-0005-0000-0000-00007F050000}"/>
    <cellStyle name="Normal 242 2" xfId="619" xr:uid="{00000000-0005-0000-0000-000080050000}"/>
    <cellStyle name="Normal 243" xfId="620" xr:uid="{00000000-0005-0000-0000-000081050000}"/>
    <cellStyle name="Normal 243 2" xfId="621" xr:uid="{00000000-0005-0000-0000-000082050000}"/>
    <cellStyle name="Normal 244" xfId="622" xr:uid="{00000000-0005-0000-0000-000083050000}"/>
    <cellStyle name="Normal 244 2" xfId="623" xr:uid="{00000000-0005-0000-0000-000084050000}"/>
    <cellStyle name="Normal 245" xfId="624" xr:uid="{00000000-0005-0000-0000-000085050000}"/>
    <cellStyle name="Normal 245 2" xfId="625" xr:uid="{00000000-0005-0000-0000-000086050000}"/>
    <cellStyle name="Normal 246" xfId="626" xr:uid="{00000000-0005-0000-0000-000087050000}"/>
    <cellStyle name="Normal 246 2" xfId="627" xr:uid="{00000000-0005-0000-0000-000088050000}"/>
    <cellStyle name="Normal 247" xfId="628" xr:uid="{00000000-0005-0000-0000-000089050000}"/>
    <cellStyle name="Normal 247 2" xfId="629" xr:uid="{00000000-0005-0000-0000-00008A050000}"/>
    <cellStyle name="Normal 248" xfId="630" xr:uid="{00000000-0005-0000-0000-00008B050000}"/>
    <cellStyle name="Normal 248 2" xfId="631" xr:uid="{00000000-0005-0000-0000-00008C050000}"/>
    <cellStyle name="Normal 249" xfId="632" xr:uid="{00000000-0005-0000-0000-00008D050000}"/>
    <cellStyle name="Normal 249 2" xfId="633" xr:uid="{00000000-0005-0000-0000-00008E050000}"/>
    <cellStyle name="Normal 25" xfId="634" xr:uid="{00000000-0005-0000-0000-00008F050000}"/>
    <cellStyle name="Normal 25 2" xfId="635" xr:uid="{00000000-0005-0000-0000-000090050000}"/>
    <cellStyle name="Normal 250" xfId="636" xr:uid="{00000000-0005-0000-0000-000091050000}"/>
    <cellStyle name="Normal 250 2" xfId="637" xr:uid="{00000000-0005-0000-0000-000092050000}"/>
    <cellStyle name="Normal 251" xfId="638" xr:uid="{00000000-0005-0000-0000-000093050000}"/>
    <cellStyle name="Normal 251 2" xfId="639" xr:uid="{00000000-0005-0000-0000-000094050000}"/>
    <cellStyle name="Normal 252" xfId="640" xr:uid="{00000000-0005-0000-0000-000095050000}"/>
    <cellStyle name="Normal 252 2" xfId="641" xr:uid="{00000000-0005-0000-0000-000096050000}"/>
    <cellStyle name="Normal 253" xfId="642" xr:uid="{00000000-0005-0000-0000-000097050000}"/>
    <cellStyle name="Normal 253 2" xfId="643" xr:uid="{00000000-0005-0000-0000-000098050000}"/>
    <cellStyle name="Normal 254" xfId="644" xr:uid="{00000000-0005-0000-0000-000099050000}"/>
    <cellStyle name="Normal 254 2" xfId="645" xr:uid="{00000000-0005-0000-0000-00009A050000}"/>
    <cellStyle name="Normal 255" xfId="646" xr:uid="{00000000-0005-0000-0000-00009B050000}"/>
    <cellStyle name="Normal 255 2" xfId="647" xr:uid="{00000000-0005-0000-0000-00009C050000}"/>
    <cellStyle name="Normal 256" xfId="648" xr:uid="{00000000-0005-0000-0000-00009D050000}"/>
    <cellStyle name="Normal 256 2" xfId="649" xr:uid="{00000000-0005-0000-0000-00009E050000}"/>
    <cellStyle name="Normal 257" xfId="650" xr:uid="{00000000-0005-0000-0000-00009F050000}"/>
    <cellStyle name="Normal 257 2" xfId="651" xr:uid="{00000000-0005-0000-0000-0000A0050000}"/>
    <cellStyle name="Normal 258" xfId="652" xr:uid="{00000000-0005-0000-0000-0000A1050000}"/>
    <cellStyle name="Normal 258 2" xfId="653" xr:uid="{00000000-0005-0000-0000-0000A2050000}"/>
    <cellStyle name="Normal 258 3" xfId="654" xr:uid="{00000000-0005-0000-0000-0000A3050000}"/>
    <cellStyle name="Normal 26" xfId="655" xr:uid="{00000000-0005-0000-0000-0000A4050000}"/>
    <cellStyle name="Normal 26 2" xfId="656" xr:uid="{00000000-0005-0000-0000-0000A5050000}"/>
    <cellStyle name="Normal 27" xfId="657" xr:uid="{00000000-0005-0000-0000-0000A6050000}"/>
    <cellStyle name="Normal 27 2" xfId="658" xr:uid="{00000000-0005-0000-0000-0000A7050000}"/>
    <cellStyle name="Normal 28" xfId="659" xr:uid="{00000000-0005-0000-0000-0000A8050000}"/>
    <cellStyle name="Normal 28 2" xfId="660" xr:uid="{00000000-0005-0000-0000-0000A9050000}"/>
    <cellStyle name="Normal 28 3" xfId="661" xr:uid="{00000000-0005-0000-0000-0000AA050000}"/>
    <cellStyle name="Normal 28 4" xfId="662" xr:uid="{00000000-0005-0000-0000-0000AB050000}"/>
    <cellStyle name="Normal 28 5" xfId="663" xr:uid="{00000000-0005-0000-0000-0000AC050000}"/>
    <cellStyle name="Normal 29" xfId="664" xr:uid="{00000000-0005-0000-0000-0000AD050000}"/>
    <cellStyle name="Normal 29 2" xfId="665" xr:uid="{00000000-0005-0000-0000-0000AE050000}"/>
    <cellStyle name="Normal 29 3" xfId="666" xr:uid="{00000000-0005-0000-0000-0000AF050000}"/>
    <cellStyle name="Normal 29 4" xfId="667" xr:uid="{00000000-0005-0000-0000-0000B0050000}"/>
    <cellStyle name="Normal 29 5" xfId="668" xr:uid="{00000000-0005-0000-0000-0000B1050000}"/>
    <cellStyle name="Normal 3" xfId="669" xr:uid="{00000000-0005-0000-0000-0000B2050000}"/>
    <cellStyle name="Normal 3 2" xfId="670" xr:uid="{00000000-0005-0000-0000-0000B3050000}"/>
    <cellStyle name="Normal 3 3" xfId="671" xr:uid="{00000000-0005-0000-0000-0000B4050000}"/>
    <cellStyle name="Normal 3 4" xfId="672" xr:uid="{00000000-0005-0000-0000-0000B5050000}"/>
    <cellStyle name="Normal 3 5" xfId="673" xr:uid="{00000000-0005-0000-0000-0000B6050000}"/>
    <cellStyle name="Normal 3 6" xfId="674" xr:uid="{00000000-0005-0000-0000-0000B7050000}"/>
    <cellStyle name="Normal 30" xfId="675" xr:uid="{00000000-0005-0000-0000-0000B8050000}"/>
    <cellStyle name="Normal 30 2" xfId="676" xr:uid="{00000000-0005-0000-0000-0000B9050000}"/>
    <cellStyle name="Normal 31" xfId="677" xr:uid="{00000000-0005-0000-0000-0000BA050000}"/>
    <cellStyle name="Normal 31 2" xfId="678" xr:uid="{00000000-0005-0000-0000-0000BB050000}"/>
    <cellStyle name="Normal 32" xfId="679" xr:uid="{00000000-0005-0000-0000-0000BC050000}"/>
    <cellStyle name="Normal 32 2" xfId="680" xr:uid="{00000000-0005-0000-0000-0000BD050000}"/>
    <cellStyle name="Normal 33" xfId="681" xr:uid="{00000000-0005-0000-0000-0000BE050000}"/>
    <cellStyle name="Normal 33 2" xfId="682" xr:uid="{00000000-0005-0000-0000-0000BF050000}"/>
    <cellStyle name="Normal 34" xfId="683" xr:uid="{00000000-0005-0000-0000-0000C0050000}"/>
    <cellStyle name="Normal 34 2" xfId="684" xr:uid="{00000000-0005-0000-0000-0000C1050000}"/>
    <cellStyle name="Normal 35" xfId="685" xr:uid="{00000000-0005-0000-0000-0000C2050000}"/>
    <cellStyle name="Normal 35 2" xfId="686" xr:uid="{00000000-0005-0000-0000-0000C3050000}"/>
    <cellStyle name="Normal 36" xfId="687" xr:uid="{00000000-0005-0000-0000-0000C4050000}"/>
    <cellStyle name="Normal 36 2" xfId="688" xr:uid="{00000000-0005-0000-0000-0000C5050000}"/>
    <cellStyle name="Normal 37" xfId="689" xr:uid="{00000000-0005-0000-0000-0000C6050000}"/>
    <cellStyle name="Normal 37 2" xfId="690" xr:uid="{00000000-0005-0000-0000-0000C7050000}"/>
    <cellStyle name="Normal 38" xfId="691" xr:uid="{00000000-0005-0000-0000-0000C8050000}"/>
    <cellStyle name="Normal 38 2" xfId="692" xr:uid="{00000000-0005-0000-0000-0000C9050000}"/>
    <cellStyle name="Normal 39" xfId="693" xr:uid="{00000000-0005-0000-0000-0000CA050000}"/>
    <cellStyle name="Normal 39 2" xfId="694" xr:uid="{00000000-0005-0000-0000-0000CB050000}"/>
    <cellStyle name="Normal 4" xfId="695" xr:uid="{00000000-0005-0000-0000-0000CC050000}"/>
    <cellStyle name="Normal 4 2" xfId="696" xr:uid="{00000000-0005-0000-0000-0000CD050000}"/>
    <cellStyle name="Normal 4 3" xfId="697" xr:uid="{00000000-0005-0000-0000-0000CE050000}"/>
    <cellStyle name="Normal 4 4" xfId="698" xr:uid="{00000000-0005-0000-0000-0000CF050000}"/>
    <cellStyle name="Normal 40" xfId="699" xr:uid="{00000000-0005-0000-0000-0000D0050000}"/>
    <cellStyle name="Normal 40 2" xfId="700" xr:uid="{00000000-0005-0000-0000-0000D1050000}"/>
    <cellStyle name="Normal 41" xfId="701" xr:uid="{00000000-0005-0000-0000-0000D2050000}"/>
    <cellStyle name="Normal 41 2" xfId="702" xr:uid="{00000000-0005-0000-0000-0000D3050000}"/>
    <cellStyle name="Normal 42" xfId="703" xr:uid="{00000000-0005-0000-0000-0000D4050000}"/>
    <cellStyle name="Normal 42 2" xfId="704" xr:uid="{00000000-0005-0000-0000-0000D5050000}"/>
    <cellStyle name="Normal 43" xfId="705" xr:uid="{00000000-0005-0000-0000-0000D6050000}"/>
    <cellStyle name="Normal 43 2" xfId="706" xr:uid="{00000000-0005-0000-0000-0000D7050000}"/>
    <cellStyle name="Normal 44" xfId="707" xr:uid="{00000000-0005-0000-0000-0000D8050000}"/>
    <cellStyle name="Normal 44 2" xfId="708" xr:uid="{00000000-0005-0000-0000-0000D9050000}"/>
    <cellStyle name="Normal 45" xfId="709" xr:uid="{00000000-0005-0000-0000-0000DA050000}"/>
    <cellStyle name="Normal 45 2" xfId="710" xr:uid="{00000000-0005-0000-0000-0000DB050000}"/>
    <cellStyle name="Normal 46" xfId="711" xr:uid="{00000000-0005-0000-0000-0000DC050000}"/>
    <cellStyle name="Normal 46 2" xfId="712" xr:uid="{00000000-0005-0000-0000-0000DD050000}"/>
    <cellStyle name="Normal 47" xfId="713" xr:uid="{00000000-0005-0000-0000-0000DE050000}"/>
    <cellStyle name="Normal 47 2" xfId="714" xr:uid="{00000000-0005-0000-0000-0000DF050000}"/>
    <cellStyle name="Normal 48" xfId="715" xr:uid="{00000000-0005-0000-0000-0000E0050000}"/>
    <cellStyle name="Normal 48 2" xfId="716" xr:uid="{00000000-0005-0000-0000-0000E1050000}"/>
    <cellStyle name="Normal 49" xfId="717" xr:uid="{00000000-0005-0000-0000-0000E2050000}"/>
    <cellStyle name="Normal 49 2" xfId="718" xr:uid="{00000000-0005-0000-0000-0000E3050000}"/>
    <cellStyle name="Normal 5" xfId="719" xr:uid="{00000000-0005-0000-0000-0000E4050000}"/>
    <cellStyle name="Normal 50" xfId="720" xr:uid="{00000000-0005-0000-0000-0000E5050000}"/>
    <cellStyle name="Normal 50 2" xfId="721" xr:uid="{00000000-0005-0000-0000-0000E6050000}"/>
    <cellStyle name="Normal 51" xfId="722" xr:uid="{00000000-0005-0000-0000-0000E7050000}"/>
    <cellStyle name="Normal 51 2" xfId="723" xr:uid="{00000000-0005-0000-0000-0000E8050000}"/>
    <cellStyle name="Normal 52" xfId="724" xr:uid="{00000000-0005-0000-0000-0000E9050000}"/>
    <cellStyle name="Normal 52 2" xfId="725" xr:uid="{00000000-0005-0000-0000-0000EA050000}"/>
    <cellStyle name="Normal 53" xfId="726" xr:uid="{00000000-0005-0000-0000-0000EB050000}"/>
    <cellStyle name="Normal 53 2" xfId="727" xr:uid="{00000000-0005-0000-0000-0000EC050000}"/>
    <cellStyle name="Normal 54" xfId="728" xr:uid="{00000000-0005-0000-0000-0000ED050000}"/>
    <cellStyle name="Normal 54 2" xfId="729" xr:uid="{00000000-0005-0000-0000-0000EE050000}"/>
    <cellStyle name="Normal 55" xfId="730" xr:uid="{00000000-0005-0000-0000-0000EF050000}"/>
    <cellStyle name="Normal 55 2" xfId="731" xr:uid="{00000000-0005-0000-0000-0000F0050000}"/>
    <cellStyle name="Normal 56" xfId="732" xr:uid="{00000000-0005-0000-0000-0000F1050000}"/>
    <cellStyle name="Normal 56 2" xfId="733" xr:uid="{00000000-0005-0000-0000-0000F2050000}"/>
    <cellStyle name="Normal 57" xfId="734" xr:uid="{00000000-0005-0000-0000-0000F3050000}"/>
    <cellStyle name="Normal 57 2" xfId="735" xr:uid="{00000000-0005-0000-0000-0000F4050000}"/>
    <cellStyle name="Normal 58" xfId="736" xr:uid="{00000000-0005-0000-0000-0000F5050000}"/>
    <cellStyle name="Normal 58 2" xfId="737" xr:uid="{00000000-0005-0000-0000-0000F6050000}"/>
    <cellStyle name="Normal 59" xfId="738" xr:uid="{00000000-0005-0000-0000-0000F7050000}"/>
    <cellStyle name="Normal 59 2" xfId="739" xr:uid="{00000000-0005-0000-0000-0000F8050000}"/>
    <cellStyle name="Normal 6" xfId="740" xr:uid="{00000000-0005-0000-0000-0000F9050000}"/>
    <cellStyle name="Normal 6 2" xfId="741" xr:uid="{00000000-0005-0000-0000-0000FA050000}"/>
    <cellStyle name="Normal 60" xfId="742" xr:uid="{00000000-0005-0000-0000-0000FB050000}"/>
    <cellStyle name="Normal 60 2" xfId="743" xr:uid="{00000000-0005-0000-0000-0000FC050000}"/>
    <cellStyle name="Normal 61" xfId="744" xr:uid="{00000000-0005-0000-0000-0000FD050000}"/>
    <cellStyle name="Normal 61 2" xfId="745" xr:uid="{00000000-0005-0000-0000-0000FE050000}"/>
    <cellStyle name="Normal 62" xfId="746" xr:uid="{00000000-0005-0000-0000-0000FF050000}"/>
    <cellStyle name="Normal 62 2" xfId="747" xr:uid="{00000000-0005-0000-0000-000000060000}"/>
    <cellStyle name="Normal 63" xfId="748" xr:uid="{00000000-0005-0000-0000-000001060000}"/>
    <cellStyle name="Normal 63 2" xfId="749" xr:uid="{00000000-0005-0000-0000-000002060000}"/>
    <cellStyle name="Normal 64" xfId="750" xr:uid="{00000000-0005-0000-0000-000003060000}"/>
    <cellStyle name="Normal 64 2" xfId="751" xr:uid="{00000000-0005-0000-0000-000004060000}"/>
    <cellStyle name="Normal 65" xfId="752" xr:uid="{00000000-0005-0000-0000-000005060000}"/>
    <cellStyle name="Normal 65 2" xfId="753" xr:uid="{00000000-0005-0000-0000-000006060000}"/>
    <cellStyle name="Normal 66" xfId="754" xr:uid="{00000000-0005-0000-0000-000007060000}"/>
    <cellStyle name="Normal 66 2" xfId="755" xr:uid="{00000000-0005-0000-0000-000008060000}"/>
    <cellStyle name="Normal 67" xfId="756" xr:uid="{00000000-0005-0000-0000-000009060000}"/>
    <cellStyle name="Normal 67 2" xfId="757" xr:uid="{00000000-0005-0000-0000-00000A060000}"/>
    <cellStyle name="Normal 68" xfId="758" xr:uid="{00000000-0005-0000-0000-00000B060000}"/>
    <cellStyle name="Normal 68 2" xfId="759" xr:uid="{00000000-0005-0000-0000-00000C060000}"/>
    <cellStyle name="Normal 69" xfId="760" xr:uid="{00000000-0005-0000-0000-00000D060000}"/>
    <cellStyle name="Normal 69 2" xfId="761" xr:uid="{00000000-0005-0000-0000-00000E060000}"/>
    <cellStyle name="Normal 7" xfId="762" xr:uid="{00000000-0005-0000-0000-00000F060000}"/>
    <cellStyle name="Normal 7 2" xfId="763" xr:uid="{00000000-0005-0000-0000-000010060000}"/>
    <cellStyle name="Normal 7 3" xfId="764" xr:uid="{00000000-0005-0000-0000-000011060000}"/>
    <cellStyle name="Normal 7 4" xfId="765" xr:uid="{00000000-0005-0000-0000-000012060000}"/>
    <cellStyle name="Normal 7 5" xfId="766" xr:uid="{00000000-0005-0000-0000-000013060000}"/>
    <cellStyle name="Normal 70" xfId="767" xr:uid="{00000000-0005-0000-0000-000014060000}"/>
    <cellStyle name="Normal 70 2" xfId="768" xr:uid="{00000000-0005-0000-0000-000015060000}"/>
    <cellStyle name="Normal 71" xfId="769" xr:uid="{00000000-0005-0000-0000-000016060000}"/>
    <cellStyle name="Normal 71 2" xfId="770" xr:uid="{00000000-0005-0000-0000-000017060000}"/>
    <cellStyle name="Normal 72" xfId="771" xr:uid="{00000000-0005-0000-0000-000018060000}"/>
    <cellStyle name="Normal 72 2" xfId="772" xr:uid="{00000000-0005-0000-0000-000019060000}"/>
    <cellStyle name="Normal 73" xfId="773" xr:uid="{00000000-0005-0000-0000-00001A060000}"/>
    <cellStyle name="Normal 73 2" xfId="774" xr:uid="{00000000-0005-0000-0000-00001B060000}"/>
    <cellStyle name="Normal 74" xfId="775" xr:uid="{00000000-0005-0000-0000-00001C060000}"/>
    <cellStyle name="Normal 74 2" xfId="776" xr:uid="{00000000-0005-0000-0000-00001D060000}"/>
    <cellStyle name="Normal 75" xfId="777" xr:uid="{00000000-0005-0000-0000-00001E060000}"/>
    <cellStyle name="Normal 75 2" xfId="778" xr:uid="{00000000-0005-0000-0000-00001F060000}"/>
    <cellStyle name="Normal 76" xfId="779" xr:uid="{00000000-0005-0000-0000-000020060000}"/>
    <cellStyle name="Normal 76 2" xfId="780" xr:uid="{00000000-0005-0000-0000-000021060000}"/>
    <cellStyle name="Normal 77" xfId="781" xr:uid="{00000000-0005-0000-0000-000022060000}"/>
    <cellStyle name="Normal 77 2" xfId="782" xr:uid="{00000000-0005-0000-0000-000023060000}"/>
    <cellStyle name="Normal 78" xfId="783" xr:uid="{00000000-0005-0000-0000-000024060000}"/>
    <cellStyle name="Normal 78 2" xfId="784" xr:uid="{00000000-0005-0000-0000-000025060000}"/>
    <cellStyle name="Normal 79" xfId="785" xr:uid="{00000000-0005-0000-0000-000026060000}"/>
    <cellStyle name="Normal 79 2" xfId="786" xr:uid="{00000000-0005-0000-0000-000027060000}"/>
    <cellStyle name="Normal 8" xfId="787" xr:uid="{00000000-0005-0000-0000-000028060000}"/>
    <cellStyle name="Normal 80" xfId="788" xr:uid="{00000000-0005-0000-0000-000029060000}"/>
    <cellStyle name="Normal 80 2" xfId="789" xr:uid="{00000000-0005-0000-0000-00002A060000}"/>
    <cellStyle name="Normal 81" xfId="790" xr:uid="{00000000-0005-0000-0000-00002B060000}"/>
    <cellStyle name="Normal 81 2" xfId="791" xr:uid="{00000000-0005-0000-0000-00002C060000}"/>
    <cellStyle name="Normal 82" xfId="792" xr:uid="{00000000-0005-0000-0000-00002D060000}"/>
    <cellStyle name="Normal 82 2" xfId="793" xr:uid="{00000000-0005-0000-0000-00002E060000}"/>
    <cellStyle name="Normal 83" xfId="794" xr:uid="{00000000-0005-0000-0000-00002F060000}"/>
    <cellStyle name="Normal 83 2" xfId="795" xr:uid="{00000000-0005-0000-0000-000030060000}"/>
    <cellStyle name="Normal 84" xfId="796" xr:uid="{00000000-0005-0000-0000-000031060000}"/>
    <cellStyle name="Normal 84 2" xfId="797" xr:uid="{00000000-0005-0000-0000-000032060000}"/>
    <cellStyle name="Normal 85" xfId="798" xr:uid="{00000000-0005-0000-0000-000033060000}"/>
    <cellStyle name="Normal 85 2" xfId="799" xr:uid="{00000000-0005-0000-0000-000034060000}"/>
    <cellStyle name="Normal 86" xfId="800" xr:uid="{00000000-0005-0000-0000-000035060000}"/>
    <cellStyle name="Normal 86 2" xfId="801" xr:uid="{00000000-0005-0000-0000-000036060000}"/>
    <cellStyle name="Normal 87" xfId="802" xr:uid="{00000000-0005-0000-0000-000037060000}"/>
    <cellStyle name="Normal 87 2" xfId="803" xr:uid="{00000000-0005-0000-0000-000038060000}"/>
    <cellStyle name="Normal 88" xfId="804" xr:uid="{00000000-0005-0000-0000-000039060000}"/>
    <cellStyle name="Normal 88 2" xfId="805" xr:uid="{00000000-0005-0000-0000-00003A060000}"/>
    <cellStyle name="Normal 89" xfId="806" xr:uid="{00000000-0005-0000-0000-00003B060000}"/>
    <cellStyle name="Normal 89 2" xfId="807" xr:uid="{00000000-0005-0000-0000-00003C060000}"/>
    <cellStyle name="Normal 9" xfId="808" xr:uid="{00000000-0005-0000-0000-00003D060000}"/>
    <cellStyle name="Normal 9 2" xfId="809" xr:uid="{00000000-0005-0000-0000-00003E060000}"/>
    <cellStyle name="Normal 9 3" xfId="810" xr:uid="{00000000-0005-0000-0000-00003F060000}"/>
    <cellStyle name="Normal 9 4" xfId="811" xr:uid="{00000000-0005-0000-0000-000040060000}"/>
    <cellStyle name="Normal 9 5" xfId="812" xr:uid="{00000000-0005-0000-0000-000041060000}"/>
    <cellStyle name="Normal 90" xfId="813" xr:uid="{00000000-0005-0000-0000-000042060000}"/>
    <cellStyle name="Normal 90 2" xfId="814" xr:uid="{00000000-0005-0000-0000-000043060000}"/>
    <cellStyle name="Normal 91" xfId="815" xr:uid="{00000000-0005-0000-0000-000044060000}"/>
    <cellStyle name="Normal 91 2" xfId="816" xr:uid="{00000000-0005-0000-0000-000045060000}"/>
    <cellStyle name="Normal 92" xfId="817" xr:uid="{00000000-0005-0000-0000-000046060000}"/>
    <cellStyle name="Normal 92 2" xfId="818" xr:uid="{00000000-0005-0000-0000-000047060000}"/>
    <cellStyle name="Normal 93" xfId="819" xr:uid="{00000000-0005-0000-0000-000048060000}"/>
    <cellStyle name="Normal 93 2" xfId="820" xr:uid="{00000000-0005-0000-0000-000049060000}"/>
    <cellStyle name="Normal 94" xfId="821" xr:uid="{00000000-0005-0000-0000-00004A060000}"/>
    <cellStyle name="Normal 94 2" xfId="822" xr:uid="{00000000-0005-0000-0000-00004B060000}"/>
    <cellStyle name="Normal 95" xfId="823" xr:uid="{00000000-0005-0000-0000-00004C060000}"/>
    <cellStyle name="Normal 95 2" xfId="824" xr:uid="{00000000-0005-0000-0000-00004D060000}"/>
    <cellStyle name="Normal 96" xfId="825" xr:uid="{00000000-0005-0000-0000-00004E060000}"/>
    <cellStyle name="Normal 96 2" xfId="826" xr:uid="{00000000-0005-0000-0000-00004F060000}"/>
    <cellStyle name="Normal 97" xfId="827" xr:uid="{00000000-0005-0000-0000-000050060000}"/>
    <cellStyle name="Normal 97 2" xfId="828" xr:uid="{00000000-0005-0000-0000-000051060000}"/>
    <cellStyle name="Normal 98" xfId="829" xr:uid="{00000000-0005-0000-0000-000052060000}"/>
    <cellStyle name="Normal 98 2" xfId="830" xr:uid="{00000000-0005-0000-0000-000053060000}"/>
    <cellStyle name="Normal 99" xfId="831" xr:uid="{00000000-0005-0000-0000-000054060000}"/>
    <cellStyle name="Normal 99 2" xfId="832" xr:uid="{00000000-0005-0000-0000-000055060000}"/>
    <cellStyle name="Note 2" xfId="833" xr:uid="{00000000-0005-0000-0000-000056060000}"/>
    <cellStyle name="Note 2 2" xfId="834" xr:uid="{00000000-0005-0000-0000-000057060000}"/>
    <cellStyle name="Note 2 3" xfId="835" xr:uid="{00000000-0005-0000-0000-000058060000}"/>
    <cellStyle name="Note 2 4" xfId="836" xr:uid="{00000000-0005-0000-0000-000059060000}"/>
    <cellStyle name="Note 3" xfId="837" xr:uid="{00000000-0005-0000-0000-00005A060000}"/>
    <cellStyle name="Note 3 2" xfId="838" xr:uid="{00000000-0005-0000-0000-00005B060000}"/>
    <cellStyle name="Note 4" xfId="839" xr:uid="{00000000-0005-0000-0000-00005C060000}"/>
    <cellStyle name="Output 2" xfId="840" xr:uid="{00000000-0005-0000-0000-00005D060000}"/>
    <cellStyle name="Sheet Title" xfId="841" xr:uid="{00000000-0005-0000-0000-00005E060000}"/>
    <cellStyle name="Title 2" xfId="842" xr:uid="{00000000-0005-0000-0000-00005F060000}"/>
    <cellStyle name="Total 2" xfId="843" xr:uid="{00000000-0005-0000-0000-000060060000}"/>
    <cellStyle name="Total 2 2" xfId="844" xr:uid="{00000000-0005-0000-0000-000061060000}"/>
    <cellStyle name="Warning Text 2" xfId="845" xr:uid="{00000000-0005-0000-0000-000062060000}"/>
    <cellStyle name="Warning Text 2 2" xfId="846" xr:uid="{00000000-0005-0000-0000-000063060000}"/>
    <cellStyle name="Warning Text 2 2 2" xfId="847" xr:uid="{00000000-0005-0000-0000-000064060000}"/>
    <cellStyle name="Warning Text 2 3" xfId="848" xr:uid="{00000000-0005-0000-0000-000065060000}"/>
    <cellStyle name="Warning Text 2 3 2" xfId="849" xr:uid="{00000000-0005-0000-0000-000066060000}"/>
    <cellStyle name="Warning Text 3" xfId="850" xr:uid="{00000000-0005-0000-0000-000067060000}"/>
    <cellStyle name="Warning Text 3 2" xfId="851" xr:uid="{00000000-0005-0000-0000-000068060000}"/>
    <cellStyle name="Warning Text 3 2 2" xfId="852" xr:uid="{00000000-0005-0000-0000-000069060000}"/>
    <cellStyle name="Warning Text 3 3" xfId="853" xr:uid="{00000000-0005-0000-0000-00006A060000}"/>
    <cellStyle name="Warning Text 4" xfId="854" xr:uid="{00000000-0005-0000-0000-00006B060000}"/>
    <cellStyle name="Warning Text 4 2" xfId="855" xr:uid="{00000000-0005-0000-0000-00006C060000}"/>
  </cellStyles>
  <dxfs count="19">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ill>
        <patternFill>
          <bgColor rgb="FFFF0000"/>
        </patternFill>
      </fill>
    </dxf>
    <dxf>
      <font>
        <b/>
        <i val="0"/>
        <color rgb="FFFF0000"/>
      </font>
      <fill>
        <patternFill>
          <bgColor rgb="FFFFFF00"/>
        </patternFill>
      </fill>
    </dxf>
    <dxf>
      <fill>
        <patternFill>
          <bgColor rgb="FF00B050"/>
        </patternFill>
      </fill>
    </dxf>
    <dxf>
      <fill>
        <patternFill>
          <bgColor rgb="FFFF0000"/>
        </patternFill>
      </fill>
    </dxf>
    <dxf>
      <font>
        <condense val="0"/>
        <extend val="0"/>
        <color indexed="16"/>
      </font>
      <fill>
        <patternFill>
          <bgColor indexed="43"/>
        </patternFill>
      </fill>
    </dxf>
    <dxf>
      <fill>
        <patternFill>
          <bgColor rgb="FF00B050"/>
        </patternFill>
      </fill>
    </dxf>
    <dxf>
      <fill>
        <patternFill>
          <bgColor rgb="FFFF0000"/>
        </patternFill>
      </fill>
    </dxf>
    <dxf>
      <font>
        <condense val="0"/>
        <extend val="0"/>
        <color indexed="16"/>
      </font>
      <fill>
        <patternFill>
          <bgColor indexed="43"/>
        </patternFill>
      </fill>
    </dxf>
    <dxf>
      <font>
        <color theme="0"/>
      </font>
    </dxf>
    <dxf>
      <font>
        <color theme="0"/>
      </font>
    </dxf>
    <dxf>
      <font>
        <condense val="0"/>
        <extend val="0"/>
        <color indexed="10"/>
      </font>
      <fill>
        <patternFill>
          <bgColor indexed="43"/>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6049168</xdr:colOff>
      <xdr:row>0</xdr:row>
      <xdr:rowOff>88106</xdr:rowOff>
    </xdr:from>
    <xdr:to>
      <xdr:col>2</xdr:col>
      <xdr:colOff>7149053</xdr:colOff>
      <xdr:row>6</xdr:row>
      <xdr:rowOff>78581</xdr:rowOff>
    </xdr:to>
    <xdr:pic>
      <xdr:nvPicPr>
        <xdr:cNvPr id="1058" name="Picture 1" descr="The official logo of the IRS" title="IRS Logo">
          <a:extLst>
            <a:ext uri="{FF2B5EF4-FFF2-40B4-BE49-F238E27FC236}">
              <a16:creationId xmlns:a16="http://schemas.microsoft.com/office/drawing/2014/main" id="{00000000-0008-0000-0000-000022040000}"/>
            </a:ext>
          </a:extLst>
        </xdr:cNvPr>
        <xdr:cNvPicPr>
          <a:picLocks noChangeAspect="1"/>
        </xdr:cNvPicPr>
      </xdr:nvPicPr>
      <xdr:blipFill>
        <a:blip xmlns:r="http://schemas.openxmlformats.org/officeDocument/2006/relationships" r:embed="rId1"/>
        <a:srcRect/>
        <a:stretch>
          <a:fillRect/>
        </a:stretch>
      </xdr:blipFill>
      <xdr:spPr bwMode="auto">
        <a:xfrm>
          <a:off x="7263606" y="88106"/>
          <a:ext cx="1099885" cy="1062038"/>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49"/>
  <sheetViews>
    <sheetView showGridLines="0" tabSelected="1" zoomScale="80" zoomScaleNormal="80" zoomScalePageLayoutView="80" workbookViewId="0">
      <selection activeCell="F43" sqref="F43"/>
    </sheetView>
  </sheetViews>
  <sheetFormatPr defaultColWidth="9.26953125" defaultRowHeight="12.5" x14ac:dyDescent="0.25"/>
  <cols>
    <col min="2" max="2" width="9.7265625" customWidth="1"/>
    <col min="3" max="3" width="108.26953125" customWidth="1"/>
  </cols>
  <sheetData>
    <row r="1" spans="1:3" ht="15.5" x14ac:dyDescent="0.35">
      <c r="A1" s="50" t="s">
        <v>0</v>
      </c>
      <c r="B1" s="184"/>
      <c r="C1" s="122"/>
    </row>
    <row r="2" spans="1:3" ht="15.5" x14ac:dyDescent="0.35">
      <c r="A2" s="51" t="s">
        <v>1</v>
      </c>
      <c r="B2" s="16"/>
      <c r="C2" s="123"/>
    </row>
    <row r="3" spans="1:3" x14ac:dyDescent="0.25">
      <c r="A3" s="52"/>
      <c r="B3" s="17"/>
      <c r="C3" s="124"/>
    </row>
    <row r="4" spans="1:3" x14ac:dyDescent="0.25">
      <c r="A4" s="52" t="s">
        <v>2</v>
      </c>
      <c r="B4" s="17"/>
      <c r="C4" s="124"/>
    </row>
    <row r="5" spans="1:3" x14ac:dyDescent="0.25">
      <c r="A5" s="52" t="s">
        <v>3</v>
      </c>
      <c r="B5" s="17"/>
      <c r="C5" s="124"/>
    </row>
    <row r="6" spans="1:3" x14ac:dyDescent="0.25">
      <c r="A6" s="52" t="s">
        <v>4</v>
      </c>
      <c r="B6" s="17"/>
      <c r="C6" s="124"/>
    </row>
    <row r="7" spans="1:3" x14ac:dyDescent="0.25">
      <c r="A7" s="18"/>
      <c r="B7" s="185"/>
      <c r="C7" s="125"/>
    </row>
    <row r="8" spans="1:3" ht="18" customHeight="1" x14ac:dyDescent="0.25">
      <c r="A8" s="19" t="s">
        <v>5</v>
      </c>
      <c r="B8" s="186"/>
      <c r="C8" s="126"/>
    </row>
    <row r="9" spans="1:3" ht="12.75" customHeight="1" x14ac:dyDescent="0.25">
      <c r="A9" s="20" t="s">
        <v>6</v>
      </c>
      <c r="B9" s="21"/>
      <c r="C9" s="127"/>
    </row>
    <row r="10" spans="1:3" x14ac:dyDescent="0.25">
      <c r="A10" s="20" t="s">
        <v>7</v>
      </c>
      <c r="B10" s="21"/>
      <c r="C10" s="127"/>
    </row>
    <row r="11" spans="1:3" x14ac:dyDescent="0.25">
      <c r="A11" s="20" t="s">
        <v>8</v>
      </c>
      <c r="B11" s="21"/>
      <c r="C11" s="127"/>
    </row>
    <row r="12" spans="1:3" x14ac:dyDescent="0.25">
      <c r="A12" s="20" t="s">
        <v>9</v>
      </c>
      <c r="B12" s="21"/>
      <c r="C12" s="127"/>
    </row>
    <row r="13" spans="1:3" x14ac:dyDescent="0.25">
      <c r="A13" s="20" t="s">
        <v>10</v>
      </c>
      <c r="B13" s="21"/>
      <c r="C13" s="127"/>
    </row>
    <row r="14" spans="1:3" x14ac:dyDescent="0.25">
      <c r="A14" s="22"/>
      <c r="B14" s="187"/>
      <c r="C14" s="128"/>
    </row>
    <row r="16" spans="1:3" ht="13" x14ac:dyDescent="0.25">
      <c r="A16" s="23" t="s">
        <v>11</v>
      </c>
      <c r="B16" s="188"/>
      <c r="C16" s="129"/>
    </row>
    <row r="17" spans="1:3" ht="13" x14ac:dyDescent="0.25">
      <c r="A17" s="132" t="s">
        <v>12</v>
      </c>
      <c r="B17" s="131"/>
      <c r="C17" s="158"/>
    </row>
    <row r="18" spans="1:3" ht="13" x14ac:dyDescent="0.25">
      <c r="A18" s="132" t="s">
        <v>13</v>
      </c>
      <c r="B18" s="131"/>
      <c r="C18" s="158"/>
    </row>
    <row r="19" spans="1:3" ht="13" x14ac:dyDescent="0.25">
      <c r="A19" s="132" t="s">
        <v>14</v>
      </c>
      <c r="B19" s="131"/>
      <c r="C19" s="158"/>
    </row>
    <row r="20" spans="1:3" ht="13" x14ac:dyDescent="0.25">
      <c r="A20" s="132" t="s">
        <v>15</v>
      </c>
      <c r="B20" s="131"/>
      <c r="C20" s="159"/>
    </row>
    <row r="21" spans="1:3" ht="13" x14ac:dyDescent="0.25">
      <c r="A21" s="132" t="s">
        <v>16</v>
      </c>
      <c r="B21" s="131"/>
      <c r="C21" s="160"/>
    </row>
    <row r="22" spans="1:3" ht="13" x14ac:dyDescent="0.25">
      <c r="A22" s="132" t="s">
        <v>17</v>
      </c>
      <c r="B22" s="131"/>
      <c r="C22" s="158"/>
    </row>
    <row r="23" spans="1:3" ht="13" x14ac:dyDescent="0.25">
      <c r="A23" s="132" t="s">
        <v>18</v>
      </c>
      <c r="B23" s="131"/>
      <c r="C23" s="158"/>
    </row>
    <row r="24" spans="1:3" ht="13" x14ac:dyDescent="0.25">
      <c r="A24" s="132" t="s">
        <v>19</v>
      </c>
      <c r="B24" s="131"/>
      <c r="C24" s="158"/>
    </row>
    <row r="25" spans="1:3" ht="13" x14ac:dyDescent="0.25">
      <c r="A25" s="132" t="s">
        <v>20</v>
      </c>
      <c r="B25" s="131"/>
      <c r="C25" s="158"/>
    </row>
    <row r="26" spans="1:3" ht="13" x14ac:dyDescent="0.25">
      <c r="A26" s="133" t="s">
        <v>21</v>
      </c>
      <c r="B26" s="131"/>
      <c r="C26" s="158"/>
    </row>
    <row r="27" spans="1:3" ht="13" x14ac:dyDescent="0.25">
      <c r="A27" s="133" t="s">
        <v>22</v>
      </c>
      <c r="B27" s="131"/>
      <c r="C27" s="158"/>
    </row>
    <row r="29" spans="1:3" ht="13" x14ac:dyDescent="0.25">
      <c r="A29" s="23" t="s">
        <v>23</v>
      </c>
      <c r="B29" s="188"/>
      <c r="C29" s="129"/>
    </row>
    <row r="30" spans="1:3" x14ac:dyDescent="0.25">
      <c r="A30" s="25"/>
      <c r="B30" s="189"/>
      <c r="C30" s="130"/>
    </row>
    <row r="31" spans="1:3" ht="13" x14ac:dyDescent="0.25">
      <c r="A31" s="24" t="s">
        <v>24</v>
      </c>
      <c r="B31" s="190"/>
      <c r="C31" s="161"/>
    </row>
    <row r="32" spans="1:3" ht="13" x14ac:dyDescent="0.25">
      <c r="A32" s="24" t="s">
        <v>25</v>
      </c>
      <c r="B32" s="190"/>
      <c r="C32" s="161"/>
    </row>
    <row r="33" spans="1:3" ht="12.75" customHeight="1" x14ac:dyDescent="0.25">
      <c r="A33" s="24" t="s">
        <v>26</v>
      </c>
      <c r="B33" s="190"/>
      <c r="C33" s="161"/>
    </row>
    <row r="34" spans="1:3" ht="12.75" customHeight="1" x14ac:dyDescent="0.25">
      <c r="A34" s="24" t="s">
        <v>27</v>
      </c>
      <c r="B34" s="191"/>
      <c r="C34" s="161"/>
    </row>
    <row r="35" spans="1:3" ht="13" x14ac:dyDescent="0.25">
      <c r="A35" s="24" t="s">
        <v>28</v>
      </c>
      <c r="B35" s="190"/>
      <c r="C35" s="161"/>
    </row>
    <row r="36" spans="1:3" x14ac:dyDescent="0.25">
      <c r="A36" s="25"/>
      <c r="B36" s="189"/>
      <c r="C36" s="130"/>
    </row>
    <row r="37" spans="1:3" ht="13" x14ac:dyDescent="0.25">
      <c r="A37" s="24" t="s">
        <v>24</v>
      </c>
      <c r="B37" s="190"/>
      <c r="C37" s="161"/>
    </row>
    <row r="38" spans="1:3" ht="13" x14ac:dyDescent="0.25">
      <c r="A38" s="24" t="s">
        <v>25</v>
      </c>
      <c r="B38" s="190"/>
      <c r="C38" s="161"/>
    </row>
    <row r="39" spans="1:3" ht="13" x14ac:dyDescent="0.25">
      <c r="A39" s="24" t="s">
        <v>26</v>
      </c>
      <c r="B39" s="190"/>
      <c r="C39" s="161"/>
    </row>
    <row r="40" spans="1:3" ht="13" x14ac:dyDescent="0.25">
      <c r="A40" s="24" t="s">
        <v>27</v>
      </c>
      <c r="B40" s="191"/>
      <c r="C40" s="161"/>
    </row>
    <row r="41" spans="1:3" ht="13" x14ac:dyDescent="0.25">
      <c r="A41" s="24" t="s">
        <v>28</v>
      </c>
      <c r="B41" s="190"/>
      <c r="C41" s="161"/>
    </row>
    <row r="43" spans="1:3" x14ac:dyDescent="0.25">
      <c r="A43" s="58" t="s">
        <v>29</v>
      </c>
    </row>
    <row r="44" spans="1:3" x14ac:dyDescent="0.25">
      <c r="A44" s="58" t="s">
        <v>30</v>
      </c>
    </row>
    <row r="45" spans="1:3" x14ac:dyDescent="0.25">
      <c r="A45" s="58" t="s">
        <v>31</v>
      </c>
    </row>
    <row r="47" spans="1:3" ht="12.75" hidden="1" customHeight="1" x14ac:dyDescent="0.35">
      <c r="A47" s="134" t="s">
        <v>32</v>
      </c>
    </row>
    <row r="48" spans="1:3" ht="12.75" hidden="1" customHeight="1" x14ac:dyDescent="0.35">
      <c r="A48" s="134" t="s">
        <v>33</v>
      </c>
    </row>
    <row r="49" spans="1:1" ht="12.75" hidden="1" customHeight="1" x14ac:dyDescent="0.35">
      <c r="A49" s="134" t="s">
        <v>34</v>
      </c>
    </row>
  </sheetData>
  <sheetProtection sort="0" autoFilter="0"/>
  <customSheetViews>
    <customSheetView guid="{49FE20BB-FBAE-4179-A770-21772DC36366}" showGridLines="0" fitToPage="1" hiddenRows="1" showRuler="0">
      <selection activeCell="C17" sqref="C17:N17"/>
      <pageMargins left="0" right="0" top="0" bottom="0" header="0" footer="0"/>
      <printOptions horizontalCentered="1"/>
      <pageSetup scale="90" orientation="landscape" horizontalDpi="1200" verticalDpi="1200"/>
      <headerFooter>
        <oddHeader>&amp;CIRS Office of Safeguards SCSEM</oddHeader>
        <oddFooter>&amp;L&amp;F&amp;RPage &amp;P of &amp;N</oddFooter>
      </headerFooter>
    </customSheetView>
    <customSheetView guid="{DC6629D9-6399-4F23-8521-98E0AAB6DE93}" showGridLines="0" fitToPage="1" hiddenRows="1" showRuler="0">
      <selection activeCell="C17" sqref="C17:N17"/>
      <pageMargins left="0" right="0" top="0" bottom="0" header="0" footer="0"/>
      <printOptions horizontalCentered="1"/>
      <pageSetup scale="88" orientation="landscape" horizontalDpi="1200" verticalDpi="1200"/>
      <headerFooter>
        <oddHeader>&amp;CIRS Office of Safeguards SCSEM</oddHeader>
        <oddFooter>&amp;L&amp;F&amp;RPage &amp;P of &amp;N</oddFooter>
      </headerFooter>
    </customSheetView>
    <customSheetView guid="{E96EC931-7DB8-9949-B69E-EB800FAB8EDD}" showPageBreaks="1" showGridLines="0" fitToPage="1" printArea="1" hiddenRows="1" showRuler="0">
      <selection activeCell="C17" sqref="C17:N17"/>
      <pageMargins left="0" right="0" top="0" bottom="0" header="0" footer="0"/>
      <printOptions horizontalCentered="1"/>
      <pageSetup scale="90" orientation="landscape" horizontalDpi="1200" verticalDpi="1200"/>
      <headerFooter>
        <oddHeader>&amp;CIRS Office of Safeguards SCSEM</oddHeader>
        <oddFooter>&amp;L&amp;F&amp;RPage &amp;P of &amp;N</oddFooter>
      </headerFooter>
    </customSheetView>
  </customSheetViews>
  <phoneticPr fontId="2" type="noConversion"/>
  <dataValidations count="11">
    <dataValidation allowBlank="1" showInputMessage="1" showErrorMessage="1" prompt="Insert complete agency name" sqref="C17" xr:uid="{00000000-0002-0000-0000-000000000000}"/>
    <dataValidation allowBlank="1" showInputMessage="1" showErrorMessage="1" prompt="Insert complete agency code" sqref="C18" xr:uid="{00000000-0002-0000-0000-000001000000}"/>
    <dataValidation allowBlank="1" showInputMessage="1" showErrorMessage="1" prompt="Insert city, state and address or building number" sqref="C19" xr:uid="{00000000-0002-0000-0000-000002000000}"/>
    <dataValidation allowBlank="1" showInputMessage="1" showErrorMessage="1" prompt="Insert date testing occurred" sqref="C20" xr:uid="{00000000-0002-0000-0000-000003000000}"/>
    <dataValidation allowBlank="1" showInputMessage="1" showErrorMessage="1" prompt="Insert date of closing conference" sqref="C21" xr:uid="{00000000-0002-0000-0000-000004000000}"/>
    <dataValidation allowBlank="1" showInputMessage="1" showErrorMessage="1" prompt="Insert agency code(s) for all shared agencies" sqref="C22" xr:uid="{00000000-0002-0000-0000-000005000000}"/>
    <dataValidation allowBlank="1" showInputMessage="1" showErrorMessage="1" prompt="Insert device/host name" sqref="C24" xr:uid="{00000000-0002-0000-0000-000006000000}"/>
    <dataValidation allowBlank="1" showInputMessage="1" showErrorMessage="1" prompt="Insert operating system version (major and minor release/version)" sqref="C25" xr:uid="{00000000-0002-0000-0000-000007000000}"/>
    <dataValidation type="list" allowBlank="1" showInputMessage="1" showErrorMessage="1" prompt="Select logical network location of device" sqref="C26" xr:uid="{00000000-0002-0000-0000-000008000000}">
      <formula1>$A$47:$A$49</formula1>
    </dataValidation>
    <dataValidation allowBlank="1" showInputMessage="1" showErrorMessage="1" prompt="Insert device function" sqref="C27" xr:uid="{00000000-0002-0000-0000-000009000000}"/>
    <dataValidation allowBlank="1" showInputMessage="1" showErrorMessage="1" prompt="Insert tester name and organization" sqref="C23" xr:uid="{00000000-0002-0000-0000-00000A000000}"/>
  </dataValidations>
  <printOptions horizontalCentered="1"/>
  <pageMargins left="0.7" right="0.7" top="0.75" bottom="0.75" header="0.3" footer="0.3"/>
  <pageSetup scale="90" orientation="landscape" horizontalDpi="1200" verticalDpi="1200"/>
  <headerFooter>
    <oddHeader>&amp;CIRS Office of Safeguards SCSEM</oddHeader>
    <oddFooter>&amp;L&amp;F&amp;RPage &amp;P of &amp;N</oddFooter>
  </headerFooter>
  <drawing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P39"/>
  <sheetViews>
    <sheetView showGridLines="0" zoomScale="90" zoomScaleNormal="90" zoomScalePageLayoutView="90" workbookViewId="0">
      <selection activeCell="B27" sqref="B27"/>
    </sheetView>
  </sheetViews>
  <sheetFormatPr defaultColWidth="8.7265625" defaultRowHeight="12.5" x14ac:dyDescent="0.25"/>
  <cols>
    <col min="2" max="2" width="10.453125" customWidth="1"/>
    <col min="3" max="3" width="10.7265625" bestFit="1" customWidth="1"/>
    <col min="4" max="4" width="11.453125" customWidth="1"/>
    <col min="5" max="5" width="10.453125" customWidth="1"/>
    <col min="6" max="6" width="12.54296875" customWidth="1"/>
    <col min="7" max="7" width="10.7265625" customWidth="1"/>
    <col min="8" max="9" width="14.26953125" hidden="1" customWidth="1"/>
    <col min="14" max="14" width="9.26953125" customWidth="1"/>
    <col min="15" max="15" width="10.26953125" customWidth="1"/>
  </cols>
  <sheetData>
    <row r="1" spans="1:16" ht="13" x14ac:dyDescent="0.3">
      <c r="A1" s="3" t="s">
        <v>35</v>
      </c>
      <c r="B1" s="74"/>
      <c r="C1" s="74"/>
      <c r="D1" s="74"/>
      <c r="E1" s="74"/>
      <c r="F1" s="74"/>
      <c r="G1" s="74"/>
      <c r="H1" s="74"/>
      <c r="I1" s="74"/>
      <c r="J1" s="74"/>
      <c r="K1" s="74"/>
      <c r="L1" s="74"/>
      <c r="M1" s="74"/>
      <c r="N1" s="74"/>
      <c r="O1" s="74"/>
      <c r="P1" s="192"/>
    </row>
    <row r="2" spans="1:16" ht="18" customHeight="1" x14ac:dyDescent="0.25">
      <c r="A2" s="53" t="s">
        <v>36</v>
      </c>
      <c r="B2" s="75"/>
      <c r="C2" s="75"/>
      <c r="D2" s="75"/>
      <c r="E2" s="75"/>
      <c r="F2" s="75"/>
      <c r="G2" s="75"/>
      <c r="H2" s="75"/>
      <c r="I2" s="75"/>
      <c r="J2" s="75"/>
      <c r="K2" s="75"/>
      <c r="L2" s="75"/>
      <c r="M2" s="75"/>
      <c r="N2" s="75"/>
      <c r="O2" s="75"/>
      <c r="P2" s="54"/>
    </row>
    <row r="3" spans="1:16" ht="12.75" customHeight="1" x14ac:dyDescent="0.25">
      <c r="A3" s="193" t="s">
        <v>37</v>
      </c>
      <c r="B3" s="5"/>
      <c r="C3" s="5"/>
      <c r="D3" s="5"/>
      <c r="E3" s="5"/>
      <c r="F3" s="5"/>
      <c r="G3" s="5"/>
      <c r="H3" s="5"/>
      <c r="I3" s="5"/>
      <c r="J3" s="5"/>
      <c r="K3" s="5"/>
      <c r="L3" s="5"/>
      <c r="M3" s="5"/>
      <c r="N3" s="5"/>
      <c r="O3" s="5"/>
      <c r="P3" s="6"/>
    </row>
    <row r="4" spans="1:16" x14ac:dyDescent="0.25">
      <c r="A4" s="55"/>
      <c r="B4" s="5"/>
      <c r="C4" s="5"/>
      <c r="D4" s="5"/>
      <c r="E4" s="5"/>
      <c r="F4" s="5"/>
      <c r="G4" s="5"/>
      <c r="H4" s="5"/>
      <c r="I4" s="5"/>
      <c r="J4" s="5"/>
      <c r="K4" s="5"/>
      <c r="L4" s="5"/>
      <c r="M4" s="5"/>
      <c r="N4" s="5"/>
      <c r="O4" s="5"/>
      <c r="P4" s="6"/>
    </row>
    <row r="5" spans="1:16" x14ac:dyDescent="0.25">
      <c r="A5" s="55" t="s">
        <v>38</v>
      </c>
      <c r="B5" s="5"/>
      <c r="C5" s="5"/>
      <c r="D5" s="5"/>
      <c r="E5" s="5"/>
      <c r="F5" s="5"/>
      <c r="G5" s="5"/>
      <c r="H5" s="5"/>
      <c r="I5" s="5"/>
      <c r="J5" s="5"/>
      <c r="K5" s="5"/>
      <c r="L5" s="5"/>
      <c r="M5" s="5"/>
      <c r="N5" s="5"/>
      <c r="O5" s="5"/>
      <c r="P5" s="6"/>
    </row>
    <row r="6" spans="1:16" x14ac:dyDescent="0.25">
      <c r="A6" s="55" t="s">
        <v>39</v>
      </c>
      <c r="B6" s="5"/>
      <c r="C6" s="5"/>
      <c r="D6" s="5"/>
      <c r="E6" s="5"/>
      <c r="F6" s="5"/>
      <c r="G6" s="5"/>
      <c r="H6" s="5"/>
      <c r="I6" s="5"/>
      <c r="J6" s="5"/>
      <c r="K6" s="5"/>
      <c r="L6" s="5"/>
      <c r="M6" s="5"/>
      <c r="N6" s="5"/>
      <c r="O6" s="5"/>
      <c r="P6" s="6"/>
    </row>
    <row r="7" spans="1:16" x14ac:dyDescent="0.25">
      <c r="A7" s="56"/>
      <c r="B7" s="76"/>
      <c r="C7" s="76"/>
      <c r="D7" s="76"/>
      <c r="E7" s="76"/>
      <c r="F7" s="76"/>
      <c r="G7" s="76"/>
      <c r="H7" s="76"/>
      <c r="I7" s="76"/>
      <c r="J7" s="76"/>
      <c r="K7" s="76"/>
      <c r="L7" s="76"/>
      <c r="M7" s="76"/>
      <c r="N7" s="76"/>
      <c r="O7" s="76"/>
      <c r="P7" s="7"/>
    </row>
    <row r="8" spans="1:16" ht="12.75" customHeight="1" x14ac:dyDescent="0.25">
      <c r="A8" s="194"/>
      <c r="B8" s="195"/>
      <c r="C8" s="195"/>
      <c r="D8" s="195"/>
      <c r="E8" s="195"/>
      <c r="F8" s="195"/>
      <c r="G8" s="195"/>
      <c r="H8" s="195"/>
      <c r="I8" s="195"/>
      <c r="J8" s="195"/>
      <c r="K8" s="195"/>
      <c r="L8" s="195"/>
      <c r="M8" s="195"/>
      <c r="N8" s="195"/>
      <c r="O8" s="195"/>
      <c r="P8" s="196"/>
    </row>
    <row r="9" spans="1:16" ht="12.75" customHeight="1" x14ac:dyDescent="0.3">
      <c r="A9" s="197"/>
      <c r="B9" s="198" t="s">
        <v>40</v>
      </c>
      <c r="C9" s="199"/>
      <c r="D9" s="199"/>
      <c r="E9" s="199"/>
      <c r="F9" s="199"/>
      <c r="G9" s="200"/>
      <c r="P9" s="136"/>
    </row>
    <row r="10" spans="1:16" ht="12.75" customHeight="1" x14ac:dyDescent="0.3">
      <c r="A10" s="201" t="s">
        <v>41</v>
      </c>
      <c r="B10" s="202" t="s">
        <v>42</v>
      </c>
      <c r="C10" s="203"/>
      <c r="D10" s="204"/>
      <c r="E10" s="204"/>
      <c r="F10" s="204"/>
      <c r="G10" s="205"/>
      <c r="K10" s="59" t="s">
        <v>43</v>
      </c>
      <c r="L10" s="60"/>
      <c r="M10" s="60"/>
      <c r="N10" s="60"/>
      <c r="O10" s="61"/>
      <c r="P10" s="136"/>
    </row>
    <row r="11" spans="1:16" ht="36" x14ac:dyDescent="0.25">
      <c r="A11" s="206"/>
      <c r="B11" s="62" t="s">
        <v>44</v>
      </c>
      <c r="C11" s="63" t="s">
        <v>45</v>
      </c>
      <c r="D11" s="63" t="s">
        <v>46</v>
      </c>
      <c r="E11" s="63" t="s">
        <v>47</v>
      </c>
      <c r="F11" s="63" t="s">
        <v>48</v>
      </c>
      <c r="G11" s="64" t="s">
        <v>49</v>
      </c>
      <c r="K11" s="65" t="s">
        <v>50</v>
      </c>
      <c r="L11" s="66"/>
      <c r="M11" s="67" t="s">
        <v>51</v>
      </c>
      <c r="N11" s="67" t="s">
        <v>52</v>
      </c>
      <c r="O11" s="207" t="s">
        <v>53</v>
      </c>
      <c r="P11" s="136"/>
    </row>
    <row r="12" spans="1:16" ht="12.75" customHeight="1" x14ac:dyDescent="0.3">
      <c r="A12" s="208"/>
      <c r="B12" s="209">
        <f>COUNTIF('Test Cases'!J3:J234,"Pass")</f>
        <v>0</v>
      </c>
      <c r="C12" s="210">
        <f>COUNTIF('Test Cases'!J3:J234,"Fail")</f>
        <v>0</v>
      </c>
      <c r="D12" s="138">
        <f>COUNTIF('Test Cases'!J3:J234,"Info")</f>
        <v>0</v>
      </c>
      <c r="E12" s="209">
        <f>COUNTIF('Test Cases'!J3:J234,"N/A")</f>
        <v>0</v>
      </c>
      <c r="F12" s="209">
        <f>B12+C12</f>
        <v>0</v>
      </c>
      <c r="G12" s="211">
        <f>D24/100</f>
        <v>0</v>
      </c>
      <c r="K12" s="68" t="s">
        <v>54</v>
      </c>
      <c r="L12" s="69"/>
      <c r="M12" s="139">
        <f>COUNTA('Test Cases'!J3:J234)</f>
        <v>0</v>
      </c>
      <c r="N12" s="139">
        <f>O12-M12</f>
        <v>218</v>
      </c>
      <c r="O12" s="70">
        <f>COUNTA('Test Cases'!A3:A234)</f>
        <v>218</v>
      </c>
      <c r="P12" s="136"/>
    </row>
    <row r="13" spans="1:16" ht="12.75" customHeight="1" x14ac:dyDescent="0.3">
      <c r="A13" s="208"/>
      <c r="B13" s="71"/>
      <c r="K13" s="44"/>
      <c r="L13" s="44"/>
      <c r="M13" s="44"/>
      <c r="N13" s="44"/>
      <c r="O13" s="44"/>
      <c r="P13" s="136"/>
    </row>
    <row r="14" spans="1:16" ht="12.75" customHeight="1" x14ac:dyDescent="0.3">
      <c r="A14" s="208"/>
      <c r="B14" s="202" t="s">
        <v>55</v>
      </c>
      <c r="C14" s="204"/>
      <c r="D14" s="204"/>
      <c r="E14" s="204"/>
      <c r="F14" s="204"/>
      <c r="G14" s="212"/>
      <c r="K14" s="44"/>
      <c r="L14" s="44"/>
      <c r="M14" s="44"/>
      <c r="N14" s="44"/>
      <c r="O14" s="44"/>
      <c r="P14" s="136"/>
    </row>
    <row r="15" spans="1:16" ht="12.75" customHeight="1" x14ac:dyDescent="0.25">
      <c r="A15" s="135"/>
      <c r="B15" s="72" t="s">
        <v>56</v>
      </c>
      <c r="C15" s="72" t="s">
        <v>57</v>
      </c>
      <c r="D15" s="72" t="s">
        <v>58</v>
      </c>
      <c r="E15" s="72" t="s">
        <v>59</v>
      </c>
      <c r="F15" s="72" t="s">
        <v>47</v>
      </c>
      <c r="G15" s="72" t="s">
        <v>60</v>
      </c>
      <c r="H15" s="73" t="s">
        <v>61</v>
      </c>
      <c r="I15" s="73" t="s">
        <v>62</v>
      </c>
      <c r="K15" s="57"/>
      <c r="L15" s="57"/>
      <c r="M15" s="57"/>
      <c r="N15" s="57"/>
      <c r="O15" s="57"/>
      <c r="P15" s="136"/>
    </row>
    <row r="16" spans="1:16" ht="12.75" customHeight="1" x14ac:dyDescent="0.25">
      <c r="A16" s="135"/>
      <c r="B16" s="213">
        <v>8</v>
      </c>
      <c r="C16" s="214">
        <f>COUNTIF('Test Cases'!AA:AA,B16)</f>
        <v>0</v>
      </c>
      <c r="D16" s="215">
        <f>COUNTIFS('Test Cases'!AA:AA,B16,'Test Cases'!J:J,$D$15)</f>
        <v>0</v>
      </c>
      <c r="E16" s="215">
        <f>COUNTIFS('Test Cases'!AA:AA,B16,'Test Cases'!J:J,$E$15)</f>
        <v>0</v>
      </c>
      <c r="F16" s="215">
        <f>COUNTIFS('Test Cases'!AA:AA,B16,'Test Cases'!J:J,$F$15)</f>
        <v>0</v>
      </c>
      <c r="G16" s="137">
        <v>1500</v>
      </c>
      <c r="H16">
        <f t="shared" ref="H16:H21" si="0">(C16-F16)*(G16)</f>
        <v>0</v>
      </c>
      <c r="I16">
        <f t="shared" ref="I16:I21" si="1">D16*G16</f>
        <v>0</v>
      </c>
      <c r="P16" s="136"/>
    </row>
    <row r="17" spans="1:16" ht="12.75" customHeight="1" x14ac:dyDescent="0.25">
      <c r="A17" s="135"/>
      <c r="B17" s="213">
        <v>7</v>
      </c>
      <c r="C17" s="214">
        <f>COUNTIF('Test Cases'!AA:AA,B17)</f>
        <v>2</v>
      </c>
      <c r="D17" s="215">
        <f>COUNTIFS('Test Cases'!AA:AA,B17,'Test Cases'!J:J,$D$15)</f>
        <v>0</v>
      </c>
      <c r="E17" s="215">
        <f>COUNTIFS('Test Cases'!AA:AA,B17,'Test Cases'!J:J,$E$15)</f>
        <v>0</v>
      </c>
      <c r="F17" s="215">
        <f>COUNTIFS('Test Cases'!AA:AA,B17,'Test Cases'!J:J,$F$15)</f>
        <v>0</v>
      </c>
      <c r="G17" s="137">
        <v>750</v>
      </c>
      <c r="H17">
        <f t="shared" si="0"/>
        <v>1500</v>
      </c>
      <c r="I17">
        <f t="shared" si="1"/>
        <v>0</v>
      </c>
      <c r="P17" s="136"/>
    </row>
    <row r="18" spans="1:16" ht="12.75" customHeight="1" x14ac:dyDescent="0.25">
      <c r="A18" s="135"/>
      <c r="B18" s="213">
        <v>6</v>
      </c>
      <c r="C18" s="214">
        <f>COUNTIF('Test Cases'!AA:AA,B18)</f>
        <v>24</v>
      </c>
      <c r="D18" s="215">
        <f>COUNTIFS('Test Cases'!AA:AA,B18,'Test Cases'!J:J,$D$15)</f>
        <v>0</v>
      </c>
      <c r="E18" s="215">
        <f>COUNTIFS('Test Cases'!AA:AA,B18,'Test Cases'!J:J,$E$15)</f>
        <v>0</v>
      </c>
      <c r="F18" s="215">
        <f>COUNTIFS('Test Cases'!AA:AA,B18,'Test Cases'!J:J,$F$15)</f>
        <v>0</v>
      </c>
      <c r="G18" s="137">
        <v>100</v>
      </c>
      <c r="H18">
        <f t="shared" si="0"/>
        <v>2400</v>
      </c>
      <c r="I18">
        <f t="shared" si="1"/>
        <v>0</v>
      </c>
      <c r="P18" s="136"/>
    </row>
    <row r="19" spans="1:16" ht="12.75" customHeight="1" x14ac:dyDescent="0.25">
      <c r="A19" s="135"/>
      <c r="B19" s="213">
        <v>5</v>
      </c>
      <c r="C19" s="214">
        <f>COUNTIF('Test Cases'!AA:AA,B19)</f>
        <v>115</v>
      </c>
      <c r="D19" s="215">
        <f>COUNTIFS('Test Cases'!AA:AA,B19,'Test Cases'!J:J,$D$15)</f>
        <v>0</v>
      </c>
      <c r="E19" s="215">
        <f>COUNTIFS('Test Cases'!AA:AA,B19,'Test Cases'!J:J,$E$15)</f>
        <v>0</v>
      </c>
      <c r="F19" s="215">
        <f>COUNTIFS('Test Cases'!AA:AA,B19,'Test Cases'!J:J,$F$15)</f>
        <v>0</v>
      </c>
      <c r="G19" s="137">
        <v>50</v>
      </c>
      <c r="H19">
        <f t="shared" si="0"/>
        <v>5750</v>
      </c>
      <c r="I19">
        <f t="shared" si="1"/>
        <v>0</v>
      </c>
      <c r="P19" s="136"/>
    </row>
    <row r="20" spans="1:16" ht="12.75" customHeight="1" x14ac:dyDescent="0.25">
      <c r="A20" s="135"/>
      <c r="B20" s="213">
        <v>4</v>
      </c>
      <c r="C20" s="214">
        <f>COUNTIF('Test Cases'!AA:AA,B20)</f>
        <v>43</v>
      </c>
      <c r="D20" s="215">
        <f>COUNTIFS('Test Cases'!AA:AA,B20,'Test Cases'!J:J,$D$15)</f>
        <v>0</v>
      </c>
      <c r="E20" s="215">
        <f>COUNTIFS('Test Cases'!AA:AA,B20,'Test Cases'!J:J,$E$15)</f>
        <v>0</v>
      </c>
      <c r="F20" s="215">
        <f>COUNTIFS('Test Cases'!AA:AA,B20,'Test Cases'!J:J,$F$15)</f>
        <v>0</v>
      </c>
      <c r="G20" s="137">
        <v>10</v>
      </c>
      <c r="H20">
        <f t="shared" si="0"/>
        <v>430</v>
      </c>
      <c r="I20">
        <f t="shared" si="1"/>
        <v>0</v>
      </c>
      <c r="P20" s="136"/>
    </row>
    <row r="21" spans="1:16" ht="12.75" customHeight="1" x14ac:dyDescent="0.25">
      <c r="A21" s="135"/>
      <c r="B21" s="213">
        <v>3</v>
      </c>
      <c r="C21" s="214">
        <f>COUNTIF('Test Cases'!AA:AA,B21)</f>
        <v>23</v>
      </c>
      <c r="D21" s="215">
        <f>COUNTIFS('Test Cases'!AA:AA,B21,'Test Cases'!J:J,$D$15)</f>
        <v>0</v>
      </c>
      <c r="E21" s="215">
        <f>COUNTIFS('Test Cases'!AA:AA,B21,'Test Cases'!J:J,$E$15)</f>
        <v>0</v>
      </c>
      <c r="F21" s="215">
        <f>COUNTIFS('Test Cases'!AA:AA,B21,'Test Cases'!J:J,$F$15)</f>
        <v>0</v>
      </c>
      <c r="G21" s="137">
        <v>5</v>
      </c>
      <c r="H21">
        <f t="shared" si="0"/>
        <v>115</v>
      </c>
      <c r="I21">
        <f t="shared" si="1"/>
        <v>0</v>
      </c>
      <c r="P21" s="136"/>
    </row>
    <row r="22" spans="1:16" ht="12.75" customHeight="1" x14ac:dyDescent="0.25">
      <c r="A22" s="135"/>
      <c r="B22" s="213">
        <v>2</v>
      </c>
      <c r="C22" s="214">
        <f>COUNTIF('Test Cases'!AA:AA,B22)</f>
        <v>4</v>
      </c>
      <c r="D22" s="215">
        <f>COUNTIFS('Test Cases'!AA:AA,B22,'Test Cases'!J:J,$D$15)</f>
        <v>0</v>
      </c>
      <c r="E22" s="215">
        <f>COUNTIFS('Test Cases'!AA:AA,B22,'Test Cases'!J:J,$E$15)</f>
        <v>0</v>
      </c>
      <c r="F22" s="215">
        <f>COUNTIFS('Test Cases'!AA:AA,B22,'Test Cases'!J:J,$F$15)</f>
        <v>0</v>
      </c>
      <c r="G22" s="137">
        <v>2</v>
      </c>
      <c r="H22">
        <f>(C22-F22)*(G22)</f>
        <v>8</v>
      </c>
      <c r="I22">
        <f>D22*G22</f>
        <v>0</v>
      </c>
      <c r="P22" s="136"/>
    </row>
    <row r="23" spans="1:16" ht="12.75" customHeight="1" x14ac:dyDescent="0.25">
      <c r="A23" s="135"/>
      <c r="B23" s="213">
        <v>1</v>
      </c>
      <c r="C23" s="214">
        <f>COUNTIF('Test Cases'!AA:AA,B23)</f>
        <v>3</v>
      </c>
      <c r="D23" s="215">
        <f>COUNTIFS('Test Cases'!AA:AA,B23,'Test Cases'!J:J,$D$15)</f>
        <v>0</v>
      </c>
      <c r="E23" s="215">
        <f>COUNTIFS('Test Cases'!AA:AA,B23,'Test Cases'!J:J,$E$15)</f>
        <v>0</v>
      </c>
      <c r="F23" s="215">
        <f>COUNTIFS('Test Cases'!AA:AA,B23,'Test Cases'!J:J,$F$15)</f>
        <v>0</v>
      </c>
      <c r="G23" s="137">
        <v>1</v>
      </c>
      <c r="H23">
        <f>(C23-F23)*(G23)</f>
        <v>3</v>
      </c>
      <c r="I23">
        <f>D23*G23</f>
        <v>0</v>
      </c>
      <c r="P23" s="136"/>
    </row>
    <row r="24" spans="1:16" ht="12.75" hidden="1" customHeight="1" x14ac:dyDescent="0.3">
      <c r="A24" s="135"/>
      <c r="B24" s="82" t="s">
        <v>63</v>
      </c>
      <c r="C24" s="83"/>
      <c r="D24" s="87">
        <f>SUM(I16:I23)/SUM(H16:H23)*100</f>
        <v>0</v>
      </c>
      <c r="P24" s="136"/>
    </row>
    <row r="25" spans="1:16" ht="12.75" customHeight="1" x14ac:dyDescent="0.25">
      <c r="A25" s="216"/>
      <c r="B25" s="217"/>
      <c r="C25" s="217"/>
      <c r="D25" s="217"/>
      <c r="E25" s="217"/>
      <c r="F25" s="217"/>
      <c r="G25" s="217"/>
      <c r="H25" s="217"/>
      <c r="I25" s="217"/>
      <c r="J25" s="217"/>
      <c r="K25" s="218"/>
      <c r="L25" s="218"/>
      <c r="M25" s="218"/>
      <c r="N25" s="218"/>
      <c r="O25" s="218"/>
      <c r="P25" s="219"/>
    </row>
    <row r="27" spans="1:16" ht="13" x14ac:dyDescent="0.3">
      <c r="A27" s="153">
        <f>D12+N12</f>
        <v>218</v>
      </c>
      <c r="B27" s="154" t="str">
        <f>"WARNING: THERE IS AT LEAST ONE TEST CASE WITH AN 'INFO' OR BLANK STATUS (SEE ABOVE)"</f>
        <v>WARNING: THERE IS AT LEAST ONE TEST CASE WITH AN 'INFO' OR BLANK STATUS (SEE ABOVE)</v>
      </c>
    </row>
    <row r="28" spans="1:16" x14ac:dyDescent="0.25">
      <c r="B28" s="150"/>
    </row>
    <row r="29" spans="1:16" ht="12.75" customHeight="1" x14ac:dyDescent="0.3">
      <c r="A29" s="153">
        <f>SUMPRODUCT(--ISERROR('Test Cases'!AA3:AA301))</f>
        <v>4</v>
      </c>
      <c r="B29" s="154" t="str">
        <f>"WARNING: THERE IS AT LEAST ONE TEST CASE WITH MULTIPLE OR INVALID ISSUE CODES (SEE TEST CASES TAB)"</f>
        <v>WARNING: THERE IS AT LEAST ONE TEST CASE WITH MULTIPLE OR INVALID ISSUE CODES (SEE TEST CASES TAB)</v>
      </c>
    </row>
    <row r="30" spans="1:16" ht="12.75" customHeight="1" x14ac:dyDescent="0.25"/>
    <row r="31" spans="1:16" ht="12.75" customHeight="1" x14ac:dyDescent="0.25"/>
    <row r="36" spans="5:13" x14ac:dyDescent="0.25">
      <c r="E36" s="5"/>
      <c r="F36" s="5"/>
      <c r="G36" s="5"/>
      <c r="H36" s="5"/>
      <c r="I36" s="5"/>
      <c r="J36" s="5"/>
      <c r="K36" s="5"/>
      <c r="L36" s="5"/>
      <c r="M36" s="5"/>
    </row>
    <row r="37" spans="5:13" x14ac:dyDescent="0.25">
      <c r="E37" s="5"/>
      <c r="F37" s="5"/>
      <c r="G37" s="5"/>
      <c r="H37" s="5"/>
      <c r="I37" s="5"/>
      <c r="J37" s="5"/>
      <c r="K37" s="5"/>
      <c r="L37" s="5"/>
      <c r="M37" s="5"/>
    </row>
    <row r="38" spans="5:13" x14ac:dyDescent="0.25">
      <c r="E38" s="5"/>
      <c r="F38" s="5"/>
      <c r="G38" s="5"/>
      <c r="H38" s="5"/>
      <c r="I38" s="5"/>
      <c r="J38" s="5"/>
      <c r="K38" s="5"/>
      <c r="L38" s="5"/>
      <c r="M38" s="5"/>
    </row>
    <row r="39" spans="5:13" x14ac:dyDescent="0.25">
      <c r="E39" s="5"/>
      <c r="F39" s="5"/>
      <c r="G39" s="5"/>
      <c r="H39" s="5"/>
      <c r="I39" s="5"/>
      <c r="J39" s="5"/>
      <c r="K39" s="5"/>
      <c r="L39" s="5"/>
      <c r="M39" s="5"/>
    </row>
  </sheetData>
  <sheetProtection sort="0" autoFilter="0"/>
  <customSheetViews>
    <customSheetView guid="{49FE20BB-FBAE-4179-A770-21772DC36366}" showGridLines="0" fitToPage="1" hiddenRows="1" showRuler="0">
      <selection activeCell="K19" sqref="K19"/>
      <pageMargins left="0" right="0" top="0" bottom="0" header="0" footer="0"/>
      <printOptions horizontalCentered="1"/>
      <pageSetup orientation="landscape" horizontalDpi="1200" verticalDpi="1200"/>
      <headerFooter>
        <oddHeader>&amp;CIRS Office of Safeguards SCSEM</oddHeader>
        <oddFooter>&amp;L&amp;F&amp;RPage &amp;P of &amp;N</oddFooter>
      </headerFooter>
    </customSheetView>
    <customSheetView guid="{DC6629D9-6399-4F23-8521-98E0AAB6DE93}" showGridLines="0" fitToPage="1" hiddenRows="1" showRuler="0">
      <selection activeCell="K19" sqref="K19"/>
      <pageMargins left="0" right="0" top="0" bottom="0" header="0" footer="0"/>
      <printOptions horizontalCentered="1"/>
      <pageSetup orientation="landscape" horizontalDpi="1200" verticalDpi="1200"/>
      <headerFooter>
        <oddHeader>&amp;CIRS Office of Safeguards SCSEM</oddHeader>
        <oddFooter>&amp;L&amp;F&amp;RPage &amp;P of &amp;N</oddFooter>
      </headerFooter>
    </customSheetView>
    <customSheetView guid="{E96EC931-7DB8-9949-B69E-EB800FAB8EDD}" showGridLines="0" fitToPage="1" hiddenRows="1" showRuler="0">
      <selection activeCell="K19" sqref="K19"/>
      <pageMargins left="0" right="0" top="0" bottom="0" header="0" footer="0"/>
      <printOptions horizontalCentered="1"/>
      <pageSetup orientation="landscape" horizontalDpi="1200" verticalDpi="1200"/>
      <headerFooter>
        <oddHeader>&amp;CIRS Office of Safeguards SCSEM</oddHeader>
        <oddFooter>&amp;L&amp;F&amp;RPage &amp;P of &amp;N</oddFooter>
      </headerFooter>
    </customSheetView>
  </customSheetViews>
  <conditionalFormatting sqref="D12">
    <cfRule type="cellIs" dxfId="18" priority="5" stopIfTrue="1" operator="greaterThan">
      <formula>0</formula>
    </cfRule>
  </conditionalFormatting>
  <conditionalFormatting sqref="N12">
    <cfRule type="cellIs" dxfId="17" priority="3" stopIfTrue="1" operator="greaterThan">
      <formula>0</formula>
    </cfRule>
    <cfRule type="cellIs" dxfId="16" priority="4" stopIfTrue="1" operator="lessThan">
      <formula>0</formula>
    </cfRule>
  </conditionalFormatting>
  <conditionalFormatting sqref="B27">
    <cfRule type="expression" dxfId="15" priority="2" stopIfTrue="1">
      <formula>$A$27=0</formula>
    </cfRule>
  </conditionalFormatting>
  <conditionalFormatting sqref="B29">
    <cfRule type="expression" dxfId="14" priority="1" stopIfTrue="1">
      <formula>$A$29=0</formula>
    </cfRule>
  </conditionalFormatting>
  <printOptions horizontalCentered="1"/>
  <pageMargins left="0.7" right="0.7" top="0.75" bottom="0.75" header="0.3" footer="0.3"/>
  <pageSetup orientation="landscape" horizontalDpi="1200" verticalDpi="1200"/>
  <headerFooter>
    <oddHeader>&amp;CIRS Office of Safeguards SCSEM</oddHeader>
    <oddFooter>&amp;L&amp;F&amp;RPage &amp;P of &amp;N</oddFooter>
  </headerFooter>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dimension ref="A1:N62"/>
  <sheetViews>
    <sheetView showGridLines="0" zoomScale="80" zoomScaleNormal="80" zoomScalePageLayoutView="80" workbookViewId="0">
      <pane ySplit="1" topLeftCell="A2" activePane="bottomLeft" state="frozenSplit"/>
      <selection pane="bottomLeft" sqref="A1:XFD1048576"/>
    </sheetView>
  </sheetViews>
  <sheetFormatPr defaultColWidth="9.26953125" defaultRowHeight="12.5" x14ac:dyDescent="0.25"/>
  <cols>
    <col min="14" max="14" width="17.26953125" customWidth="1"/>
  </cols>
  <sheetData>
    <row r="1" spans="1:14" ht="13" x14ac:dyDescent="0.3">
      <c r="A1" s="3" t="s">
        <v>64</v>
      </c>
      <c r="B1" s="74"/>
      <c r="C1" s="74"/>
      <c r="D1" s="74"/>
      <c r="E1" s="74"/>
      <c r="F1" s="74"/>
      <c r="G1" s="74"/>
      <c r="H1" s="74"/>
      <c r="I1" s="74"/>
      <c r="J1" s="74"/>
      <c r="K1" s="74"/>
      <c r="L1" s="74"/>
      <c r="M1" s="74"/>
      <c r="N1" s="192"/>
    </row>
    <row r="2" spans="1:14" ht="12.75" customHeight="1" x14ac:dyDescent="0.25">
      <c r="A2" s="11" t="s">
        <v>65</v>
      </c>
      <c r="B2" s="89"/>
      <c r="C2" s="89"/>
      <c r="D2" s="89"/>
      <c r="E2" s="89"/>
      <c r="F2" s="89"/>
      <c r="G2" s="89"/>
      <c r="H2" s="89"/>
      <c r="I2" s="89"/>
      <c r="J2" s="89"/>
      <c r="K2" s="89"/>
      <c r="L2" s="89"/>
      <c r="M2" s="89"/>
      <c r="N2" s="90"/>
    </row>
    <row r="3" spans="1:14" s="27" customFormat="1" ht="12.75" customHeight="1" x14ac:dyDescent="0.25">
      <c r="A3" s="8" t="s">
        <v>66</v>
      </c>
      <c r="B3" s="220"/>
      <c r="C3" s="220"/>
      <c r="D3" s="220"/>
      <c r="E3" s="220"/>
      <c r="F3" s="220"/>
      <c r="G3" s="220"/>
      <c r="H3" s="220"/>
      <c r="I3" s="220"/>
      <c r="J3" s="220"/>
      <c r="K3" s="220"/>
      <c r="L3" s="220"/>
      <c r="M3" s="220"/>
      <c r="N3" s="26"/>
    </row>
    <row r="4" spans="1:14" s="27" customFormat="1" x14ac:dyDescent="0.25">
      <c r="A4" s="4" t="s">
        <v>67</v>
      </c>
      <c r="B4" s="28"/>
      <c r="C4" s="28"/>
      <c r="D4" s="28"/>
      <c r="E4" s="28"/>
      <c r="F4" s="28"/>
      <c r="G4" s="28"/>
      <c r="H4" s="28"/>
      <c r="I4" s="28"/>
      <c r="J4" s="28"/>
      <c r="K4" s="28"/>
      <c r="L4" s="28"/>
      <c r="M4" s="28"/>
      <c r="N4" s="29"/>
    </row>
    <row r="5" spans="1:14" s="27" customFormat="1" x14ac:dyDescent="0.25">
      <c r="A5" s="4" t="s">
        <v>68</v>
      </c>
      <c r="B5" s="28"/>
      <c r="C5" s="28"/>
      <c r="D5" s="28"/>
      <c r="E5" s="28"/>
      <c r="F5" s="28"/>
      <c r="G5" s="28"/>
      <c r="H5" s="28"/>
      <c r="I5" s="28"/>
      <c r="J5" s="28"/>
      <c r="K5" s="28"/>
      <c r="L5" s="28"/>
      <c r="M5" s="28"/>
      <c r="N5" s="29"/>
    </row>
    <row r="6" spans="1:14" s="27" customFormat="1" x14ac:dyDescent="0.25">
      <c r="A6" s="4"/>
      <c r="B6" s="28"/>
      <c r="C6" s="28"/>
      <c r="D6" s="28"/>
      <c r="E6" s="28"/>
      <c r="F6" s="28"/>
      <c r="G6" s="28"/>
      <c r="H6" s="28"/>
      <c r="I6" s="28"/>
      <c r="J6" s="28"/>
      <c r="K6" s="28"/>
      <c r="L6" s="28"/>
      <c r="M6" s="28"/>
      <c r="N6" s="29"/>
    </row>
    <row r="7" spans="1:14" s="27" customFormat="1" x14ac:dyDescent="0.25">
      <c r="A7" s="4" t="s">
        <v>69</v>
      </c>
      <c r="B7" s="28"/>
      <c r="C7" s="28"/>
      <c r="D7" s="28"/>
      <c r="E7" s="28"/>
      <c r="F7" s="28"/>
      <c r="G7" s="28"/>
      <c r="H7" s="28"/>
      <c r="I7" s="28"/>
      <c r="J7" s="28"/>
      <c r="K7" s="28"/>
      <c r="L7" s="28"/>
      <c r="M7" s="28"/>
      <c r="N7" s="29"/>
    </row>
    <row r="8" spans="1:14" s="27" customFormat="1" x14ac:dyDescent="0.25">
      <c r="A8" s="4" t="s">
        <v>70</v>
      </c>
      <c r="B8" s="28"/>
      <c r="C8" s="28"/>
      <c r="D8" s="28"/>
      <c r="E8" s="28"/>
      <c r="F8" s="28"/>
      <c r="G8" s="28"/>
      <c r="H8" s="28"/>
      <c r="I8" s="28"/>
      <c r="J8" s="28"/>
      <c r="K8" s="28"/>
      <c r="L8" s="28"/>
      <c r="M8" s="28"/>
      <c r="N8" s="29"/>
    </row>
    <row r="9" spans="1:14" s="27" customFormat="1" x14ac:dyDescent="0.25">
      <c r="A9" s="4" t="s">
        <v>71</v>
      </c>
      <c r="B9" s="28"/>
      <c r="C9" s="28"/>
      <c r="D9" s="28"/>
      <c r="E9" s="28"/>
      <c r="F9" s="28"/>
      <c r="G9" s="28"/>
      <c r="H9" s="28"/>
      <c r="I9" s="28"/>
      <c r="J9" s="28"/>
      <c r="K9" s="28"/>
      <c r="L9" s="28"/>
      <c r="M9" s="28"/>
      <c r="N9" s="29"/>
    </row>
    <row r="10" spans="1:14" x14ac:dyDescent="0.25">
      <c r="A10" s="30"/>
      <c r="B10" s="221"/>
      <c r="C10" s="221"/>
      <c r="D10" s="221"/>
      <c r="E10" s="221"/>
      <c r="F10" s="221"/>
      <c r="G10" s="221"/>
      <c r="H10" s="221"/>
      <c r="I10" s="221"/>
      <c r="J10" s="221"/>
      <c r="K10" s="221"/>
      <c r="L10" s="221"/>
      <c r="M10" s="221"/>
      <c r="N10" s="31"/>
    </row>
    <row r="12" spans="1:14" s="91" customFormat="1" ht="12.75" customHeight="1" x14ac:dyDescent="0.25">
      <c r="A12" s="11" t="s">
        <v>72</v>
      </c>
      <c r="B12" s="89"/>
      <c r="C12" s="89"/>
      <c r="D12" s="89"/>
      <c r="E12" s="89"/>
      <c r="F12" s="89"/>
      <c r="G12" s="89"/>
      <c r="H12" s="89"/>
      <c r="I12" s="89"/>
      <c r="J12" s="89"/>
      <c r="K12" s="89"/>
      <c r="L12" s="89"/>
      <c r="M12" s="89"/>
      <c r="N12" s="90"/>
    </row>
    <row r="13" spans="1:14" s="91" customFormat="1" ht="12.75" customHeight="1" x14ac:dyDescent="0.25">
      <c r="A13" s="32" t="s">
        <v>73</v>
      </c>
      <c r="B13" s="92"/>
      <c r="C13" s="33"/>
      <c r="D13" s="93" t="s">
        <v>74</v>
      </c>
      <c r="E13" s="94"/>
      <c r="F13" s="94"/>
      <c r="G13" s="94"/>
      <c r="H13" s="94"/>
      <c r="I13" s="94"/>
      <c r="J13" s="94"/>
      <c r="K13" s="94"/>
      <c r="L13" s="94"/>
      <c r="M13" s="94"/>
      <c r="N13" s="95"/>
    </row>
    <row r="14" spans="1:14" s="91" customFormat="1" ht="13" x14ac:dyDescent="0.25">
      <c r="A14" s="34"/>
      <c r="B14" s="96"/>
      <c r="C14" s="35"/>
      <c r="D14" s="97" t="s">
        <v>75</v>
      </c>
      <c r="E14" s="98"/>
      <c r="F14" s="98"/>
      <c r="G14" s="98"/>
      <c r="H14" s="98"/>
      <c r="I14" s="98"/>
      <c r="J14" s="98"/>
      <c r="K14" s="98"/>
      <c r="L14" s="98"/>
      <c r="M14" s="98"/>
      <c r="N14" s="99"/>
    </row>
    <row r="15" spans="1:14" s="91" customFormat="1" ht="12.75" customHeight="1" x14ac:dyDescent="0.25">
      <c r="A15" s="36" t="s">
        <v>76</v>
      </c>
      <c r="B15" s="100"/>
      <c r="C15" s="101"/>
      <c r="D15" s="102" t="s">
        <v>77</v>
      </c>
      <c r="E15" s="103"/>
      <c r="F15" s="103"/>
      <c r="G15" s="103"/>
      <c r="H15" s="103"/>
      <c r="I15" s="103"/>
      <c r="J15" s="103"/>
      <c r="K15" s="103"/>
      <c r="L15" s="103"/>
      <c r="M15" s="103"/>
      <c r="N15" s="104"/>
    </row>
    <row r="16" spans="1:14" ht="12.75" customHeight="1" x14ac:dyDescent="0.25">
      <c r="A16" s="32" t="s">
        <v>78</v>
      </c>
      <c r="B16" s="92"/>
      <c r="C16" s="33"/>
      <c r="D16" s="93" t="s">
        <v>79</v>
      </c>
      <c r="E16" s="94"/>
      <c r="F16" s="94"/>
      <c r="G16" s="94"/>
      <c r="H16" s="94"/>
      <c r="I16" s="94"/>
      <c r="J16" s="94"/>
      <c r="K16" s="94"/>
      <c r="L16" s="94"/>
      <c r="M16" s="94"/>
      <c r="N16" s="95"/>
    </row>
    <row r="17" spans="1:14" s="91" customFormat="1" ht="12.75" customHeight="1" x14ac:dyDescent="0.25">
      <c r="A17" s="32" t="s">
        <v>80</v>
      </c>
      <c r="B17" s="92"/>
      <c r="C17" s="33"/>
      <c r="D17" s="251" t="s">
        <v>81</v>
      </c>
      <c r="E17" s="252"/>
      <c r="F17" s="252"/>
      <c r="G17" s="252"/>
      <c r="H17" s="252"/>
      <c r="I17" s="252"/>
      <c r="J17" s="252"/>
      <c r="K17" s="252"/>
      <c r="L17" s="252"/>
      <c r="M17" s="252"/>
      <c r="N17" s="253"/>
    </row>
    <row r="18" spans="1:14" s="91" customFormat="1" ht="13" x14ac:dyDescent="0.25">
      <c r="A18" s="37"/>
      <c r="B18" s="38"/>
      <c r="C18" s="39"/>
      <c r="D18" s="254"/>
      <c r="E18" s="255"/>
      <c r="F18" s="255"/>
      <c r="G18" s="255"/>
      <c r="H18" s="255"/>
      <c r="I18" s="255"/>
      <c r="J18" s="255"/>
      <c r="K18" s="255"/>
      <c r="L18" s="255"/>
      <c r="M18" s="255"/>
      <c r="N18" s="256"/>
    </row>
    <row r="19" spans="1:14" s="91" customFormat="1" ht="12.75" customHeight="1" x14ac:dyDescent="0.25">
      <c r="A19" s="105" t="s">
        <v>82</v>
      </c>
      <c r="B19" s="106"/>
      <c r="C19" s="107"/>
      <c r="D19" s="108" t="s">
        <v>83</v>
      </c>
      <c r="E19" s="109"/>
      <c r="F19" s="109"/>
      <c r="G19" s="109"/>
      <c r="H19" s="109"/>
      <c r="I19" s="109"/>
      <c r="J19" s="109"/>
      <c r="K19" s="109"/>
      <c r="L19" s="109"/>
      <c r="M19" s="109"/>
      <c r="N19" s="110"/>
    </row>
    <row r="20" spans="1:14" ht="12.75" customHeight="1" x14ac:dyDescent="0.25">
      <c r="A20" s="37" t="s">
        <v>84</v>
      </c>
      <c r="B20" s="38"/>
      <c r="C20" s="39"/>
      <c r="D20" s="111" t="s">
        <v>85</v>
      </c>
      <c r="E20" s="112"/>
      <c r="F20" s="112"/>
      <c r="G20" s="112"/>
      <c r="H20" s="112"/>
      <c r="I20" s="112"/>
      <c r="J20" s="112"/>
      <c r="K20" s="112"/>
      <c r="L20" s="112"/>
      <c r="M20" s="112"/>
      <c r="N20" s="113"/>
    </row>
    <row r="21" spans="1:14" ht="13" x14ac:dyDescent="0.25">
      <c r="A21" s="34"/>
      <c r="B21" s="96"/>
      <c r="C21" s="35"/>
      <c r="D21" s="97" t="s">
        <v>86</v>
      </c>
      <c r="E21" s="98"/>
      <c r="F21" s="98"/>
      <c r="G21" s="98"/>
      <c r="H21" s="98"/>
      <c r="I21" s="98"/>
      <c r="J21" s="98"/>
      <c r="K21" s="98"/>
      <c r="L21" s="98"/>
      <c r="M21" s="98"/>
      <c r="N21" s="99"/>
    </row>
    <row r="22" spans="1:14" ht="12.75" customHeight="1" x14ac:dyDescent="0.25">
      <c r="A22" s="32" t="s">
        <v>87</v>
      </c>
      <c r="B22" s="92"/>
      <c r="C22" s="33"/>
      <c r="D22" s="93" t="s">
        <v>88</v>
      </c>
      <c r="E22" s="94"/>
      <c r="F22" s="94"/>
      <c r="G22" s="94"/>
      <c r="H22" s="94"/>
      <c r="I22" s="94"/>
      <c r="J22" s="94"/>
      <c r="K22" s="94"/>
      <c r="L22" s="94"/>
      <c r="M22" s="94"/>
      <c r="N22" s="95"/>
    </row>
    <row r="23" spans="1:14" ht="13" x14ac:dyDescent="0.25">
      <c r="A23" s="34"/>
      <c r="B23" s="96"/>
      <c r="C23" s="35"/>
      <c r="D23" s="97" t="s">
        <v>89</v>
      </c>
      <c r="E23" s="98"/>
      <c r="F23" s="98"/>
      <c r="G23" s="98"/>
      <c r="H23" s="98"/>
      <c r="I23" s="98"/>
      <c r="J23" s="98"/>
      <c r="K23" s="98"/>
      <c r="L23" s="98"/>
      <c r="M23" s="98"/>
      <c r="N23" s="99"/>
    </row>
    <row r="24" spans="1:14" ht="12.75" customHeight="1" x14ac:dyDescent="0.25">
      <c r="A24" s="36" t="s">
        <v>90</v>
      </c>
      <c r="B24" s="100"/>
      <c r="C24" s="101"/>
      <c r="D24" s="102" t="s">
        <v>91</v>
      </c>
      <c r="E24" s="103"/>
      <c r="F24" s="103"/>
      <c r="G24" s="103"/>
      <c r="H24" s="103"/>
      <c r="I24" s="103"/>
      <c r="J24" s="103"/>
      <c r="K24" s="103"/>
      <c r="L24" s="103"/>
      <c r="M24" s="103"/>
      <c r="N24" s="104"/>
    </row>
    <row r="25" spans="1:14" ht="12.75" customHeight="1" x14ac:dyDescent="0.25">
      <c r="A25" s="32" t="s">
        <v>92</v>
      </c>
      <c r="B25" s="92"/>
      <c r="C25" s="33"/>
      <c r="D25" s="93" t="s">
        <v>93</v>
      </c>
      <c r="E25" s="94"/>
      <c r="F25" s="94"/>
      <c r="G25" s="94"/>
      <c r="H25" s="94"/>
      <c r="I25" s="94"/>
      <c r="J25" s="94"/>
      <c r="K25" s="94"/>
      <c r="L25" s="94"/>
      <c r="M25" s="94"/>
      <c r="N25" s="95"/>
    </row>
    <row r="26" spans="1:14" ht="13" x14ac:dyDescent="0.25">
      <c r="A26" s="34"/>
      <c r="B26" s="96"/>
      <c r="C26" s="35"/>
      <c r="D26" s="97" t="s">
        <v>94</v>
      </c>
      <c r="E26" s="98"/>
      <c r="F26" s="98"/>
      <c r="G26" s="98"/>
      <c r="H26" s="98"/>
      <c r="I26" s="98"/>
      <c r="J26" s="98"/>
      <c r="K26" s="98"/>
      <c r="L26" s="98"/>
      <c r="M26" s="98"/>
      <c r="N26" s="99"/>
    </row>
    <row r="27" spans="1:14" ht="12.75" customHeight="1" x14ac:dyDescent="0.25">
      <c r="A27" s="32" t="s">
        <v>95</v>
      </c>
      <c r="B27" s="92"/>
      <c r="C27" s="33"/>
      <c r="D27" s="93" t="s">
        <v>96</v>
      </c>
      <c r="E27" s="94"/>
      <c r="F27" s="94"/>
      <c r="G27" s="94"/>
      <c r="H27" s="94"/>
      <c r="I27" s="94"/>
      <c r="J27" s="94"/>
      <c r="K27" s="94"/>
      <c r="L27" s="94"/>
      <c r="M27" s="94"/>
      <c r="N27" s="95"/>
    </row>
    <row r="28" spans="1:14" ht="13" x14ac:dyDescent="0.25">
      <c r="A28" s="37"/>
      <c r="B28" s="38"/>
      <c r="C28" s="39"/>
      <c r="D28" s="111" t="s">
        <v>97</v>
      </c>
      <c r="E28" s="112"/>
      <c r="F28" s="112"/>
      <c r="G28" s="112"/>
      <c r="H28" s="112"/>
      <c r="I28" s="112"/>
      <c r="J28" s="112"/>
      <c r="K28" s="112"/>
      <c r="L28" s="112"/>
      <c r="M28" s="112"/>
      <c r="N28" s="113"/>
    </row>
    <row r="29" spans="1:14" ht="13" x14ac:dyDescent="0.25">
      <c r="A29" s="37"/>
      <c r="B29" s="38"/>
      <c r="C29" s="39"/>
      <c r="D29" s="111" t="s">
        <v>98</v>
      </c>
      <c r="E29" s="112"/>
      <c r="F29" s="112"/>
      <c r="G29" s="112"/>
      <c r="H29" s="112"/>
      <c r="I29" s="112"/>
      <c r="J29" s="112"/>
      <c r="K29" s="112"/>
      <c r="L29" s="112"/>
      <c r="M29" s="112"/>
      <c r="N29" s="113"/>
    </row>
    <row r="30" spans="1:14" ht="13" x14ac:dyDescent="0.25">
      <c r="A30" s="37"/>
      <c r="B30" s="38"/>
      <c r="C30" s="39"/>
      <c r="D30" s="111" t="s">
        <v>99</v>
      </c>
      <c r="E30" s="112"/>
      <c r="F30" s="112"/>
      <c r="G30" s="112"/>
      <c r="H30" s="112"/>
      <c r="I30" s="112"/>
      <c r="J30" s="112"/>
      <c r="K30" s="112"/>
      <c r="L30" s="112"/>
      <c r="M30" s="112"/>
      <c r="N30" s="113"/>
    </row>
    <row r="31" spans="1:14" ht="13" x14ac:dyDescent="0.25">
      <c r="A31" s="34"/>
      <c r="B31" s="96"/>
      <c r="C31" s="35"/>
      <c r="D31" s="97" t="s">
        <v>100</v>
      </c>
      <c r="E31" s="98"/>
      <c r="F31" s="98"/>
      <c r="G31" s="98"/>
      <c r="H31" s="98"/>
      <c r="I31" s="98"/>
      <c r="J31" s="98"/>
      <c r="K31" s="98"/>
      <c r="L31" s="98"/>
      <c r="M31" s="98"/>
      <c r="N31" s="99"/>
    </row>
    <row r="32" spans="1:14" ht="12.75" customHeight="1" x14ac:dyDescent="0.25">
      <c r="A32" s="32" t="s">
        <v>101</v>
      </c>
      <c r="B32" s="92"/>
      <c r="C32" s="33"/>
      <c r="D32" s="93" t="s">
        <v>102</v>
      </c>
      <c r="E32" s="94"/>
      <c r="F32" s="94"/>
      <c r="G32" s="94"/>
      <c r="H32" s="94"/>
      <c r="I32" s="94"/>
      <c r="J32" s="94"/>
      <c r="K32" s="94"/>
      <c r="L32" s="94"/>
      <c r="M32" s="94"/>
      <c r="N32" s="95"/>
    </row>
    <row r="33" spans="1:14" ht="13" x14ac:dyDescent="0.25">
      <c r="A33" s="34"/>
      <c r="B33" s="96"/>
      <c r="C33" s="35"/>
      <c r="D33" s="97" t="s">
        <v>103</v>
      </c>
      <c r="E33" s="98"/>
      <c r="F33" s="98"/>
      <c r="G33" s="98"/>
      <c r="H33" s="98"/>
      <c r="I33" s="98"/>
      <c r="J33" s="98"/>
      <c r="K33" s="98"/>
      <c r="L33" s="98"/>
      <c r="M33" s="98"/>
      <c r="N33" s="99"/>
    </row>
    <row r="34" spans="1:14" ht="13" x14ac:dyDescent="0.25">
      <c r="A34" s="114" t="s">
        <v>104</v>
      </c>
      <c r="B34" s="115"/>
      <c r="C34" s="116"/>
      <c r="D34" s="257" t="s">
        <v>105</v>
      </c>
      <c r="E34" s="258"/>
      <c r="F34" s="258"/>
      <c r="G34" s="258"/>
      <c r="H34" s="258"/>
      <c r="I34" s="258"/>
      <c r="J34" s="258"/>
      <c r="K34" s="258"/>
      <c r="L34" s="258"/>
      <c r="M34" s="258"/>
      <c r="N34" s="259"/>
    </row>
    <row r="35" spans="1:14" ht="13" x14ac:dyDescent="0.25">
      <c r="A35" s="117"/>
      <c r="B35" s="38"/>
      <c r="C35" s="118"/>
      <c r="D35" s="260"/>
      <c r="E35" s="261"/>
      <c r="F35" s="261"/>
      <c r="G35" s="261"/>
      <c r="H35" s="261"/>
      <c r="I35" s="261"/>
      <c r="J35" s="261"/>
      <c r="K35" s="261"/>
      <c r="L35" s="261"/>
      <c r="M35" s="261"/>
      <c r="N35" s="262"/>
    </row>
    <row r="36" spans="1:14" ht="12.75" customHeight="1" x14ac:dyDescent="0.25">
      <c r="A36" s="119" t="s">
        <v>106</v>
      </c>
      <c r="B36" s="106"/>
      <c r="C36" s="120"/>
      <c r="D36" s="102" t="s">
        <v>107</v>
      </c>
      <c r="E36" s="103"/>
      <c r="F36" s="103"/>
      <c r="G36" s="103"/>
      <c r="H36" s="103"/>
      <c r="I36" s="103"/>
      <c r="J36" s="103"/>
      <c r="K36" s="103"/>
      <c r="L36" s="103"/>
      <c r="M36" s="103"/>
      <c r="N36" s="104"/>
    </row>
    <row r="37" spans="1:14" ht="12.75" customHeight="1" x14ac:dyDescent="0.25">
      <c r="A37" s="105" t="s">
        <v>108</v>
      </c>
      <c r="B37" s="106"/>
      <c r="C37" s="120"/>
      <c r="D37" s="102" t="s">
        <v>109</v>
      </c>
      <c r="E37" s="103"/>
      <c r="F37" s="103"/>
      <c r="G37" s="103"/>
      <c r="H37" s="103"/>
      <c r="I37" s="103"/>
      <c r="J37" s="103"/>
      <c r="K37" s="103"/>
      <c r="L37" s="103"/>
      <c r="M37" s="103"/>
      <c r="N37" s="104"/>
    </row>
    <row r="38" spans="1:14" ht="12.75" customHeight="1" x14ac:dyDescent="0.25">
      <c r="A38" s="263" t="s">
        <v>110</v>
      </c>
      <c r="B38" s="264"/>
      <c r="C38" s="265"/>
      <c r="D38" s="257" t="s">
        <v>111</v>
      </c>
      <c r="E38" s="258"/>
      <c r="F38" s="258"/>
      <c r="G38" s="258"/>
      <c r="H38" s="258"/>
      <c r="I38" s="258"/>
      <c r="J38" s="258"/>
      <c r="K38" s="258"/>
      <c r="L38" s="258"/>
      <c r="M38" s="258"/>
      <c r="N38" s="259"/>
    </row>
    <row r="39" spans="1:14" ht="12.75" customHeight="1" x14ac:dyDescent="0.25">
      <c r="A39" s="266"/>
      <c r="B39" s="267"/>
      <c r="C39" s="268"/>
      <c r="D39" s="269"/>
      <c r="E39" s="270"/>
      <c r="F39" s="270"/>
      <c r="G39" s="270"/>
      <c r="H39" s="270"/>
      <c r="I39" s="270"/>
      <c r="J39" s="270"/>
      <c r="K39" s="270"/>
      <c r="L39" s="270"/>
      <c r="M39" s="270"/>
      <c r="N39" s="271"/>
    </row>
    <row r="40" spans="1:14" ht="12.75" customHeight="1" x14ac:dyDescent="0.25">
      <c r="A40" s="263" t="s">
        <v>112</v>
      </c>
      <c r="B40" s="264"/>
      <c r="C40" s="265"/>
      <c r="D40" s="257" t="s">
        <v>113</v>
      </c>
      <c r="E40" s="258"/>
      <c r="F40" s="258"/>
      <c r="G40" s="258"/>
      <c r="H40" s="258"/>
      <c r="I40" s="258"/>
      <c r="J40" s="258"/>
      <c r="K40" s="258"/>
      <c r="L40" s="258"/>
      <c r="M40" s="258"/>
      <c r="N40" s="259"/>
    </row>
    <row r="41" spans="1:14" ht="12.75" customHeight="1" x14ac:dyDescent="0.25">
      <c r="A41" s="266"/>
      <c r="B41" s="267"/>
      <c r="C41" s="268"/>
      <c r="D41" s="269"/>
      <c r="E41" s="270"/>
      <c r="F41" s="270"/>
      <c r="G41" s="270"/>
      <c r="H41" s="270"/>
      <c r="I41" s="270"/>
      <c r="J41" s="270"/>
      <c r="K41" s="270"/>
      <c r="L41" s="270"/>
      <c r="M41" s="270"/>
      <c r="N41" s="271"/>
    </row>
    <row r="42" spans="1:14" ht="13" x14ac:dyDescent="0.25">
      <c r="A42" s="114" t="s">
        <v>114</v>
      </c>
      <c r="B42" s="115"/>
      <c r="C42" s="116"/>
      <c r="D42" s="245" t="s">
        <v>115</v>
      </c>
      <c r="E42" s="246"/>
      <c r="F42" s="246"/>
      <c r="G42" s="246"/>
      <c r="H42" s="246"/>
      <c r="I42" s="246"/>
      <c r="J42" s="246"/>
      <c r="K42" s="246"/>
      <c r="L42" s="246"/>
      <c r="M42" s="246"/>
      <c r="N42" s="247"/>
    </row>
    <row r="43" spans="1:14" ht="12.75" customHeight="1" x14ac:dyDescent="0.25">
      <c r="A43" s="140"/>
      <c r="B43" s="141"/>
      <c r="C43" s="142"/>
      <c r="D43" s="248"/>
      <c r="E43" s="249"/>
      <c r="F43" s="249"/>
      <c r="G43" s="249"/>
      <c r="H43" s="249"/>
      <c r="I43" s="249"/>
      <c r="J43" s="249"/>
      <c r="K43" s="249"/>
      <c r="L43" s="249"/>
      <c r="M43" s="249"/>
      <c r="N43" s="250"/>
    </row>
    <row r="44" spans="1:14" ht="12.75" customHeight="1" x14ac:dyDescent="0.25"/>
    <row r="45" spans="1:14" ht="12.75" customHeight="1" x14ac:dyDescent="0.25">
      <c r="A45" s="11" t="s">
        <v>116</v>
      </c>
      <c r="B45" s="89"/>
      <c r="C45" s="89"/>
      <c r="D45" s="89"/>
      <c r="E45" s="89"/>
      <c r="F45" s="89"/>
      <c r="G45" s="89"/>
      <c r="H45" s="89"/>
      <c r="I45" s="89"/>
      <c r="J45" s="89"/>
      <c r="K45" s="89"/>
      <c r="L45" s="89"/>
      <c r="M45" s="89"/>
      <c r="N45" s="90"/>
    </row>
    <row r="46" spans="1:14" ht="12.75" customHeight="1" x14ac:dyDescent="0.25">
      <c r="A46" s="40" t="s">
        <v>117</v>
      </c>
      <c r="B46" s="222"/>
      <c r="C46" s="222"/>
      <c r="D46" s="222"/>
      <c r="E46" s="222"/>
      <c r="F46" s="222"/>
      <c r="G46" s="222"/>
      <c r="H46" s="222"/>
      <c r="I46" s="222"/>
      <c r="J46" s="222"/>
      <c r="K46" s="222"/>
      <c r="L46" s="222"/>
      <c r="M46" s="222"/>
      <c r="N46" s="41"/>
    </row>
    <row r="47" spans="1:14" ht="12.75" customHeight="1" x14ac:dyDescent="0.25">
      <c r="A47" s="42" t="s">
        <v>118</v>
      </c>
      <c r="B47" s="5" t="s">
        <v>119</v>
      </c>
      <c r="C47" s="5"/>
      <c r="D47" s="5"/>
      <c r="E47" s="5"/>
      <c r="F47" s="5"/>
      <c r="G47" s="5"/>
      <c r="H47" s="5"/>
      <c r="I47" s="5"/>
      <c r="J47" s="5"/>
      <c r="K47" s="5"/>
      <c r="L47" s="5"/>
      <c r="M47" s="5"/>
      <c r="N47" s="6"/>
    </row>
    <row r="48" spans="1:14" ht="12.75" customHeight="1" x14ac:dyDescent="0.25">
      <c r="A48" s="42" t="s">
        <v>120</v>
      </c>
      <c r="B48" s="5" t="s">
        <v>121</v>
      </c>
      <c r="C48" s="5"/>
      <c r="D48" s="5"/>
      <c r="E48" s="5"/>
      <c r="F48" s="5"/>
      <c r="G48" s="5"/>
      <c r="H48" s="5"/>
      <c r="I48" s="5"/>
      <c r="J48" s="5"/>
      <c r="K48" s="5"/>
      <c r="L48" s="5"/>
      <c r="M48" s="5"/>
      <c r="N48" s="6"/>
    </row>
    <row r="49" spans="1:14" ht="12.75" customHeight="1" x14ac:dyDescent="0.25">
      <c r="A49" s="42" t="s">
        <v>122</v>
      </c>
      <c r="B49" s="5" t="s">
        <v>123</v>
      </c>
      <c r="C49" s="5"/>
      <c r="D49" s="5"/>
      <c r="E49" s="5"/>
      <c r="F49" s="5"/>
      <c r="G49" s="5"/>
      <c r="H49" s="5"/>
      <c r="I49" s="5"/>
      <c r="J49" s="5"/>
      <c r="K49" s="5"/>
      <c r="L49" s="5"/>
      <c r="M49" s="5"/>
      <c r="N49" s="6"/>
    </row>
    <row r="50" spans="1:14" ht="12.75" customHeight="1" x14ac:dyDescent="0.25">
      <c r="A50" s="42" t="s">
        <v>124</v>
      </c>
      <c r="B50" s="5" t="s">
        <v>125</v>
      </c>
      <c r="C50" s="5"/>
      <c r="D50" s="5"/>
      <c r="E50" s="5"/>
      <c r="F50" s="5"/>
      <c r="G50" s="5"/>
      <c r="H50" s="5"/>
      <c r="I50" s="5"/>
      <c r="J50" s="5"/>
      <c r="K50" s="5"/>
      <c r="L50" s="5"/>
      <c r="M50" s="5"/>
      <c r="N50" s="6"/>
    </row>
    <row r="51" spans="1:14" ht="12.75" customHeight="1" x14ac:dyDescent="0.25">
      <c r="A51" s="42" t="s">
        <v>126</v>
      </c>
      <c r="B51" s="5" t="s">
        <v>127</v>
      </c>
      <c r="C51" s="5"/>
      <c r="D51" s="5"/>
      <c r="E51" s="5"/>
      <c r="F51" s="5"/>
      <c r="G51" s="5"/>
      <c r="H51" s="5"/>
      <c r="I51" s="5"/>
      <c r="J51" s="5"/>
      <c r="K51" s="5"/>
      <c r="L51" s="5"/>
      <c r="M51" s="5"/>
      <c r="N51" s="6"/>
    </row>
    <row r="52" spans="1:14" ht="12.75" customHeight="1" x14ac:dyDescent="0.25">
      <c r="A52" s="42" t="s">
        <v>128</v>
      </c>
      <c r="B52" s="5" t="s">
        <v>129</v>
      </c>
      <c r="C52" s="5"/>
      <c r="D52" s="5"/>
      <c r="E52" s="5"/>
      <c r="F52" s="5"/>
      <c r="G52" s="5"/>
      <c r="H52" s="5"/>
      <c r="I52" s="5"/>
      <c r="J52" s="5"/>
      <c r="K52" s="5"/>
      <c r="L52" s="5"/>
      <c r="M52" s="5"/>
      <c r="N52" s="6"/>
    </row>
    <row r="53" spans="1:14" ht="12.75" customHeight="1" x14ac:dyDescent="0.25">
      <c r="A53" s="42" t="s">
        <v>130</v>
      </c>
      <c r="B53" s="5" t="s">
        <v>131</v>
      </c>
      <c r="C53" s="5"/>
      <c r="D53" s="5"/>
      <c r="E53" s="5"/>
      <c r="F53" s="5"/>
      <c r="G53" s="5"/>
      <c r="H53" s="5"/>
      <c r="I53" s="5"/>
      <c r="J53" s="5"/>
      <c r="K53" s="5"/>
      <c r="L53" s="5"/>
      <c r="M53" s="5"/>
      <c r="N53" s="6"/>
    </row>
    <row r="54" spans="1:14" ht="12.75" customHeight="1" x14ac:dyDescent="0.25">
      <c r="A54" s="42" t="s">
        <v>132</v>
      </c>
      <c r="B54" s="5" t="s">
        <v>133</v>
      </c>
      <c r="C54" s="5"/>
      <c r="D54" s="5"/>
      <c r="E54" s="5"/>
      <c r="F54" s="5"/>
      <c r="G54" s="5"/>
      <c r="H54" s="5"/>
      <c r="I54" s="5"/>
      <c r="J54" s="5"/>
      <c r="K54" s="5"/>
      <c r="L54" s="5"/>
      <c r="M54" s="5"/>
      <c r="N54" s="6"/>
    </row>
    <row r="55" spans="1:14" ht="12.75" customHeight="1" x14ac:dyDescent="0.25">
      <c r="A55" s="43"/>
      <c r="B55" s="5"/>
      <c r="C55" s="5"/>
      <c r="D55" s="5"/>
      <c r="E55" s="5"/>
      <c r="F55" s="5"/>
      <c r="G55" s="5"/>
      <c r="H55" s="5"/>
      <c r="I55" s="5"/>
      <c r="J55" s="5"/>
      <c r="K55" s="5"/>
      <c r="L55" s="5"/>
      <c r="M55" s="5"/>
      <c r="N55" s="6"/>
    </row>
    <row r="56" spans="1:14" ht="12.75" customHeight="1" x14ac:dyDescent="0.25">
      <c r="A56" s="4" t="s">
        <v>134</v>
      </c>
      <c r="B56" s="44"/>
      <c r="C56" s="44"/>
      <c r="D56" s="44"/>
      <c r="E56" s="44"/>
      <c r="F56" s="44"/>
      <c r="G56" s="44"/>
      <c r="H56" s="44"/>
      <c r="I56" s="44"/>
      <c r="J56" s="44"/>
      <c r="K56" s="44"/>
      <c r="L56" s="44"/>
      <c r="M56" s="44"/>
      <c r="N56" s="45"/>
    </row>
    <row r="57" spans="1:14" ht="12.75" customHeight="1" x14ac:dyDescent="0.25">
      <c r="A57" s="43"/>
      <c r="B57" s="5"/>
      <c r="C57" s="5"/>
      <c r="D57" s="5"/>
      <c r="E57" s="5"/>
      <c r="F57" s="5"/>
      <c r="G57" s="5"/>
      <c r="H57" s="5"/>
      <c r="I57" s="5"/>
      <c r="J57" s="5"/>
      <c r="K57" s="5"/>
      <c r="L57" s="5"/>
      <c r="M57" s="5"/>
      <c r="N57" s="6"/>
    </row>
    <row r="58" spans="1:14" ht="12.75" customHeight="1" x14ac:dyDescent="0.25">
      <c r="A58" s="46" t="s">
        <v>135</v>
      </c>
      <c r="B58" s="47"/>
      <c r="C58" s="47"/>
      <c r="D58" s="47"/>
      <c r="E58" s="47"/>
      <c r="F58" s="47"/>
      <c r="G58" s="47"/>
      <c r="H58" s="47"/>
      <c r="I58" s="47"/>
      <c r="J58" s="47"/>
      <c r="K58" s="47"/>
      <c r="L58" s="47"/>
      <c r="M58" s="47"/>
      <c r="N58" s="48"/>
    </row>
    <row r="59" spans="1:14" ht="12.75" customHeight="1" x14ac:dyDescent="0.25">
      <c r="A59" s="42" t="s">
        <v>118</v>
      </c>
      <c r="B59" s="5" t="s">
        <v>136</v>
      </c>
      <c r="C59" s="5"/>
      <c r="D59" s="5"/>
      <c r="E59" s="5"/>
      <c r="F59" s="5"/>
      <c r="G59" s="5"/>
      <c r="H59" s="5"/>
      <c r="I59" s="5"/>
      <c r="J59" s="5"/>
      <c r="K59" s="5"/>
      <c r="L59" s="5"/>
      <c r="M59" s="5"/>
      <c r="N59" s="6"/>
    </row>
    <row r="60" spans="1:14" ht="12.75" customHeight="1" x14ac:dyDescent="0.25">
      <c r="A60" s="42" t="s">
        <v>120</v>
      </c>
      <c r="B60" s="5" t="s">
        <v>137</v>
      </c>
      <c r="C60" s="5"/>
      <c r="D60" s="5"/>
      <c r="E60" s="5"/>
      <c r="F60" s="5"/>
      <c r="G60" s="5"/>
      <c r="H60" s="5"/>
      <c r="I60" s="5"/>
      <c r="J60" s="5"/>
      <c r="K60" s="5"/>
      <c r="L60" s="5"/>
      <c r="M60" s="5"/>
      <c r="N60" s="6"/>
    </row>
    <row r="61" spans="1:14" x14ac:dyDescent="0.25">
      <c r="A61" s="42" t="s">
        <v>122</v>
      </c>
      <c r="B61" s="5" t="s">
        <v>138</v>
      </c>
      <c r="C61" s="5"/>
      <c r="D61" s="5"/>
      <c r="E61" s="5"/>
      <c r="F61" s="5"/>
      <c r="G61" s="5"/>
      <c r="H61" s="5"/>
      <c r="I61" s="5"/>
      <c r="J61" s="5"/>
      <c r="K61" s="5"/>
      <c r="L61" s="5"/>
      <c r="M61" s="5"/>
      <c r="N61" s="6"/>
    </row>
    <row r="62" spans="1:14" x14ac:dyDescent="0.25">
      <c r="A62" s="49"/>
      <c r="B62" s="76"/>
      <c r="C62" s="76"/>
      <c r="D62" s="76"/>
      <c r="E62" s="76"/>
      <c r="F62" s="76"/>
      <c r="G62" s="76"/>
      <c r="H62" s="76"/>
      <c r="I62" s="76"/>
      <c r="J62" s="76"/>
      <c r="K62" s="76"/>
      <c r="L62" s="76"/>
      <c r="M62" s="76"/>
      <c r="N62" s="7"/>
    </row>
  </sheetData>
  <sheetProtection sort="0" autoFilter="0"/>
  <customSheetViews>
    <customSheetView guid="{49FE20BB-FBAE-4179-A770-21772DC36366}" showGridLines="0" printArea="1" showRuler="0">
      <pane ySplit="1" topLeftCell="A25" activePane="bottomLeft" state="frozenSplit"/>
      <selection pane="bottomLeft" activeCell="Q46" sqref="Q46"/>
      <rowBreaks count="1" manualBreakCount="1">
        <brk id="41" max="13" man="1"/>
      </rowBreaks>
      <pageMargins left="0" right="0" top="0" bottom="0" header="0" footer="0"/>
      <printOptions horizontalCentered="1"/>
      <pageSetup orientation="landscape" horizontalDpi="1200" verticalDpi="1200"/>
      <headerFooter>
        <oddHeader>&amp;CIRS Office of Safeguards SCSEM</oddHeader>
        <oddFooter>&amp;L&amp;F&amp;RPage &amp;P of &amp;N</oddFooter>
      </headerFooter>
    </customSheetView>
    <customSheetView guid="{DC6629D9-6399-4F23-8521-98E0AAB6DE93}" showGridLines="0" showRuler="0">
      <pane ySplit="1" topLeftCell="A26" activePane="bottomLeft" state="frozenSplit"/>
      <selection pane="bottomLeft" activeCell="B8" sqref="B8"/>
      <rowBreaks count="1" manualBreakCount="1">
        <brk id="38" max="13" man="1"/>
      </rowBreaks>
      <pageMargins left="0" right="0" top="0" bottom="0" header="0" footer="0"/>
      <printOptions horizontalCentered="1"/>
      <pageSetup orientation="landscape" horizontalDpi="1200" verticalDpi="1200"/>
      <headerFooter>
        <oddHeader>&amp;CIRS Office of Safeguards SCSEM</oddHeader>
        <oddFooter>&amp;L&amp;F&amp;RPage &amp;P of &amp;N</oddFooter>
      </headerFooter>
    </customSheetView>
    <customSheetView guid="{E96EC931-7DB8-9949-B69E-EB800FAB8EDD}" showPageBreaks="1" showGridLines="0" printArea="1" showRuler="0">
      <pane ySplit="1.0833333333333333" topLeftCell="A26" activePane="bottomLeft" state="frozenSplit"/>
      <selection pane="bottomLeft" activeCell="B8" sqref="B8"/>
      <rowBreaks count="1" manualBreakCount="1">
        <brk id="38" max="13" man="1"/>
      </rowBreaks>
      <pageMargins left="0" right="0" top="0" bottom="0" header="0" footer="0"/>
      <printOptions horizontalCentered="1"/>
      <pageSetup orientation="landscape" horizontalDpi="1200" verticalDpi="1200"/>
      <headerFooter>
        <oddHeader>&amp;CIRS Office of Safeguards SCSEM</oddHeader>
        <oddFooter>&amp;L&amp;F&amp;RPage &amp;P of &amp;N</oddFooter>
      </headerFooter>
    </customSheetView>
  </customSheetViews>
  <mergeCells count="7">
    <mergeCell ref="D42:N43"/>
    <mergeCell ref="D17:N18"/>
    <mergeCell ref="D34:N35"/>
    <mergeCell ref="A38:C39"/>
    <mergeCell ref="D38:N39"/>
    <mergeCell ref="A40:C41"/>
    <mergeCell ref="D40:N41"/>
  </mergeCells>
  <phoneticPr fontId="2" type="noConversion"/>
  <printOptions horizontalCentered="1"/>
  <pageMargins left="0.7" right="0.7" top="0.75" bottom="0.75" header="0.3" footer="0.3"/>
  <pageSetup orientation="landscape" horizontalDpi="1200" verticalDpi="1200"/>
  <headerFooter>
    <oddHeader>&amp;CIRS Office of Safeguards SCSEM</oddHeader>
    <oddFooter>&amp;L&amp;F&amp;RPage &amp;P of &amp;N</oddFooter>
  </headerFooter>
  <rowBreaks count="1" manualBreakCount="1">
    <brk id="44" max="13" man="1"/>
  </rowBreaks>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AG251"/>
  <sheetViews>
    <sheetView zoomScale="80" zoomScaleNormal="80" zoomScalePageLayoutView="80" workbookViewId="0">
      <pane ySplit="2" topLeftCell="A3" activePane="bottomLeft" state="frozenSplit"/>
      <selection pane="bottomLeft" activeCell="G7" sqref="G7"/>
    </sheetView>
  </sheetViews>
  <sheetFormatPr defaultColWidth="10.7265625" defaultRowHeight="12.5" x14ac:dyDescent="0.25"/>
  <cols>
    <col min="1" max="1" width="12.81640625" style="77" customWidth="1"/>
    <col min="2" max="2" width="7.453125" style="77" bestFit="1" customWidth="1"/>
    <col min="3" max="3" width="14" style="77" customWidth="1"/>
    <col min="4" max="4" width="15.26953125" style="77" customWidth="1"/>
    <col min="5" max="5" width="30.26953125" style="77" customWidth="1"/>
    <col min="6" max="6" width="45.26953125" style="77" customWidth="1"/>
    <col min="7" max="7" width="41.453125" style="77" customWidth="1"/>
    <col min="8" max="8" width="26.7265625" style="77" customWidth="1"/>
    <col min="9" max="9" width="13" style="77" customWidth="1"/>
    <col min="10" max="10" width="10.26953125" style="77" customWidth="1"/>
    <col min="11" max="11" width="26" style="77" hidden="1" customWidth="1"/>
    <col min="12" max="12" width="17.453125" style="77" customWidth="1"/>
    <col min="13" max="13" width="12.26953125" style="78" customWidth="1"/>
    <col min="14" max="14" width="14" style="78" customWidth="1"/>
    <col min="15" max="15" width="55.7265625" style="78" customWidth="1"/>
    <col min="16" max="16" width="2.26953125" style="77" customWidth="1"/>
    <col min="17" max="17" width="13.7265625" style="77" customWidth="1"/>
    <col min="18" max="18" width="13.26953125" style="77" customWidth="1"/>
    <col min="19" max="19" width="36.26953125" style="77" customWidth="1"/>
    <col min="20" max="20" width="47.7265625" style="77" customWidth="1"/>
    <col min="21" max="21" width="45.26953125" style="77" customWidth="1"/>
    <col min="22" max="22" width="13.26953125" style="77" customWidth="1"/>
    <col min="23" max="23" width="69.81640625" style="77" hidden="1" customWidth="1"/>
    <col min="24" max="24" width="24.1796875" style="78" hidden="1" customWidth="1"/>
    <col min="26" max="26" width="9.26953125" style="78" customWidth="1"/>
    <col min="27" max="27" width="18.26953125" hidden="1" customWidth="1"/>
    <col min="28" max="31" width="9.26953125" style="78" customWidth="1"/>
    <col min="33" max="33" width="10.7265625" style="78"/>
    <col min="34" max="16384" width="10.7265625" style="77"/>
  </cols>
  <sheetData>
    <row r="1" spans="1:33" customFormat="1" ht="13" x14ac:dyDescent="0.3">
      <c r="A1" s="3" t="s">
        <v>57</v>
      </c>
      <c r="B1" s="74"/>
      <c r="C1" s="74"/>
      <c r="D1" s="74"/>
      <c r="E1" s="74"/>
      <c r="F1" s="74"/>
      <c r="G1" s="74"/>
      <c r="H1" s="74"/>
      <c r="I1" s="74"/>
      <c r="J1" s="74"/>
      <c r="K1" s="143"/>
      <c r="L1" s="144"/>
      <c r="M1" s="145"/>
      <c r="N1" s="145"/>
      <c r="O1" s="145"/>
      <c r="P1" s="146"/>
      <c r="Q1" s="145"/>
      <c r="R1" s="145"/>
      <c r="S1" s="145"/>
      <c r="T1" s="145"/>
      <c r="U1" s="145"/>
      <c r="V1" s="145"/>
      <c r="W1" s="145"/>
      <c r="X1" s="145"/>
      <c r="AA1" s="74"/>
    </row>
    <row r="2" spans="1:33" s="88" customFormat="1" ht="41.15" customHeight="1" x14ac:dyDescent="0.25">
      <c r="A2" s="223" t="s">
        <v>139</v>
      </c>
      <c r="B2" s="223" t="s">
        <v>140</v>
      </c>
      <c r="C2" s="223" t="s">
        <v>141</v>
      </c>
      <c r="D2" s="223" t="s">
        <v>142</v>
      </c>
      <c r="E2" s="223" t="s">
        <v>143</v>
      </c>
      <c r="F2" s="223" t="s">
        <v>144</v>
      </c>
      <c r="G2" s="223" t="s">
        <v>145</v>
      </c>
      <c r="H2" s="223" t="s">
        <v>146</v>
      </c>
      <c r="I2" s="223" t="s">
        <v>147</v>
      </c>
      <c r="J2" s="223" t="s">
        <v>148</v>
      </c>
      <c r="K2" s="224" t="s">
        <v>149</v>
      </c>
      <c r="L2" s="223" t="s">
        <v>150</v>
      </c>
      <c r="M2" s="223" t="s">
        <v>151</v>
      </c>
      <c r="N2" s="79" t="s">
        <v>152</v>
      </c>
      <c r="O2" s="79" t="s">
        <v>153</v>
      </c>
      <c r="P2" s="147"/>
      <c r="Q2" s="162" t="s">
        <v>154</v>
      </c>
      <c r="R2" s="162" t="s">
        <v>155</v>
      </c>
      <c r="S2" s="162" t="s">
        <v>156</v>
      </c>
      <c r="T2" s="162" t="s">
        <v>157</v>
      </c>
      <c r="U2" s="162" t="s">
        <v>158</v>
      </c>
      <c r="V2" s="162" t="s">
        <v>159</v>
      </c>
      <c r="W2" s="163" t="s">
        <v>160</v>
      </c>
      <c r="X2" s="164" t="s">
        <v>161</v>
      </c>
      <c r="Z2" s="78"/>
      <c r="AA2" s="223" t="s">
        <v>162</v>
      </c>
      <c r="AB2" s="78"/>
      <c r="AC2" s="78"/>
      <c r="AD2" s="78"/>
      <c r="AE2" s="78"/>
      <c r="AG2" s="78"/>
    </row>
    <row r="3" spans="1:33" s="88" customFormat="1" ht="95.25" customHeight="1" x14ac:dyDescent="0.25">
      <c r="A3" s="225" t="s">
        <v>163</v>
      </c>
      <c r="B3" s="168" t="s">
        <v>164</v>
      </c>
      <c r="C3" s="168" t="s">
        <v>165</v>
      </c>
      <c r="D3" s="181" t="s">
        <v>166</v>
      </c>
      <c r="E3" s="168" t="s">
        <v>167</v>
      </c>
      <c r="F3" s="168" t="s">
        <v>168</v>
      </c>
      <c r="G3" s="168" t="s">
        <v>169</v>
      </c>
      <c r="H3" s="181" t="s">
        <v>170</v>
      </c>
      <c r="I3" s="178"/>
      <c r="J3" s="157"/>
      <c r="K3" s="172" t="s">
        <v>171</v>
      </c>
      <c r="L3" s="172" t="s">
        <v>172</v>
      </c>
      <c r="M3" s="176" t="s">
        <v>173</v>
      </c>
      <c r="N3" s="226" t="s">
        <v>174</v>
      </c>
      <c r="O3" s="175" t="s">
        <v>175</v>
      </c>
      <c r="P3" s="121"/>
      <c r="Q3" s="166"/>
      <c r="R3" s="166"/>
      <c r="S3" s="166"/>
      <c r="T3" s="167" t="s">
        <v>176</v>
      </c>
      <c r="U3" s="166"/>
      <c r="V3" s="166"/>
      <c r="W3" s="165" t="s">
        <v>177</v>
      </c>
      <c r="X3" s="165" t="s">
        <v>178</v>
      </c>
      <c r="Z3" s="78"/>
      <c r="AA3" s="227" t="e">
        <f>IF(OR(J3="Fail",ISBLANK(J3)),INDEX('Issue Code Table'!C:C,MATCH(N:N,'Issue Code Table'!A:A,0)),IF(M3="Critical",6,IF(M3="Significant",5,IF(M3="Moderate",3,2))))</f>
        <v>#N/A</v>
      </c>
      <c r="AB3" s="78"/>
      <c r="AC3" s="78"/>
      <c r="AD3" s="78"/>
      <c r="AE3" s="78"/>
      <c r="AG3" s="78"/>
    </row>
    <row r="4" spans="1:33" s="88" customFormat="1" ht="78" customHeight="1" x14ac:dyDescent="0.25">
      <c r="A4" s="225" t="s">
        <v>179</v>
      </c>
      <c r="B4" s="168" t="s">
        <v>180</v>
      </c>
      <c r="C4" s="168" t="s">
        <v>181</v>
      </c>
      <c r="D4" s="181" t="s">
        <v>166</v>
      </c>
      <c r="E4" s="168" t="s">
        <v>182</v>
      </c>
      <c r="F4" s="168" t="s">
        <v>183</v>
      </c>
      <c r="G4" s="168" t="s">
        <v>184</v>
      </c>
      <c r="H4" s="181" t="s">
        <v>185</v>
      </c>
      <c r="I4" s="228"/>
      <c r="J4" s="172"/>
      <c r="K4" s="172" t="s">
        <v>186</v>
      </c>
      <c r="L4" s="228"/>
      <c r="M4" s="176" t="s">
        <v>187</v>
      </c>
      <c r="N4" s="226" t="s">
        <v>188</v>
      </c>
      <c r="O4" s="157" t="s">
        <v>189</v>
      </c>
      <c r="P4" s="121"/>
      <c r="Q4" s="166"/>
      <c r="R4" s="166"/>
      <c r="S4" s="166"/>
      <c r="T4" s="167" t="s">
        <v>190</v>
      </c>
      <c r="U4" s="166"/>
      <c r="V4" s="166"/>
      <c r="W4" s="165" t="s">
        <v>190</v>
      </c>
      <c r="X4" s="165" t="s">
        <v>191</v>
      </c>
      <c r="Z4" s="78"/>
      <c r="AA4" s="227" t="e">
        <f>IF(OR(J4="Fail",ISBLANK(J4)),INDEX('Issue Code Table'!C:C,MATCH(N:N,'Issue Code Table'!A:A,0)),IF(M4="Critical",6,IF(M4="Significant",5,IF(M4="Moderate",3,2))))</f>
        <v>#N/A</v>
      </c>
      <c r="AB4" s="78"/>
      <c r="AC4" s="78"/>
      <c r="AD4" s="78"/>
      <c r="AE4" s="78"/>
      <c r="AG4" s="78"/>
    </row>
    <row r="5" spans="1:33" s="182" customFormat="1" ht="62.25" customHeight="1" x14ac:dyDescent="0.25">
      <c r="A5" s="225" t="s">
        <v>192</v>
      </c>
      <c r="B5" s="176" t="s">
        <v>193</v>
      </c>
      <c r="C5" s="176" t="s">
        <v>194</v>
      </c>
      <c r="D5" s="177" t="s">
        <v>166</v>
      </c>
      <c r="E5" s="168" t="s">
        <v>195</v>
      </c>
      <c r="F5" s="176" t="s">
        <v>196</v>
      </c>
      <c r="G5" s="176" t="s">
        <v>197</v>
      </c>
      <c r="H5" s="176" t="s">
        <v>198</v>
      </c>
      <c r="I5" s="178"/>
      <c r="J5" s="176"/>
      <c r="K5" s="177" t="s">
        <v>199</v>
      </c>
      <c r="L5" s="176" t="s">
        <v>200</v>
      </c>
      <c r="M5" s="179" t="s">
        <v>187</v>
      </c>
      <c r="N5" s="180" t="s">
        <v>201</v>
      </c>
      <c r="O5" s="168" t="s">
        <v>202</v>
      </c>
      <c r="P5" s="162"/>
      <c r="Q5" s="178"/>
      <c r="R5" s="178"/>
      <c r="S5" s="177"/>
      <c r="T5" s="181" t="s">
        <v>203</v>
      </c>
      <c r="U5" s="166"/>
      <c r="V5" s="166"/>
      <c r="W5" s="181" t="s">
        <v>204</v>
      </c>
      <c r="X5" s="181" t="s">
        <v>205</v>
      </c>
      <c r="AA5" s="227" t="e">
        <f>IF(OR(J5="Fail",ISBLANK(J5)),INDEX('Issue Code Table'!C:C,MATCH(N:N,'Issue Code Table'!A:A,0)),IF(M5="Critical",6,IF(M5="Significant",5,IF(M5="Moderate",3,2))))</f>
        <v>#N/A</v>
      </c>
    </row>
    <row r="6" spans="1:33" s="182" customFormat="1" ht="62.25" customHeight="1" x14ac:dyDescent="0.25">
      <c r="A6" s="225" t="s">
        <v>206</v>
      </c>
      <c r="B6" s="176" t="s">
        <v>207</v>
      </c>
      <c r="C6" s="176" t="s">
        <v>208</v>
      </c>
      <c r="D6" s="177" t="s">
        <v>166</v>
      </c>
      <c r="E6" s="168" t="s">
        <v>209</v>
      </c>
      <c r="F6" s="176" t="s">
        <v>210</v>
      </c>
      <c r="G6" s="176" t="s">
        <v>211</v>
      </c>
      <c r="H6" s="176" t="s">
        <v>212</v>
      </c>
      <c r="I6" s="178"/>
      <c r="J6" s="176"/>
      <c r="K6" s="177" t="s">
        <v>213</v>
      </c>
      <c r="L6" s="176"/>
      <c r="M6" s="179" t="s">
        <v>187</v>
      </c>
      <c r="N6" s="168" t="s">
        <v>214</v>
      </c>
      <c r="O6" s="168" t="s">
        <v>215</v>
      </c>
      <c r="P6" s="162"/>
      <c r="Q6" s="178"/>
      <c r="R6" s="178"/>
      <c r="S6" s="177"/>
      <c r="T6" s="181" t="s">
        <v>216</v>
      </c>
      <c r="U6" s="166"/>
      <c r="V6" s="166"/>
      <c r="W6" s="181" t="s">
        <v>216</v>
      </c>
      <c r="X6" s="181" t="s">
        <v>217</v>
      </c>
      <c r="AA6" s="227">
        <f>IF(OR(J6="Fail",ISBLANK(J6)),INDEX('Issue Code Table'!C:C,MATCH(N:N,'Issue Code Table'!A:A,0)),IF(M6="Critical",6,IF(M6="Significant",5,IF(M6="Moderate",3,2))))</f>
        <v>6</v>
      </c>
    </row>
    <row r="7" spans="1:33" s="88" customFormat="1" ht="132.75" customHeight="1" x14ac:dyDescent="0.25">
      <c r="A7" s="225" t="s">
        <v>218</v>
      </c>
      <c r="B7" s="172" t="s">
        <v>219</v>
      </c>
      <c r="C7" s="172" t="s">
        <v>220</v>
      </c>
      <c r="D7" s="172" t="s">
        <v>221</v>
      </c>
      <c r="E7" s="168" t="s">
        <v>222</v>
      </c>
      <c r="F7" s="172" t="s">
        <v>223</v>
      </c>
      <c r="G7" s="172" t="s">
        <v>224</v>
      </c>
      <c r="H7" s="172" t="s">
        <v>225</v>
      </c>
      <c r="I7" s="173"/>
      <c r="J7" s="172"/>
      <c r="K7" s="173" t="s">
        <v>226</v>
      </c>
      <c r="L7" s="173"/>
      <c r="M7" s="176" t="s">
        <v>187</v>
      </c>
      <c r="N7" s="229" t="s">
        <v>227</v>
      </c>
      <c r="O7" s="230" t="s">
        <v>228</v>
      </c>
      <c r="P7" s="121"/>
      <c r="Q7" s="173" t="s">
        <v>229</v>
      </c>
      <c r="R7" s="173" t="s">
        <v>230</v>
      </c>
      <c r="S7" s="168" t="s">
        <v>231</v>
      </c>
      <c r="T7" s="168" t="s">
        <v>232</v>
      </c>
      <c r="U7" s="168" t="s">
        <v>233</v>
      </c>
      <c r="V7" s="168" t="s">
        <v>234</v>
      </c>
      <c r="W7" s="167" t="s">
        <v>235</v>
      </c>
      <c r="X7" s="165" t="s">
        <v>236</v>
      </c>
      <c r="Z7" s="78"/>
      <c r="AA7" s="227">
        <f>IF(OR(J7="Fail",ISBLANK(J7)),INDEX('Issue Code Table'!C:C,MATCH(N:N,'Issue Code Table'!A:A,0)),IF(M7="Critical",6,IF(M7="Significant",5,IF(M7="Moderate",3,2))))</f>
        <v>6</v>
      </c>
      <c r="AB7" s="78"/>
      <c r="AC7" s="78"/>
      <c r="AD7" s="78"/>
      <c r="AE7" s="78"/>
      <c r="AG7" s="78"/>
    </row>
    <row r="8" spans="1:33" s="88" customFormat="1" ht="109.5" customHeight="1" x14ac:dyDescent="0.25">
      <c r="A8" s="225" t="s">
        <v>237</v>
      </c>
      <c r="B8" s="172" t="s">
        <v>238</v>
      </c>
      <c r="C8" s="172" t="s">
        <v>239</v>
      </c>
      <c r="D8" s="172" t="s">
        <v>221</v>
      </c>
      <c r="E8" s="172" t="s">
        <v>240</v>
      </c>
      <c r="F8" s="172" t="s">
        <v>241</v>
      </c>
      <c r="G8" s="172" t="s">
        <v>242</v>
      </c>
      <c r="H8" s="172" t="s">
        <v>243</v>
      </c>
      <c r="I8" s="173"/>
      <c r="J8" s="172"/>
      <c r="K8" s="173" t="s">
        <v>244</v>
      </c>
      <c r="L8" s="173"/>
      <c r="M8" s="229" t="s">
        <v>245</v>
      </c>
      <c r="N8" s="229" t="s">
        <v>246</v>
      </c>
      <c r="O8" s="230" t="s">
        <v>247</v>
      </c>
      <c r="P8" s="121"/>
      <c r="Q8" s="173" t="s">
        <v>248</v>
      </c>
      <c r="R8" s="173" t="s">
        <v>249</v>
      </c>
      <c r="S8" s="168" t="s">
        <v>250</v>
      </c>
      <c r="T8" s="168" t="s">
        <v>251</v>
      </c>
      <c r="U8" s="168" t="s">
        <v>252</v>
      </c>
      <c r="V8" s="168" t="s">
        <v>253</v>
      </c>
      <c r="W8" s="167" t="s">
        <v>254</v>
      </c>
      <c r="X8" s="165"/>
      <c r="Z8" s="78"/>
      <c r="AA8" s="227">
        <f>IF(OR(J8="Fail",ISBLANK(J8)),INDEX('Issue Code Table'!C:C,MATCH(N:N,'Issue Code Table'!A:A,0)),IF(M8="Critical",6,IF(M8="Significant",5,IF(M8="Moderate",3,2))))</f>
        <v>2</v>
      </c>
      <c r="AB8" s="78"/>
      <c r="AC8" s="78"/>
      <c r="AD8" s="78"/>
      <c r="AE8" s="78"/>
      <c r="AG8" s="78"/>
    </row>
    <row r="9" spans="1:33" s="88" customFormat="1" ht="98.25" customHeight="1" x14ac:dyDescent="0.25">
      <c r="A9" s="225" t="s">
        <v>255</v>
      </c>
      <c r="B9" s="172" t="s">
        <v>256</v>
      </c>
      <c r="C9" s="172" t="s">
        <v>257</v>
      </c>
      <c r="D9" s="172" t="s">
        <v>221</v>
      </c>
      <c r="E9" s="172" t="s">
        <v>258</v>
      </c>
      <c r="F9" s="172" t="s">
        <v>259</v>
      </c>
      <c r="G9" s="172" t="s">
        <v>260</v>
      </c>
      <c r="H9" s="172" t="s">
        <v>261</v>
      </c>
      <c r="I9" s="173"/>
      <c r="J9" s="172"/>
      <c r="K9" s="173" t="s">
        <v>262</v>
      </c>
      <c r="L9" s="173"/>
      <c r="M9" s="176" t="s">
        <v>263</v>
      </c>
      <c r="N9" s="231" t="s">
        <v>264</v>
      </c>
      <c r="O9" s="231" t="s">
        <v>265</v>
      </c>
      <c r="P9" s="121"/>
      <c r="Q9" s="173" t="s">
        <v>248</v>
      </c>
      <c r="R9" s="173" t="s">
        <v>266</v>
      </c>
      <c r="S9" s="168" t="s">
        <v>267</v>
      </c>
      <c r="T9" s="168" t="s">
        <v>268</v>
      </c>
      <c r="U9" s="168" t="s">
        <v>269</v>
      </c>
      <c r="V9" s="168" t="s">
        <v>270</v>
      </c>
      <c r="W9" s="166" t="s">
        <v>271</v>
      </c>
      <c r="X9" s="165"/>
      <c r="Z9" s="78"/>
      <c r="AA9" s="227">
        <f>IF(OR(J9="Fail",ISBLANK(J9)),INDEX('Issue Code Table'!C:C,MATCH(N:N,'Issue Code Table'!A:A,0)),IF(M9="Critical",6,IF(M9="Significant",5,IF(M9="Moderate",3,2))))</f>
        <v>5</v>
      </c>
      <c r="AB9" s="78"/>
      <c r="AC9" s="78"/>
      <c r="AD9" s="78"/>
      <c r="AE9" s="78"/>
      <c r="AG9" s="78"/>
    </row>
    <row r="10" spans="1:33" s="88" customFormat="1" ht="104.25" customHeight="1" x14ac:dyDescent="0.25">
      <c r="A10" s="225" t="s">
        <v>272</v>
      </c>
      <c r="B10" s="172" t="s">
        <v>256</v>
      </c>
      <c r="C10" s="172" t="s">
        <v>257</v>
      </c>
      <c r="D10" s="172" t="s">
        <v>221</v>
      </c>
      <c r="E10" s="172" t="s">
        <v>258</v>
      </c>
      <c r="F10" s="172" t="s">
        <v>259</v>
      </c>
      <c r="G10" s="172" t="s">
        <v>273</v>
      </c>
      <c r="H10" s="172" t="s">
        <v>261</v>
      </c>
      <c r="I10" s="173"/>
      <c r="J10" s="172"/>
      <c r="K10" s="173" t="s">
        <v>262</v>
      </c>
      <c r="L10" s="173"/>
      <c r="M10" s="176" t="s">
        <v>263</v>
      </c>
      <c r="N10" s="176" t="s">
        <v>264</v>
      </c>
      <c r="O10" s="231" t="s">
        <v>265</v>
      </c>
      <c r="P10" s="121"/>
      <c r="Q10" s="173" t="s">
        <v>274</v>
      </c>
      <c r="R10" s="173" t="s">
        <v>275</v>
      </c>
      <c r="S10" s="168" t="s">
        <v>267</v>
      </c>
      <c r="T10" s="168" t="s">
        <v>276</v>
      </c>
      <c r="U10" s="168" t="s">
        <v>269</v>
      </c>
      <c r="V10" s="168" t="s">
        <v>277</v>
      </c>
      <c r="W10" s="166" t="s">
        <v>278</v>
      </c>
      <c r="X10" s="165"/>
      <c r="Z10" s="78"/>
      <c r="AA10" s="227">
        <f>IF(OR(J10="Fail",ISBLANK(J10)),INDEX('Issue Code Table'!C:C,MATCH(N:N,'Issue Code Table'!A:A,0)),IF(M10="Critical",6,IF(M10="Significant",5,IF(M10="Moderate",3,2))))</f>
        <v>5</v>
      </c>
      <c r="AB10" s="78"/>
      <c r="AC10" s="78"/>
      <c r="AD10" s="78"/>
      <c r="AE10" s="78"/>
      <c r="AG10" s="78"/>
    </row>
    <row r="11" spans="1:33" s="88" customFormat="1" ht="98.25" customHeight="1" x14ac:dyDescent="0.25">
      <c r="A11" s="225" t="s">
        <v>279</v>
      </c>
      <c r="B11" s="172" t="s">
        <v>280</v>
      </c>
      <c r="C11" s="172" t="s">
        <v>281</v>
      </c>
      <c r="D11" s="172" t="s">
        <v>221</v>
      </c>
      <c r="E11" s="172" t="s">
        <v>282</v>
      </c>
      <c r="F11" s="172" t="s">
        <v>241</v>
      </c>
      <c r="G11" s="172" t="s">
        <v>283</v>
      </c>
      <c r="H11" s="172" t="s">
        <v>284</v>
      </c>
      <c r="I11" s="173"/>
      <c r="J11" s="172"/>
      <c r="K11" s="173" t="s">
        <v>285</v>
      </c>
      <c r="L11" s="173"/>
      <c r="M11" s="176" t="s">
        <v>263</v>
      </c>
      <c r="N11" s="176" t="s">
        <v>246</v>
      </c>
      <c r="O11" s="231" t="s">
        <v>247</v>
      </c>
      <c r="P11" s="121"/>
      <c r="Q11" s="173" t="s">
        <v>274</v>
      </c>
      <c r="R11" s="173" t="s">
        <v>286</v>
      </c>
      <c r="S11" s="168" t="s">
        <v>287</v>
      </c>
      <c r="T11" s="168" t="s">
        <v>288</v>
      </c>
      <c r="U11" s="168" t="s">
        <v>252</v>
      </c>
      <c r="V11" s="168" t="s">
        <v>289</v>
      </c>
      <c r="W11" s="166" t="s">
        <v>290</v>
      </c>
      <c r="X11" s="165"/>
      <c r="Z11" s="78"/>
      <c r="AA11" s="227">
        <f>IF(OR(J11="Fail",ISBLANK(J11)),INDEX('Issue Code Table'!C:C,MATCH(N:N,'Issue Code Table'!A:A,0)),IF(M11="Critical",6,IF(M11="Significant",5,IF(M11="Moderate",3,2))))</f>
        <v>2</v>
      </c>
      <c r="AB11" s="78"/>
      <c r="AC11" s="78"/>
      <c r="AD11" s="78"/>
      <c r="AE11" s="78"/>
      <c r="AG11" s="78"/>
    </row>
    <row r="12" spans="1:33" s="88" customFormat="1" ht="95.25" customHeight="1" x14ac:dyDescent="0.25">
      <c r="A12" s="225" t="s">
        <v>291</v>
      </c>
      <c r="B12" s="172" t="s">
        <v>238</v>
      </c>
      <c r="C12" s="172" t="s">
        <v>239</v>
      </c>
      <c r="D12" s="172" t="s">
        <v>221</v>
      </c>
      <c r="E12" s="172" t="s">
        <v>240</v>
      </c>
      <c r="F12" s="172" t="s">
        <v>241</v>
      </c>
      <c r="G12" s="172" t="s">
        <v>292</v>
      </c>
      <c r="H12" s="172" t="s">
        <v>243</v>
      </c>
      <c r="I12" s="173"/>
      <c r="J12" s="172"/>
      <c r="K12" s="173" t="s">
        <v>244</v>
      </c>
      <c r="L12" s="173"/>
      <c r="M12" s="229" t="s">
        <v>245</v>
      </c>
      <c r="N12" s="229" t="s">
        <v>246</v>
      </c>
      <c r="O12" s="230" t="s">
        <v>247</v>
      </c>
      <c r="P12" s="121"/>
      <c r="Q12" s="173" t="s">
        <v>293</v>
      </c>
      <c r="R12" s="173" t="s">
        <v>294</v>
      </c>
      <c r="S12" s="168" t="s">
        <v>250</v>
      </c>
      <c r="T12" s="168" t="s">
        <v>295</v>
      </c>
      <c r="U12" s="168" t="s">
        <v>252</v>
      </c>
      <c r="V12" s="168" t="s">
        <v>296</v>
      </c>
      <c r="W12" s="166" t="s">
        <v>297</v>
      </c>
      <c r="X12" s="165"/>
      <c r="Z12" s="78"/>
      <c r="AA12" s="227">
        <f>IF(OR(J12="Fail",ISBLANK(J12)),INDEX('Issue Code Table'!C:C,MATCH(N:N,'Issue Code Table'!A:A,0)),IF(M12="Critical",6,IF(M12="Significant",5,IF(M12="Moderate",3,2))))</f>
        <v>2</v>
      </c>
      <c r="AB12" s="78"/>
      <c r="AC12" s="78"/>
      <c r="AD12" s="78"/>
      <c r="AE12" s="78"/>
      <c r="AG12" s="78"/>
    </row>
    <row r="13" spans="1:33" s="88" customFormat="1" ht="109.5" customHeight="1" x14ac:dyDescent="0.25">
      <c r="A13" s="225" t="s">
        <v>298</v>
      </c>
      <c r="B13" s="172" t="s">
        <v>280</v>
      </c>
      <c r="C13" s="172" t="s">
        <v>281</v>
      </c>
      <c r="D13" s="172" t="s">
        <v>221</v>
      </c>
      <c r="E13" s="172" t="s">
        <v>258</v>
      </c>
      <c r="F13" s="172" t="s">
        <v>259</v>
      </c>
      <c r="G13" s="172" t="s">
        <v>299</v>
      </c>
      <c r="H13" s="172" t="s">
        <v>261</v>
      </c>
      <c r="I13" s="173"/>
      <c r="J13" s="172"/>
      <c r="K13" s="173" t="s">
        <v>262</v>
      </c>
      <c r="L13" s="173"/>
      <c r="M13" s="176" t="s">
        <v>263</v>
      </c>
      <c r="N13" s="176" t="s">
        <v>264</v>
      </c>
      <c r="O13" s="231" t="s">
        <v>265</v>
      </c>
      <c r="P13" s="121"/>
      <c r="Q13" s="173" t="s">
        <v>293</v>
      </c>
      <c r="R13" s="173" t="s">
        <v>300</v>
      </c>
      <c r="S13" s="168" t="s">
        <v>267</v>
      </c>
      <c r="T13" s="168" t="s">
        <v>301</v>
      </c>
      <c r="U13" s="168" t="s">
        <v>269</v>
      </c>
      <c r="V13" s="168" t="s">
        <v>302</v>
      </c>
      <c r="W13" s="166" t="s">
        <v>303</v>
      </c>
      <c r="X13" s="165"/>
      <c r="Z13" s="78"/>
      <c r="AA13" s="227">
        <f>IF(OR(J13="Fail",ISBLANK(J13)),INDEX('Issue Code Table'!C:C,MATCH(N:N,'Issue Code Table'!A:A,0)),IF(M13="Critical",6,IF(M13="Significant",5,IF(M13="Moderate",3,2))))</f>
        <v>5</v>
      </c>
      <c r="AB13" s="78"/>
      <c r="AC13" s="78"/>
      <c r="AD13" s="78"/>
      <c r="AE13" s="78"/>
      <c r="AG13" s="78"/>
    </row>
    <row r="14" spans="1:33" s="88" customFormat="1" ht="83.15" customHeight="1" x14ac:dyDescent="0.25">
      <c r="A14" s="225" t="s">
        <v>304</v>
      </c>
      <c r="B14" s="172" t="s">
        <v>305</v>
      </c>
      <c r="C14" s="172" t="s">
        <v>306</v>
      </c>
      <c r="D14" s="172" t="s">
        <v>221</v>
      </c>
      <c r="E14" s="172" t="s">
        <v>307</v>
      </c>
      <c r="F14" s="172" t="s">
        <v>308</v>
      </c>
      <c r="G14" s="172" t="s">
        <v>309</v>
      </c>
      <c r="H14" s="172" t="s">
        <v>310</v>
      </c>
      <c r="I14" s="173"/>
      <c r="J14" s="172"/>
      <c r="K14" s="173" t="s">
        <v>311</v>
      </c>
      <c r="L14" s="173"/>
      <c r="M14" s="176" t="s">
        <v>263</v>
      </c>
      <c r="N14" s="176" t="s">
        <v>312</v>
      </c>
      <c r="O14" s="231" t="s">
        <v>313</v>
      </c>
      <c r="P14" s="121"/>
      <c r="Q14" s="173" t="s">
        <v>314</v>
      </c>
      <c r="R14" s="173" t="s">
        <v>315</v>
      </c>
      <c r="S14" s="168" t="s">
        <v>316</v>
      </c>
      <c r="T14" s="168" t="s">
        <v>317</v>
      </c>
      <c r="U14" s="168" t="s">
        <v>318</v>
      </c>
      <c r="V14" s="168" t="s">
        <v>319</v>
      </c>
      <c r="W14" s="166" t="s">
        <v>320</v>
      </c>
      <c r="X14" s="165"/>
      <c r="Z14" s="78"/>
      <c r="AA14" s="227">
        <f>IF(OR(J14="Fail",ISBLANK(J14)),INDEX('Issue Code Table'!C:C,MATCH(N:N,'Issue Code Table'!A:A,0)),IF(M14="Critical",6,IF(M14="Significant",5,IF(M14="Moderate",3,2))))</f>
        <v>5</v>
      </c>
      <c r="AB14" s="78"/>
      <c r="AC14" s="78"/>
      <c r="AD14" s="78"/>
      <c r="AE14" s="78"/>
      <c r="AG14" s="78"/>
    </row>
    <row r="15" spans="1:33" s="88" customFormat="1" ht="83.15" customHeight="1" x14ac:dyDescent="0.25">
      <c r="A15" s="225" t="s">
        <v>321</v>
      </c>
      <c r="B15" s="172" t="s">
        <v>322</v>
      </c>
      <c r="C15" s="172" t="s">
        <v>323</v>
      </c>
      <c r="D15" s="172" t="s">
        <v>221</v>
      </c>
      <c r="E15" s="172" t="s">
        <v>324</v>
      </c>
      <c r="F15" s="172" t="s">
        <v>325</v>
      </c>
      <c r="G15" s="172" t="s">
        <v>326</v>
      </c>
      <c r="H15" s="172" t="s">
        <v>327</v>
      </c>
      <c r="I15" s="173"/>
      <c r="J15" s="172"/>
      <c r="K15" s="173" t="s">
        <v>328</v>
      </c>
      <c r="L15" s="173"/>
      <c r="M15" s="176" t="s">
        <v>187</v>
      </c>
      <c r="N15" s="229" t="s">
        <v>329</v>
      </c>
      <c r="O15" s="230" t="s">
        <v>330</v>
      </c>
      <c r="P15" s="121"/>
      <c r="Q15" s="173" t="s">
        <v>331</v>
      </c>
      <c r="R15" s="173" t="s">
        <v>332</v>
      </c>
      <c r="S15" s="168" t="s">
        <v>333</v>
      </c>
      <c r="T15" s="168" t="s">
        <v>334</v>
      </c>
      <c r="U15" s="168" t="s">
        <v>335</v>
      </c>
      <c r="V15" s="168" t="s">
        <v>336</v>
      </c>
      <c r="W15" s="166" t="s">
        <v>337</v>
      </c>
      <c r="X15" s="165" t="s">
        <v>236</v>
      </c>
      <c r="Z15" s="78"/>
      <c r="AA15" s="227">
        <f>IF(OR(J15="Fail",ISBLANK(J15)),INDEX('Issue Code Table'!C:C,MATCH(N:N,'Issue Code Table'!A:A,0)),IF(M15="Critical",6,IF(M15="Significant",5,IF(M15="Moderate",3,2))))</f>
        <v>5</v>
      </c>
      <c r="AB15" s="78"/>
      <c r="AC15" s="78"/>
      <c r="AD15" s="78"/>
      <c r="AE15" s="78"/>
      <c r="AG15" s="78"/>
    </row>
    <row r="16" spans="1:33" s="88" customFormat="1" ht="83.15" customHeight="1" x14ac:dyDescent="0.25">
      <c r="A16" s="225" t="s">
        <v>338</v>
      </c>
      <c r="B16" s="172" t="s">
        <v>322</v>
      </c>
      <c r="C16" s="172" t="s">
        <v>323</v>
      </c>
      <c r="D16" s="172" t="s">
        <v>221</v>
      </c>
      <c r="E16" s="172" t="s">
        <v>339</v>
      </c>
      <c r="F16" s="172" t="s">
        <v>340</v>
      </c>
      <c r="G16" s="172" t="s">
        <v>341</v>
      </c>
      <c r="H16" s="172" t="s">
        <v>342</v>
      </c>
      <c r="I16" s="173"/>
      <c r="J16" s="172"/>
      <c r="K16" s="173" t="s">
        <v>343</v>
      </c>
      <c r="L16" s="173"/>
      <c r="M16" s="176" t="s">
        <v>187</v>
      </c>
      <c r="N16" s="229" t="s">
        <v>344</v>
      </c>
      <c r="O16" s="230" t="s">
        <v>345</v>
      </c>
      <c r="P16" s="121"/>
      <c r="Q16" s="173" t="s">
        <v>346</v>
      </c>
      <c r="R16" s="173" t="s">
        <v>347</v>
      </c>
      <c r="S16" s="168" t="s">
        <v>348</v>
      </c>
      <c r="T16" s="168" t="s">
        <v>349</v>
      </c>
      <c r="U16" s="168" t="s">
        <v>350</v>
      </c>
      <c r="V16" s="168" t="s">
        <v>351</v>
      </c>
      <c r="W16" s="166" t="s">
        <v>352</v>
      </c>
      <c r="X16" s="165" t="s">
        <v>236</v>
      </c>
      <c r="Z16" s="78"/>
      <c r="AA16" s="227">
        <f>IF(OR(J16="Fail",ISBLANK(J16)),INDEX('Issue Code Table'!C:C,MATCH(N:N,'Issue Code Table'!A:A,0)),IF(M16="Critical",6,IF(M16="Significant",5,IF(M16="Moderate",3,2))))</f>
        <v>5</v>
      </c>
      <c r="AB16" s="78"/>
      <c r="AC16" s="78"/>
      <c r="AD16" s="78"/>
      <c r="AE16" s="78"/>
      <c r="AG16" s="78"/>
    </row>
    <row r="17" spans="1:33" s="88" customFormat="1" ht="83.15" customHeight="1" x14ac:dyDescent="0.25">
      <c r="A17" s="225" t="s">
        <v>353</v>
      </c>
      <c r="B17" s="172" t="s">
        <v>180</v>
      </c>
      <c r="C17" s="172" t="s">
        <v>181</v>
      </c>
      <c r="D17" s="172" t="s">
        <v>221</v>
      </c>
      <c r="E17" s="172" t="s">
        <v>354</v>
      </c>
      <c r="F17" s="172" t="s">
        <v>355</v>
      </c>
      <c r="G17" s="172" t="s">
        <v>356</v>
      </c>
      <c r="H17" s="172" t="s">
        <v>357</v>
      </c>
      <c r="I17" s="173"/>
      <c r="J17" s="172"/>
      <c r="K17" s="173" t="s">
        <v>358</v>
      </c>
      <c r="L17" s="173"/>
      <c r="M17" s="176" t="s">
        <v>187</v>
      </c>
      <c r="N17" s="176" t="s">
        <v>344</v>
      </c>
      <c r="O17" s="231" t="s">
        <v>359</v>
      </c>
      <c r="P17" s="121"/>
      <c r="Q17" s="173" t="s">
        <v>346</v>
      </c>
      <c r="R17" s="173" t="s">
        <v>360</v>
      </c>
      <c r="S17" s="168" t="s">
        <v>361</v>
      </c>
      <c r="T17" s="168" t="s">
        <v>362</v>
      </c>
      <c r="U17" s="168" t="s">
        <v>363</v>
      </c>
      <c r="V17" s="168" t="s">
        <v>364</v>
      </c>
      <c r="W17" s="166" t="s">
        <v>365</v>
      </c>
      <c r="X17" s="165" t="s">
        <v>236</v>
      </c>
      <c r="Z17" s="78"/>
      <c r="AA17" s="227">
        <f>IF(OR(J17="Fail",ISBLANK(J17)),INDEX('Issue Code Table'!C:C,MATCH(N:N,'Issue Code Table'!A:A,0)),IF(M17="Critical",6,IF(M17="Significant",5,IF(M17="Moderate",3,2))))</f>
        <v>5</v>
      </c>
      <c r="AB17" s="78"/>
      <c r="AC17" s="78"/>
      <c r="AD17" s="78"/>
      <c r="AE17" s="78"/>
      <c r="AG17" s="78"/>
    </row>
    <row r="18" spans="1:33" s="88" customFormat="1" ht="83.15" customHeight="1" x14ac:dyDescent="0.25">
      <c r="A18" s="225" t="s">
        <v>366</v>
      </c>
      <c r="B18" s="172" t="s">
        <v>219</v>
      </c>
      <c r="C18" s="172" t="s">
        <v>220</v>
      </c>
      <c r="D18" s="172" t="s">
        <v>221</v>
      </c>
      <c r="E18" s="172" t="s">
        <v>367</v>
      </c>
      <c r="F18" s="172" t="s">
        <v>368</v>
      </c>
      <c r="G18" s="172" t="s">
        <v>369</v>
      </c>
      <c r="H18" s="172" t="s">
        <v>370</v>
      </c>
      <c r="I18" s="173"/>
      <c r="J18" s="172"/>
      <c r="K18" s="173" t="s">
        <v>371</v>
      </c>
      <c r="L18" s="173"/>
      <c r="M18" s="229" t="s">
        <v>263</v>
      </c>
      <c r="N18" s="229" t="s">
        <v>344</v>
      </c>
      <c r="O18" s="230" t="s">
        <v>345</v>
      </c>
      <c r="P18" s="121"/>
      <c r="Q18" s="173" t="s">
        <v>346</v>
      </c>
      <c r="R18" s="173" t="s">
        <v>372</v>
      </c>
      <c r="S18" s="168" t="s">
        <v>373</v>
      </c>
      <c r="T18" s="168" t="s">
        <v>374</v>
      </c>
      <c r="U18" s="168" t="s">
        <v>375</v>
      </c>
      <c r="V18" s="168" t="s">
        <v>376</v>
      </c>
      <c r="W18" s="166" t="s">
        <v>377</v>
      </c>
      <c r="X18" s="165"/>
      <c r="Z18" s="78"/>
      <c r="AA18" s="227">
        <f>IF(OR(J18="Fail",ISBLANK(J18)),INDEX('Issue Code Table'!C:C,MATCH(N:N,'Issue Code Table'!A:A,0)),IF(M18="Critical",6,IF(M18="Significant",5,IF(M18="Moderate",3,2))))</f>
        <v>5</v>
      </c>
      <c r="AB18" s="78"/>
      <c r="AC18" s="78"/>
      <c r="AD18" s="78"/>
      <c r="AE18" s="78"/>
      <c r="AG18" s="78"/>
    </row>
    <row r="19" spans="1:33" s="88" customFormat="1" ht="83.15" customHeight="1" x14ac:dyDescent="0.25">
      <c r="A19" s="225" t="s">
        <v>378</v>
      </c>
      <c r="B19" s="172" t="s">
        <v>219</v>
      </c>
      <c r="C19" s="172" t="s">
        <v>220</v>
      </c>
      <c r="D19" s="172" t="s">
        <v>221</v>
      </c>
      <c r="E19" s="172" t="s">
        <v>379</v>
      </c>
      <c r="F19" s="172" t="s">
        <v>380</v>
      </c>
      <c r="G19" s="172" t="s">
        <v>381</v>
      </c>
      <c r="H19" s="172" t="s">
        <v>382</v>
      </c>
      <c r="I19" s="173"/>
      <c r="J19" s="172"/>
      <c r="K19" s="173" t="s">
        <v>383</v>
      </c>
      <c r="L19" s="173"/>
      <c r="M19" s="176" t="s">
        <v>263</v>
      </c>
      <c r="N19" s="176" t="s">
        <v>344</v>
      </c>
      <c r="O19" s="231" t="s">
        <v>359</v>
      </c>
      <c r="P19" s="121"/>
      <c r="Q19" s="173" t="s">
        <v>346</v>
      </c>
      <c r="R19" s="173" t="s">
        <v>384</v>
      </c>
      <c r="S19" s="168" t="s">
        <v>385</v>
      </c>
      <c r="T19" s="168" t="s">
        <v>386</v>
      </c>
      <c r="U19" s="168" t="s">
        <v>387</v>
      </c>
      <c r="V19" s="168" t="s">
        <v>388</v>
      </c>
      <c r="W19" s="166" t="s">
        <v>389</v>
      </c>
      <c r="X19" s="165"/>
      <c r="Z19" s="78"/>
      <c r="AA19" s="227">
        <f>IF(OR(J19="Fail",ISBLANK(J19)),INDEX('Issue Code Table'!C:C,MATCH(N:N,'Issue Code Table'!A:A,0)),IF(M19="Critical",6,IF(M19="Significant",5,IF(M19="Moderate",3,2))))</f>
        <v>5</v>
      </c>
      <c r="AB19" s="78"/>
      <c r="AC19" s="78"/>
      <c r="AD19" s="78"/>
      <c r="AE19" s="78"/>
      <c r="AG19" s="78"/>
    </row>
    <row r="20" spans="1:33" s="88" customFormat="1" ht="83.15" customHeight="1" x14ac:dyDescent="0.25">
      <c r="A20" s="225" t="s">
        <v>390</v>
      </c>
      <c r="B20" s="172" t="s">
        <v>180</v>
      </c>
      <c r="C20" s="172" t="s">
        <v>181</v>
      </c>
      <c r="D20" s="172" t="s">
        <v>221</v>
      </c>
      <c r="E20" s="172" t="s">
        <v>391</v>
      </c>
      <c r="F20" s="172" t="s">
        <v>392</v>
      </c>
      <c r="G20" s="172" t="s">
        <v>393</v>
      </c>
      <c r="H20" s="172" t="s">
        <v>394</v>
      </c>
      <c r="I20" s="173"/>
      <c r="J20" s="172"/>
      <c r="K20" s="173" t="s">
        <v>395</v>
      </c>
      <c r="L20" s="173"/>
      <c r="M20" s="176" t="s">
        <v>187</v>
      </c>
      <c r="N20" s="176" t="s">
        <v>344</v>
      </c>
      <c r="O20" s="231" t="s">
        <v>359</v>
      </c>
      <c r="P20" s="121"/>
      <c r="Q20" s="173" t="s">
        <v>346</v>
      </c>
      <c r="R20" s="173" t="s">
        <v>396</v>
      </c>
      <c r="S20" s="168" t="s">
        <v>385</v>
      </c>
      <c r="T20" s="168" t="s">
        <v>397</v>
      </c>
      <c r="U20" s="168" t="s">
        <v>398</v>
      </c>
      <c r="V20" s="168" t="s">
        <v>399</v>
      </c>
      <c r="W20" s="166" t="s">
        <v>400</v>
      </c>
      <c r="X20" s="165" t="s">
        <v>236</v>
      </c>
      <c r="Z20" s="78"/>
      <c r="AA20" s="227">
        <f>IF(OR(J20="Fail",ISBLANK(J20)),INDEX('Issue Code Table'!C:C,MATCH(N:N,'Issue Code Table'!A:A,0)),IF(M20="Critical",6,IF(M20="Significant",5,IF(M20="Moderate",3,2))))</f>
        <v>5</v>
      </c>
      <c r="AB20" s="78"/>
      <c r="AC20" s="78"/>
      <c r="AD20" s="78"/>
      <c r="AE20" s="78"/>
      <c r="AG20" s="78"/>
    </row>
    <row r="21" spans="1:33" s="88" customFormat="1" ht="83.15" customHeight="1" x14ac:dyDescent="0.25">
      <c r="A21" s="225" t="s">
        <v>401</v>
      </c>
      <c r="B21" s="172" t="s">
        <v>402</v>
      </c>
      <c r="C21" s="172" t="s">
        <v>403</v>
      </c>
      <c r="D21" s="172" t="s">
        <v>221</v>
      </c>
      <c r="E21" s="172" t="s">
        <v>404</v>
      </c>
      <c r="F21" s="172" t="s">
        <v>405</v>
      </c>
      <c r="G21" s="172" t="s">
        <v>406</v>
      </c>
      <c r="H21" s="172" t="s">
        <v>407</v>
      </c>
      <c r="I21" s="173"/>
      <c r="J21" s="172"/>
      <c r="K21" s="173" t="s">
        <v>408</v>
      </c>
      <c r="L21" s="173"/>
      <c r="M21" s="229" t="s">
        <v>187</v>
      </c>
      <c r="N21" s="229" t="s">
        <v>312</v>
      </c>
      <c r="O21" s="230" t="s">
        <v>313</v>
      </c>
      <c r="P21" s="121"/>
      <c r="Q21" s="173" t="s">
        <v>409</v>
      </c>
      <c r="R21" s="173" t="s">
        <v>410</v>
      </c>
      <c r="S21" s="168" t="s">
        <v>411</v>
      </c>
      <c r="T21" s="168" t="s">
        <v>412</v>
      </c>
      <c r="U21" s="168" t="s">
        <v>413</v>
      </c>
      <c r="V21" s="168" t="s">
        <v>414</v>
      </c>
      <c r="W21" s="166" t="s">
        <v>415</v>
      </c>
      <c r="X21" s="165" t="s">
        <v>236</v>
      </c>
      <c r="Z21" s="78"/>
      <c r="AA21" s="227">
        <f>IF(OR(J21="Fail",ISBLANK(J21)),INDEX('Issue Code Table'!C:C,MATCH(N:N,'Issue Code Table'!A:A,0)),IF(M21="Critical",6,IF(M21="Significant",5,IF(M21="Moderate",3,2))))</f>
        <v>5</v>
      </c>
      <c r="AB21" s="78"/>
      <c r="AC21" s="78"/>
      <c r="AD21" s="78"/>
      <c r="AE21" s="78"/>
      <c r="AG21" s="78"/>
    </row>
    <row r="22" spans="1:33" s="88" customFormat="1" ht="83.15" customHeight="1" x14ac:dyDescent="0.25">
      <c r="A22" s="225" t="s">
        <v>416</v>
      </c>
      <c r="B22" s="172" t="s">
        <v>305</v>
      </c>
      <c r="C22" s="172" t="s">
        <v>306</v>
      </c>
      <c r="D22" s="172" t="s">
        <v>221</v>
      </c>
      <c r="E22" s="172" t="s">
        <v>417</v>
      </c>
      <c r="F22" s="172" t="s">
        <v>418</v>
      </c>
      <c r="G22" s="172" t="s">
        <v>419</v>
      </c>
      <c r="H22" s="172" t="s">
        <v>420</v>
      </c>
      <c r="I22" s="173"/>
      <c r="J22" s="172"/>
      <c r="K22" s="173" t="s">
        <v>421</v>
      </c>
      <c r="L22" s="173"/>
      <c r="M22" s="176" t="s">
        <v>187</v>
      </c>
      <c r="N22" s="229" t="s">
        <v>312</v>
      </c>
      <c r="O22" s="230" t="s">
        <v>313</v>
      </c>
      <c r="P22" s="121"/>
      <c r="Q22" s="173" t="s">
        <v>422</v>
      </c>
      <c r="R22" s="173" t="s">
        <v>423</v>
      </c>
      <c r="S22" s="168" t="s">
        <v>424</v>
      </c>
      <c r="T22" s="168" t="s">
        <v>425</v>
      </c>
      <c r="U22" s="168" t="s">
        <v>426</v>
      </c>
      <c r="V22" s="168" t="s">
        <v>427</v>
      </c>
      <c r="W22" s="166" t="s">
        <v>428</v>
      </c>
      <c r="X22" s="165" t="s">
        <v>236</v>
      </c>
      <c r="Z22" s="78"/>
      <c r="AA22" s="227">
        <f>IF(OR(J22="Fail",ISBLANK(J22)),INDEX('Issue Code Table'!C:C,MATCH(N:N,'Issue Code Table'!A:A,0)),IF(M22="Critical",6,IF(M22="Significant",5,IF(M22="Moderate",3,2))))</f>
        <v>5</v>
      </c>
      <c r="AB22" s="78"/>
      <c r="AC22" s="78"/>
      <c r="AD22" s="78"/>
      <c r="AE22" s="78"/>
      <c r="AG22" s="78"/>
    </row>
    <row r="23" spans="1:33" s="88" customFormat="1" ht="83.15" customHeight="1" x14ac:dyDescent="0.25">
      <c r="A23" s="225" t="s">
        <v>429</v>
      </c>
      <c r="B23" s="172" t="s">
        <v>430</v>
      </c>
      <c r="C23" s="172" t="s">
        <v>431</v>
      </c>
      <c r="D23" s="172" t="s">
        <v>221</v>
      </c>
      <c r="E23" s="172" t="s">
        <v>432</v>
      </c>
      <c r="F23" s="172" t="s">
        <v>433</v>
      </c>
      <c r="G23" s="172" t="s">
        <v>434</v>
      </c>
      <c r="H23" s="172" t="s">
        <v>435</v>
      </c>
      <c r="I23" s="173"/>
      <c r="J23" s="172"/>
      <c r="K23" s="173" t="s">
        <v>436</v>
      </c>
      <c r="L23" s="173"/>
      <c r="M23" s="176" t="s">
        <v>187</v>
      </c>
      <c r="N23" s="174" t="s">
        <v>214</v>
      </c>
      <c r="O23" s="175" t="s">
        <v>215</v>
      </c>
      <c r="P23" s="121"/>
      <c r="Q23" s="173" t="s">
        <v>422</v>
      </c>
      <c r="R23" s="173" t="s">
        <v>437</v>
      </c>
      <c r="S23" s="168" t="s">
        <v>438</v>
      </c>
      <c r="T23" s="168" t="s">
        <v>439</v>
      </c>
      <c r="U23" s="168" t="s">
        <v>440</v>
      </c>
      <c r="V23" s="168" t="s">
        <v>441</v>
      </c>
      <c r="W23" s="166" t="s">
        <v>442</v>
      </c>
      <c r="X23" s="165" t="s">
        <v>236</v>
      </c>
      <c r="Z23" s="78"/>
      <c r="AA23" s="227">
        <f>IF(OR(J23="Fail",ISBLANK(J23)),INDEX('Issue Code Table'!C:C,MATCH(N:N,'Issue Code Table'!A:A,0)),IF(M23="Critical",6,IF(M23="Significant",5,IF(M23="Moderate",3,2))))</f>
        <v>6</v>
      </c>
      <c r="AB23" s="78"/>
      <c r="AC23" s="78"/>
      <c r="AD23" s="78"/>
      <c r="AE23" s="78"/>
      <c r="AG23" s="78"/>
    </row>
    <row r="24" spans="1:33" s="88" customFormat="1" ht="83.15" customHeight="1" x14ac:dyDescent="0.25">
      <c r="A24" s="225" t="s">
        <v>443</v>
      </c>
      <c r="B24" s="172" t="s">
        <v>444</v>
      </c>
      <c r="C24" s="172" t="s">
        <v>445</v>
      </c>
      <c r="D24" s="172" t="s">
        <v>221</v>
      </c>
      <c r="E24" s="172" t="s">
        <v>446</v>
      </c>
      <c r="F24" s="172" t="s">
        <v>447</v>
      </c>
      <c r="G24" s="172" t="s">
        <v>448</v>
      </c>
      <c r="H24" s="172" t="s">
        <v>449</v>
      </c>
      <c r="I24" s="173"/>
      <c r="J24" s="172"/>
      <c r="K24" s="173" t="s">
        <v>450</v>
      </c>
      <c r="L24" s="173"/>
      <c r="M24" s="176" t="s">
        <v>187</v>
      </c>
      <c r="N24" s="229" t="s">
        <v>312</v>
      </c>
      <c r="O24" s="230" t="s">
        <v>313</v>
      </c>
      <c r="P24" s="121"/>
      <c r="Q24" s="173" t="s">
        <v>451</v>
      </c>
      <c r="R24" s="173" t="s">
        <v>452</v>
      </c>
      <c r="S24" s="168" t="s">
        <v>453</v>
      </c>
      <c r="T24" s="168" t="s">
        <v>454</v>
      </c>
      <c r="U24" s="168" t="s">
        <v>455</v>
      </c>
      <c r="V24" s="168" t="s">
        <v>456</v>
      </c>
      <c r="W24" s="166" t="s">
        <v>457</v>
      </c>
      <c r="X24" s="165" t="s">
        <v>236</v>
      </c>
      <c r="Z24" s="78"/>
      <c r="AA24" s="227">
        <f>IF(OR(J24="Fail",ISBLANK(J24)),INDEX('Issue Code Table'!C:C,MATCH(N:N,'Issue Code Table'!A:A,0)),IF(M24="Critical",6,IF(M24="Significant",5,IF(M24="Moderate",3,2))))</f>
        <v>5</v>
      </c>
      <c r="AB24" s="78"/>
      <c r="AC24" s="78"/>
      <c r="AD24" s="78"/>
      <c r="AE24" s="78"/>
      <c r="AG24" s="78"/>
    </row>
    <row r="25" spans="1:33" s="88" customFormat="1" ht="83.15" customHeight="1" x14ac:dyDescent="0.25">
      <c r="A25" s="225" t="s">
        <v>458</v>
      </c>
      <c r="B25" s="172" t="s">
        <v>459</v>
      </c>
      <c r="C25" s="172" t="s">
        <v>460</v>
      </c>
      <c r="D25" s="172" t="s">
        <v>221</v>
      </c>
      <c r="E25" s="172" t="s">
        <v>461</v>
      </c>
      <c r="F25" s="172" t="s">
        <v>462</v>
      </c>
      <c r="G25" s="172" t="s">
        <v>463</v>
      </c>
      <c r="H25" s="172" t="s">
        <v>464</v>
      </c>
      <c r="I25" s="173"/>
      <c r="J25" s="172"/>
      <c r="K25" s="173" t="s">
        <v>465</v>
      </c>
      <c r="L25" s="173"/>
      <c r="M25" s="176" t="s">
        <v>187</v>
      </c>
      <c r="N25" s="231" t="s">
        <v>466</v>
      </c>
      <c r="O25" s="230" t="s">
        <v>467</v>
      </c>
      <c r="P25" s="121"/>
      <c r="Q25" s="173" t="s">
        <v>468</v>
      </c>
      <c r="R25" s="173" t="s">
        <v>469</v>
      </c>
      <c r="S25" s="168" t="s">
        <v>470</v>
      </c>
      <c r="T25" s="168" t="s">
        <v>471</v>
      </c>
      <c r="U25" s="168" t="s">
        <v>472</v>
      </c>
      <c r="V25" s="168" t="s">
        <v>473</v>
      </c>
      <c r="W25" s="166" t="s">
        <v>474</v>
      </c>
      <c r="X25" s="165" t="s">
        <v>236</v>
      </c>
      <c r="Z25" s="78"/>
      <c r="AA25" s="227">
        <f>IF(OR(J25="Fail",ISBLANK(J25)),INDEX('Issue Code Table'!C:C,MATCH(N:N,'Issue Code Table'!A:A,0)),IF(M25="Critical",6,IF(M25="Significant",5,IF(M25="Moderate",3,2))))</f>
        <v>5</v>
      </c>
      <c r="AB25" s="78"/>
      <c r="AC25" s="78"/>
      <c r="AD25" s="78"/>
      <c r="AE25" s="78"/>
      <c r="AG25" s="78"/>
    </row>
    <row r="26" spans="1:33" s="88" customFormat="1" ht="83.15" customHeight="1" x14ac:dyDescent="0.25">
      <c r="A26" s="225" t="s">
        <v>475</v>
      </c>
      <c r="B26" s="172" t="s">
        <v>459</v>
      </c>
      <c r="C26" s="172" t="s">
        <v>476</v>
      </c>
      <c r="D26" s="172" t="s">
        <v>221</v>
      </c>
      <c r="E26" s="172" t="s">
        <v>477</v>
      </c>
      <c r="F26" s="172" t="s">
        <v>478</v>
      </c>
      <c r="G26" s="172" t="s">
        <v>479</v>
      </c>
      <c r="H26" s="172" t="s">
        <v>480</v>
      </c>
      <c r="I26" s="173"/>
      <c r="J26" s="172"/>
      <c r="K26" s="173" t="s">
        <v>481</v>
      </c>
      <c r="L26" s="173"/>
      <c r="M26" s="176" t="s">
        <v>187</v>
      </c>
      <c r="N26" s="229" t="s">
        <v>312</v>
      </c>
      <c r="O26" s="230" t="s">
        <v>313</v>
      </c>
      <c r="P26" s="121"/>
      <c r="Q26" s="173" t="s">
        <v>482</v>
      </c>
      <c r="R26" s="173" t="s">
        <v>483</v>
      </c>
      <c r="S26" s="168" t="s">
        <v>484</v>
      </c>
      <c r="T26" s="168" t="s">
        <v>485</v>
      </c>
      <c r="U26" s="168" t="s">
        <v>486</v>
      </c>
      <c r="V26" s="168" t="s">
        <v>487</v>
      </c>
      <c r="W26" s="166" t="s">
        <v>488</v>
      </c>
      <c r="X26" s="165" t="s">
        <v>236</v>
      </c>
      <c r="Z26" s="78"/>
      <c r="AA26" s="227">
        <f>IF(OR(J26="Fail",ISBLANK(J26)),INDEX('Issue Code Table'!C:C,MATCH(N:N,'Issue Code Table'!A:A,0)),IF(M26="Critical",6,IF(M26="Significant",5,IF(M26="Moderate",3,2))))</f>
        <v>5</v>
      </c>
      <c r="AB26" s="78"/>
      <c r="AC26" s="78"/>
      <c r="AD26" s="78"/>
      <c r="AE26" s="78"/>
      <c r="AG26" s="78"/>
    </row>
    <row r="27" spans="1:33" s="88" customFormat="1" ht="83.15" customHeight="1" x14ac:dyDescent="0.25">
      <c r="A27" s="225" t="s">
        <v>489</v>
      </c>
      <c r="B27" s="172" t="s">
        <v>459</v>
      </c>
      <c r="C27" s="172" t="s">
        <v>476</v>
      </c>
      <c r="D27" s="172" t="s">
        <v>221</v>
      </c>
      <c r="E27" s="172" t="s">
        <v>490</v>
      </c>
      <c r="F27" s="172" t="s">
        <v>478</v>
      </c>
      <c r="G27" s="172" t="s">
        <v>491</v>
      </c>
      <c r="H27" s="172" t="s">
        <v>492</v>
      </c>
      <c r="I27" s="173"/>
      <c r="J27" s="172"/>
      <c r="K27" s="173" t="s">
        <v>493</v>
      </c>
      <c r="L27" s="173"/>
      <c r="M27" s="176" t="s">
        <v>187</v>
      </c>
      <c r="N27" s="229" t="s">
        <v>312</v>
      </c>
      <c r="O27" s="230" t="s">
        <v>313</v>
      </c>
      <c r="P27" s="121"/>
      <c r="Q27" s="173" t="s">
        <v>482</v>
      </c>
      <c r="R27" s="173" t="s">
        <v>494</v>
      </c>
      <c r="S27" s="168" t="s">
        <v>484</v>
      </c>
      <c r="T27" s="168" t="s">
        <v>495</v>
      </c>
      <c r="U27" s="168" t="s">
        <v>486</v>
      </c>
      <c r="V27" s="168" t="s">
        <v>496</v>
      </c>
      <c r="W27" s="166" t="s">
        <v>497</v>
      </c>
      <c r="X27" s="165" t="s">
        <v>236</v>
      </c>
      <c r="Z27" s="78"/>
      <c r="AA27" s="227">
        <f>IF(OR(J27="Fail",ISBLANK(J27)),INDEX('Issue Code Table'!C:C,MATCH(N:N,'Issue Code Table'!A:A,0)),IF(M27="Critical",6,IF(M27="Significant",5,IF(M27="Moderate",3,2))))</f>
        <v>5</v>
      </c>
      <c r="AB27" s="78"/>
      <c r="AC27" s="78"/>
      <c r="AD27" s="78"/>
      <c r="AE27" s="78"/>
      <c r="AG27" s="78"/>
    </row>
    <row r="28" spans="1:33" s="88" customFormat="1" ht="83.15" customHeight="1" x14ac:dyDescent="0.25">
      <c r="A28" s="225" t="s">
        <v>498</v>
      </c>
      <c r="B28" s="172" t="s">
        <v>322</v>
      </c>
      <c r="C28" s="172" t="s">
        <v>323</v>
      </c>
      <c r="D28" s="172" t="s">
        <v>221</v>
      </c>
      <c r="E28" s="172" t="s">
        <v>499</v>
      </c>
      <c r="F28" s="172" t="s">
        <v>500</v>
      </c>
      <c r="G28" s="172" t="s">
        <v>501</v>
      </c>
      <c r="H28" s="172" t="s">
        <v>502</v>
      </c>
      <c r="I28" s="173"/>
      <c r="J28" s="172"/>
      <c r="K28" s="173" t="s">
        <v>503</v>
      </c>
      <c r="L28" s="173"/>
      <c r="M28" s="176" t="s">
        <v>187</v>
      </c>
      <c r="N28" s="176" t="s">
        <v>312</v>
      </c>
      <c r="O28" s="231" t="s">
        <v>313</v>
      </c>
      <c r="P28" s="121"/>
      <c r="Q28" s="173" t="s">
        <v>504</v>
      </c>
      <c r="R28" s="173" t="s">
        <v>505</v>
      </c>
      <c r="S28" s="168" t="s">
        <v>506</v>
      </c>
      <c r="T28" s="168" t="s">
        <v>507</v>
      </c>
      <c r="U28" s="168" t="s">
        <v>508</v>
      </c>
      <c r="V28" s="168" t="s">
        <v>509</v>
      </c>
      <c r="W28" s="166" t="s">
        <v>510</v>
      </c>
      <c r="X28" s="165" t="s">
        <v>236</v>
      </c>
      <c r="Z28" s="78"/>
      <c r="AA28" s="227">
        <f>IF(OR(J28="Fail",ISBLANK(J28)),INDEX('Issue Code Table'!C:C,MATCH(N:N,'Issue Code Table'!A:A,0)),IF(M28="Critical",6,IF(M28="Significant",5,IF(M28="Moderate",3,2))))</f>
        <v>5</v>
      </c>
      <c r="AB28" s="78"/>
      <c r="AC28" s="78"/>
      <c r="AD28" s="78"/>
      <c r="AE28" s="78"/>
      <c r="AG28" s="78"/>
    </row>
    <row r="29" spans="1:33" s="88" customFormat="1" ht="83.15" customHeight="1" x14ac:dyDescent="0.25">
      <c r="A29" s="225" t="s">
        <v>511</v>
      </c>
      <c r="B29" s="172" t="s">
        <v>180</v>
      </c>
      <c r="C29" s="172" t="s">
        <v>181</v>
      </c>
      <c r="D29" s="172" t="s">
        <v>221</v>
      </c>
      <c r="E29" s="172" t="s">
        <v>512</v>
      </c>
      <c r="F29" s="172" t="s">
        <v>513</v>
      </c>
      <c r="G29" s="172" t="s">
        <v>514</v>
      </c>
      <c r="H29" s="172" t="s">
        <v>515</v>
      </c>
      <c r="I29" s="173"/>
      <c r="J29" s="172"/>
      <c r="K29" s="173" t="s">
        <v>516</v>
      </c>
      <c r="L29" s="173"/>
      <c r="M29" s="176" t="s">
        <v>187</v>
      </c>
      <c r="N29" s="176" t="s">
        <v>344</v>
      </c>
      <c r="O29" s="231" t="s">
        <v>359</v>
      </c>
      <c r="P29" s="121"/>
      <c r="Q29" s="173" t="s">
        <v>504</v>
      </c>
      <c r="R29" s="173" t="s">
        <v>517</v>
      </c>
      <c r="S29" s="168" t="s">
        <v>518</v>
      </c>
      <c r="T29" s="168" t="s">
        <v>519</v>
      </c>
      <c r="U29" s="168" t="s">
        <v>520</v>
      </c>
      <c r="V29" s="168" t="s">
        <v>521</v>
      </c>
      <c r="W29" s="166" t="s">
        <v>522</v>
      </c>
      <c r="X29" s="165" t="s">
        <v>236</v>
      </c>
      <c r="Z29" s="78"/>
      <c r="AA29" s="227">
        <f>IF(OR(J29="Fail",ISBLANK(J29)),INDEX('Issue Code Table'!C:C,MATCH(N:N,'Issue Code Table'!A:A,0)),IF(M29="Critical",6,IF(M29="Significant",5,IF(M29="Moderate",3,2))))</f>
        <v>5</v>
      </c>
      <c r="AB29" s="78"/>
      <c r="AC29" s="78"/>
      <c r="AD29" s="78"/>
      <c r="AE29" s="78"/>
      <c r="AG29" s="78"/>
    </row>
    <row r="30" spans="1:33" s="88" customFormat="1" ht="83.15" customHeight="1" x14ac:dyDescent="0.25">
      <c r="A30" s="225" t="s">
        <v>523</v>
      </c>
      <c r="B30" s="172" t="s">
        <v>219</v>
      </c>
      <c r="C30" s="172" t="s">
        <v>220</v>
      </c>
      <c r="D30" s="172" t="s">
        <v>221</v>
      </c>
      <c r="E30" s="172" t="s">
        <v>524</v>
      </c>
      <c r="F30" s="172" t="s">
        <v>525</v>
      </c>
      <c r="G30" s="172" t="s">
        <v>526</v>
      </c>
      <c r="H30" s="172" t="s">
        <v>527</v>
      </c>
      <c r="I30" s="173"/>
      <c r="J30" s="172"/>
      <c r="K30" s="173" t="s">
        <v>528</v>
      </c>
      <c r="L30" s="173"/>
      <c r="M30" s="176" t="s">
        <v>187</v>
      </c>
      <c r="N30" s="176" t="s">
        <v>312</v>
      </c>
      <c r="O30" s="231" t="s">
        <v>313</v>
      </c>
      <c r="P30" s="121"/>
      <c r="Q30" s="173" t="s">
        <v>504</v>
      </c>
      <c r="R30" s="173" t="s">
        <v>529</v>
      </c>
      <c r="S30" s="168" t="s">
        <v>530</v>
      </c>
      <c r="T30" s="168" t="s">
        <v>531</v>
      </c>
      <c r="U30" s="168" t="s">
        <v>532</v>
      </c>
      <c r="V30" s="168" t="s">
        <v>533</v>
      </c>
      <c r="W30" s="166" t="s">
        <v>534</v>
      </c>
      <c r="X30" s="165" t="s">
        <v>236</v>
      </c>
      <c r="Z30" s="78"/>
      <c r="AA30" s="227">
        <f>IF(OR(J30="Fail",ISBLANK(J30)),INDEX('Issue Code Table'!C:C,MATCH(N:N,'Issue Code Table'!A:A,0)),IF(M30="Critical",6,IF(M30="Significant",5,IF(M30="Moderate",3,2))))</f>
        <v>5</v>
      </c>
      <c r="AB30" s="78"/>
      <c r="AC30" s="78"/>
      <c r="AD30" s="78"/>
      <c r="AE30" s="78"/>
      <c r="AG30" s="78"/>
    </row>
    <row r="31" spans="1:33" s="88" customFormat="1" ht="83.15" customHeight="1" x14ac:dyDescent="0.25">
      <c r="A31" s="225" t="s">
        <v>535</v>
      </c>
      <c r="B31" s="172" t="s">
        <v>536</v>
      </c>
      <c r="C31" s="172" t="s">
        <v>537</v>
      </c>
      <c r="D31" s="172" t="s">
        <v>221</v>
      </c>
      <c r="E31" s="172" t="s">
        <v>538</v>
      </c>
      <c r="F31" s="172" t="s">
        <v>539</v>
      </c>
      <c r="G31" s="172" t="s">
        <v>540</v>
      </c>
      <c r="H31" s="172" t="s">
        <v>541</v>
      </c>
      <c r="I31" s="173"/>
      <c r="J31" s="172"/>
      <c r="K31" s="173" t="s">
        <v>542</v>
      </c>
      <c r="L31" s="173"/>
      <c r="M31" s="176" t="s">
        <v>187</v>
      </c>
      <c r="N31" s="176" t="s">
        <v>312</v>
      </c>
      <c r="O31" s="231" t="s">
        <v>313</v>
      </c>
      <c r="P31" s="121"/>
      <c r="Q31" s="173" t="s">
        <v>504</v>
      </c>
      <c r="R31" s="173" t="s">
        <v>543</v>
      </c>
      <c r="S31" s="168" t="s">
        <v>544</v>
      </c>
      <c r="T31" s="168" t="s">
        <v>545</v>
      </c>
      <c r="U31" s="168" t="s">
        <v>546</v>
      </c>
      <c r="V31" s="168" t="s">
        <v>547</v>
      </c>
      <c r="W31" s="166" t="s">
        <v>548</v>
      </c>
      <c r="X31" s="165" t="s">
        <v>236</v>
      </c>
      <c r="Z31" s="78"/>
      <c r="AA31" s="227">
        <f>IF(OR(J31="Fail",ISBLANK(J31)),INDEX('Issue Code Table'!C:C,MATCH(N:N,'Issue Code Table'!A:A,0)),IF(M31="Critical",6,IF(M31="Significant",5,IF(M31="Moderate",3,2))))</f>
        <v>5</v>
      </c>
      <c r="AB31" s="78"/>
      <c r="AC31" s="78"/>
      <c r="AD31" s="78"/>
      <c r="AE31" s="78"/>
      <c r="AG31" s="78"/>
    </row>
    <row r="32" spans="1:33" s="88" customFormat="1" ht="83.15" customHeight="1" x14ac:dyDescent="0.25">
      <c r="A32" s="225" t="s">
        <v>549</v>
      </c>
      <c r="B32" s="172" t="s">
        <v>550</v>
      </c>
      <c r="C32" s="172" t="s">
        <v>551</v>
      </c>
      <c r="D32" s="172" t="s">
        <v>221</v>
      </c>
      <c r="E32" s="172" t="s">
        <v>552</v>
      </c>
      <c r="F32" s="172" t="s">
        <v>553</v>
      </c>
      <c r="G32" s="172" t="s">
        <v>554</v>
      </c>
      <c r="H32" s="172" t="s">
        <v>555</v>
      </c>
      <c r="I32" s="173"/>
      <c r="J32" s="172"/>
      <c r="K32" s="173" t="s">
        <v>556</v>
      </c>
      <c r="L32" s="173"/>
      <c r="M32" s="176" t="s">
        <v>187</v>
      </c>
      <c r="N32" s="176" t="s">
        <v>312</v>
      </c>
      <c r="O32" s="231" t="s">
        <v>313</v>
      </c>
      <c r="P32" s="121"/>
      <c r="Q32" s="173" t="s">
        <v>504</v>
      </c>
      <c r="R32" s="173" t="s">
        <v>557</v>
      </c>
      <c r="S32" s="168" t="s">
        <v>558</v>
      </c>
      <c r="T32" s="168" t="s">
        <v>559</v>
      </c>
      <c r="U32" s="168" t="s">
        <v>560</v>
      </c>
      <c r="V32" s="168" t="s">
        <v>561</v>
      </c>
      <c r="W32" s="166" t="s">
        <v>562</v>
      </c>
      <c r="X32" s="165" t="s">
        <v>236</v>
      </c>
      <c r="Z32" s="78"/>
      <c r="AA32" s="227">
        <f>IF(OR(J32="Fail",ISBLANK(J32)),INDEX('Issue Code Table'!C:C,MATCH(N:N,'Issue Code Table'!A:A,0)),IF(M32="Critical",6,IF(M32="Significant",5,IF(M32="Moderate",3,2))))</f>
        <v>5</v>
      </c>
      <c r="AB32" s="78"/>
      <c r="AC32" s="78"/>
      <c r="AD32" s="78"/>
      <c r="AE32" s="78"/>
      <c r="AG32" s="78"/>
    </row>
    <row r="33" spans="1:33" s="88" customFormat="1" ht="83.15" customHeight="1" x14ac:dyDescent="0.25">
      <c r="A33" s="225" t="s">
        <v>563</v>
      </c>
      <c r="B33" s="172" t="s">
        <v>322</v>
      </c>
      <c r="C33" s="172" t="s">
        <v>323</v>
      </c>
      <c r="D33" s="172" t="s">
        <v>221</v>
      </c>
      <c r="E33" s="172" t="s">
        <v>564</v>
      </c>
      <c r="F33" s="172" t="s">
        <v>565</v>
      </c>
      <c r="G33" s="172" t="s">
        <v>566</v>
      </c>
      <c r="H33" s="172" t="s">
        <v>567</v>
      </c>
      <c r="I33" s="173"/>
      <c r="J33" s="172"/>
      <c r="K33" s="173" t="s">
        <v>568</v>
      </c>
      <c r="L33" s="173"/>
      <c r="M33" s="176" t="s">
        <v>187</v>
      </c>
      <c r="N33" s="231" t="s">
        <v>569</v>
      </c>
      <c r="O33" s="231" t="s">
        <v>570</v>
      </c>
      <c r="P33" s="121"/>
      <c r="Q33" s="173" t="s">
        <v>504</v>
      </c>
      <c r="R33" s="173" t="s">
        <v>571</v>
      </c>
      <c r="S33" s="168" t="s">
        <v>572</v>
      </c>
      <c r="T33" s="168" t="s">
        <v>573</v>
      </c>
      <c r="U33" s="168" t="s">
        <v>574</v>
      </c>
      <c r="V33" s="168" t="s">
        <v>575</v>
      </c>
      <c r="W33" s="166" t="s">
        <v>576</v>
      </c>
      <c r="X33" s="165" t="s">
        <v>236</v>
      </c>
      <c r="Z33" s="78"/>
      <c r="AA33" s="227">
        <f>IF(OR(J33="Fail",ISBLANK(J33)),INDEX('Issue Code Table'!C:C,MATCH(N:N,'Issue Code Table'!A:A,0)),IF(M33="Critical",6,IF(M33="Significant",5,IF(M33="Moderate",3,2))))</f>
        <v>5</v>
      </c>
      <c r="AB33" s="78"/>
      <c r="AC33" s="78"/>
      <c r="AD33" s="78"/>
      <c r="AE33" s="78"/>
      <c r="AG33" s="78"/>
    </row>
    <row r="34" spans="1:33" s="88" customFormat="1" ht="83.15" customHeight="1" x14ac:dyDescent="0.25">
      <c r="A34" s="225" t="s">
        <v>577</v>
      </c>
      <c r="B34" s="172" t="s">
        <v>322</v>
      </c>
      <c r="C34" s="172" t="s">
        <v>323</v>
      </c>
      <c r="D34" s="172" t="s">
        <v>221</v>
      </c>
      <c r="E34" s="172" t="s">
        <v>578</v>
      </c>
      <c r="F34" s="172" t="s">
        <v>579</v>
      </c>
      <c r="G34" s="172" t="s">
        <v>580</v>
      </c>
      <c r="H34" s="172" t="s">
        <v>581</v>
      </c>
      <c r="I34" s="173"/>
      <c r="J34" s="172"/>
      <c r="K34" s="173" t="s">
        <v>582</v>
      </c>
      <c r="L34" s="173"/>
      <c r="M34" s="176" t="s">
        <v>187</v>
      </c>
      <c r="N34" s="231" t="s">
        <v>569</v>
      </c>
      <c r="O34" s="231" t="s">
        <v>570</v>
      </c>
      <c r="P34" s="121"/>
      <c r="Q34" s="173" t="s">
        <v>504</v>
      </c>
      <c r="R34" s="173" t="s">
        <v>583</v>
      </c>
      <c r="S34" s="168" t="s">
        <v>584</v>
      </c>
      <c r="T34" s="168" t="s">
        <v>585</v>
      </c>
      <c r="U34" s="168" t="s">
        <v>586</v>
      </c>
      <c r="V34" s="168" t="s">
        <v>587</v>
      </c>
      <c r="W34" s="166" t="s">
        <v>588</v>
      </c>
      <c r="X34" s="165" t="s">
        <v>236</v>
      </c>
      <c r="Z34" s="78"/>
      <c r="AA34" s="227">
        <f>IF(OR(J34="Fail",ISBLANK(J34)),INDEX('Issue Code Table'!C:C,MATCH(N:N,'Issue Code Table'!A:A,0)),IF(M34="Critical",6,IF(M34="Significant",5,IF(M34="Moderate",3,2))))</f>
        <v>5</v>
      </c>
      <c r="AB34" s="78"/>
      <c r="AC34" s="78"/>
      <c r="AD34" s="78"/>
      <c r="AE34" s="78"/>
      <c r="AG34" s="78"/>
    </row>
    <row r="35" spans="1:33" s="88" customFormat="1" ht="83.15" customHeight="1" x14ac:dyDescent="0.25">
      <c r="A35" s="225" t="s">
        <v>589</v>
      </c>
      <c r="B35" s="172" t="s">
        <v>219</v>
      </c>
      <c r="C35" s="172" t="s">
        <v>220</v>
      </c>
      <c r="D35" s="172" t="s">
        <v>221</v>
      </c>
      <c r="E35" s="172" t="s">
        <v>590</v>
      </c>
      <c r="F35" s="172" t="s">
        <v>591</v>
      </c>
      <c r="G35" s="172" t="s">
        <v>592</v>
      </c>
      <c r="H35" s="172" t="s">
        <v>593</v>
      </c>
      <c r="I35" s="173"/>
      <c r="J35" s="172"/>
      <c r="K35" s="173" t="s">
        <v>594</v>
      </c>
      <c r="L35" s="173"/>
      <c r="M35" s="229" t="s">
        <v>263</v>
      </c>
      <c r="N35" s="229" t="s">
        <v>595</v>
      </c>
      <c r="O35" s="230" t="s">
        <v>596</v>
      </c>
      <c r="P35" s="121"/>
      <c r="Q35" s="173" t="s">
        <v>597</v>
      </c>
      <c r="R35" s="173" t="s">
        <v>598</v>
      </c>
      <c r="S35" s="168" t="s">
        <v>599</v>
      </c>
      <c r="T35" s="168" t="s">
        <v>600</v>
      </c>
      <c r="U35" s="168" t="s">
        <v>601</v>
      </c>
      <c r="V35" s="168" t="s">
        <v>602</v>
      </c>
      <c r="W35" s="166" t="s">
        <v>603</v>
      </c>
      <c r="X35" s="165"/>
      <c r="Z35" s="78"/>
      <c r="AA35" s="227">
        <f>IF(OR(J35="Fail",ISBLANK(J35)),INDEX('Issue Code Table'!C:C,MATCH(N:N,'Issue Code Table'!A:A,0)),IF(M35="Critical",6,IF(M35="Significant",5,IF(M35="Moderate",3,2))))</f>
        <v>4</v>
      </c>
      <c r="AB35" s="78"/>
      <c r="AC35" s="78"/>
      <c r="AD35" s="78"/>
      <c r="AE35" s="78"/>
      <c r="AG35" s="78"/>
    </row>
    <row r="36" spans="1:33" s="88" customFormat="1" ht="83.15" customHeight="1" x14ac:dyDescent="0.25">
      <c r="A36" s="225" t="s">
        <v>604</v>
      </c>
      <c r="B36" s="172" t="s">
        <v>219</v>
      </c>
      <c r="C36" s="172" t="s">
        <v>220</v>
      </c>
      <c r="D36" s="172" t="s">
        <v>221</v>
      </c>
      <c r="E36" s="172" t="s">
        <v>605</v>
      </c>
      <c r="F36" s="172" t="s">
        <v>606</v>
      </c>
      <c r="G36" s="172" t="s">
        <v>607</v>
      </c>
      <c r="H36" s="172" t="s">
        <v>608</v>
      </c>
      <c r="I36" s="173"/>
      <c r="J36" s="172"/>
      <c r="K36" s="173" t="s">
        <v>609</v>
      </c>
      <c r="L36" s="173"/>
      <c r="M36" s="229" t="s">
        <v>263</v>
      </c>
      <c r="N36" s="229" t="s">
        <v>595</v>
      </c>
      <c r="O36" s="230" t="s">
        <v>596</v>
      </c>
      <c r="P36" s="121"/>
      <c r="Q36" s="173" t="s">
        <v>597</v>
      </c>
      <c r="R36" s="173" t="s">
        <v>610</v>
      </c>
      <c r="S36" s="168" t="s">
        <v>611</v>
      </c>
      <c r="T36" s="168" t="s">
        <v>612</v>
      </c>
      <c r="U36" s="168" t="s">
        <v>613</v>
      </c>
      <c r="V36" s="168" t="s">
        <v>614</v>
      </c>
      <c r="W36" s="166" t="s">
        <v>615</v>
      </c>
      <c r="X36" s="165"/>
      <c r="Z36" s="78"/>
      <c r="AA36" s="227">
        <f>IF(OR(J36="Fail",ISBLANK(J36)),INDEX('Issue Code Table'!C:C,MATCH(N:N,'Issue Code Table'!A:A,0)),IF(M36="Critical",6,IF(M36="Significant",5,IF(M36="Moderate",3,2))))</f>
        <v>4</v>
      </c>
      <c r="AB36" s="78"/>
      <c r="AC36" s="78"/>
      <c r="AD36" s="78"/>
      <c r="AE36" s="78"/>
      <c r="AG36" s="78"/>
    </row>
    <row r="37" spans="1:33" s="88" customFormat="1" ht="97.5" customHeight="1" x14ac:dyDescent="0.25">
      <c r="A37" s="225" t="s">
        <v>616</v>
      </c>
      <c r="B37" s="172" t="s">
        <v>322</v>
      </c>
      <c r="C37" s="172" t="s">
        <v>323</v>
      </c>
      <c r="D37" s="172" t="s">
        <v>221</v>
      </c>
      <c r="E37" s="172" t="s">
        <v>617</v>
      </c>
      <c r="F37" s="172" t="s">
        <v>618</v>
      </c>
      <c r="G37" s="172" t="s">
        <v>619</v>
      </c>
      <c r="H37" s="172" t="s">
        <v>620</v>
      </c>
      <c r="I37" s="173"/>
      <c r="J37" s="172"/>
      <c r="K37" s="173" t="s">
        <v>621</v>
      </c>
      <c r="L37" s="173"/>
      <c r="M37" s="176" t="s">
        <v>187</v>
      </c>
      <c r="N37" s="231" t="s">
        <v>622</v>
      </c>
      <c r="O37" s="230" t="s">
        <v>623</v>
      </c>
      <c r="P37" s="121"/>
      <c r="Q37" s="173" t="s">
        <v>624</v>
      </c>
      <c r="R37" s="173" t="s">
        <v>625</v>
      </c>
      <c r="S37" s="168" t="s">
        <v>626</v>
      </c>
      <c r="T37" s="168" t="s">
        <v>627</v>
      </c>
      <c r="U37" s="168" t="s">
        <v>628</v>
      </c>
      <c r="V37" s="168" t="s">
        <v>629</v>
      </c>
      <c r="W37" s="166" t="s">
        <v>630</v>
      </c>
      <c r="X37" s="165" t="s">
        <v>236</v>
      </c>
      <c r="Z37" s="78"/>
      <c r="AA37" s="227">
        <f>IF(OR(J37="Fail",ISBLANK(J37)),INDEX('Issue Code Table'!C:C,MATCH(N:N,'Issue Code Table'!A:A,0)),IF(M37="Critical",6,IF(M37="Significant",5,IF(M37="Moderate",3,2))))</f>
        <v>6</v>
      </c>
      <c r="AB37" s="78"/>
      <c r="AC37" s="78"/>
      <c r="AD37" s="78"/>
      <c r="AE37" s="78"/>
      <c r="AG37" s="78"/>
    </row>
    <row r="38" spans="1:33" s="88" customFormat="1" ht="83.15" customHeight="1" x14ac:dyDescent="0.25">
      <c r="A38" s="225" t="s">
        <v>631</v>
      </c>
      <c r="B38" s="172" t="s">
        <v>322</v>
      </c>
      <c r="C38" s="172" t="s">
        <v>323</v>
      </c>
      <c r="D38" s="172" t="s">
        <v>221</v>
      </c>
      <c r="E38" s="172" t="s">
        <v>632</v>
      </c>
      <c r="F38" s="172" t="s">
        <v>633</v>
      </c>
      <c r="G38" s="172" t="s">
        <v>634</v>
      </c>
      <c r="H38" s="172" t="s">
        <v>635</v>
      </c>
      <c r="I38" s="173"/>
      <c r="J38" s="172"/>
      <c r="K38" s="173" t="s">
        <v>636</v>
      </c>
      <c r="L38" s="173"/>
      <c r="M38" s="176" t="s">
        <v>187</v>
      </c>
      <c r="N38" s="231" t="s">
        <v>622</v>
      </c>
      <c r="O38" s="230" t="s">
        <v>623</v>
      </c>
      <c r="P38" s="121"/>
      <c r="Q38" s="173" t="s">
        <v>624</v>
      </c>
      <c r="R38" s="173" t="s">
        <v>637</v>
      </c>
      <c r="S38" s="168" t="s">
        <v>638</v>
      </c>
      <c r="T38" s="168" t="s">
        <v>639</v>
      </c>
      <c r="U38" s="168" t="s">
        <v>640</v>
      </c>
      <c r="V38" s="168" t="s">
        <v>641</v>
      </c>
      <c r="W38" s="166" t="s">
        <v>642</v>
      </c>
      <c r="X38" s="165" t="s">
        <v>236</v>
      </c>
      <c r="Z38" s="78"/>
      <c r="AA38" s="227">
        <f>IF(OR(J38="Fail",ISBLANK(J38)),INDEX('Issue Code Table'!C:C,MATCH(N:N,'Issue Code Table'!A:A,0)),IF(M38="Critical",6,IF(M38="Significant",5,IF(M38="Moderate",3,2))))</f>
        <v>6</v>
      </c>
      <c r="AB38" s="78"/>
      <c r="AC38" s="78"/>
      <c r="AD38" s="78"/>
      <c r="AE38" s="78"/>
      <c r="AG38" s="78"/>
    </row>
    <row r="39" spans="1:33" s="88" customFormat="1" ht="83.15" customHeight="1" x14ac:dyDescent="0.25">
      <c r="A39" s="225" t="s">
        <v>643</v>
      </c>
      <c r="B39" s="172" t="s">
        <v>322</v>
      </c>
      <c r="C39" s="172" t="s">
        <v>323</v>
      </c>
      <c r="D39" s="172" t="s">
        <v>221</v>
      </c>
      <c r="E39" s="172" t="s">
        <v>644</v>
      </c>
      <c r="F39" s="172" t="s">
        <v>645</v>
      </c>
      <c r="G39" s="172" t="s">
        <v>646</v>
      </c>
      <c r="H39" s="172" t="s">
        <v>647</v>
      </c>
      <c r="I39" s="173"/>
      <c r="J39" s="172"/>
      <c r="K39" s="173" t="s">
        <v>648</v>
      </c>
      <c r="L39" s="173"/>
      <c r="M39" s="229" t="s">
        <v>263</v>
      </c>
      <c r="N39" s="229" t="s">
        <v>344</v>
      </c>
      <c r="O39" s="230" t="s">
        <v>345</v>
      </c>
      <c r="P39" s="121"/>
      <c r="Q39" s="173" t="s">
        <v>649</v>
      </c>
      <c r="R39" s="173" t="s">
        <v>650</v>
      </c>
      <c r="S39" s="168" t="s">
        <v>651</v>
      </c>
      <c r="T39" s="168" t="s">
        <v>652</v>
      </c>
      <c r="U39" s="168" t="s">
        <v>653</v>
      </c>
      <c r="V39" s="168" t="s">
        <v>654</v>
      </c>
      <c r="W39" s="166" t="s">
        <v>655</v>
      </c>
      <c r="X39" s="165"/>
      <c r="Z39" s="78"/>
      <c r="AA39" s="227">
        <f>IF(OR(J39="Fail",ISBLANK(J39)),INDEX('Issue Code Table'!C:C,MATCH(N:N,'Issue Code Table'!A:A,0)),IF(M39="Critical",6,IF(M39="Significant",5,IF(M39="Moderate",3,2))))</f>
        <v>5</v>
      </c>
      <c r="AB39" s="78"/>
      <c r="AC39" s="78"/>
      <c r="AD39" s="78"/>
      <c r="AE39" s="78"/>
      <c r="AG39" s="78"/>
    </row>
    <row r="40" spans="1:33" s="88" customFormat="1" ht="83.15" customHeight="1" x14ac:dyDescent="0.25">
      <c r="A40" s="225" t="s">
        <v>656</v>
      </c>
      <c r="B40" s="172" t="s">
        <v>322</v>
      </c>
      <c r="C40" s="172" t="s">
        <v>323</v>
      </c>
      <c r="D40" s="172" t="s">
        <v>221</v>
      </c>
      <c r="E40" s="172" t="s">
        <v>657</v>
      </c>
      <c r="F40" s="172" t="s">
        <v>658</v>
      </c>
      <c r="G40" s="172" t="s">
        <v>646</v>
      </c>
      <c r="H40" s="172" t="s">
        <v>659</v>
      </c>
      <c r="I40" s="173"/>
      <c r="J40" s="172"/>
      <c r="K40" s="173" t="s">
        <v>660</v>
      </c>
      <c r="L40" s="173"/>
      <c r="M40" s="229" t="s">
        <v>263</v>
      </c>
      <c r="N40" s="229" t="s">
        <v>344</v>
      </c>
      <c r="O40" s="230" t="s">
        <v>345</v>
      </c>
      <c r="P40" s="121"/>
      <c r="Q40" s="173" t="s">
        <v>649</v>
      </c>
      <c r="R40" s="173" t="s">
        <v>661</v>
      </c>
      <c r="S40" s="168" t="s">
        <v>651</v>
      </c>
      <c r="T40" s="168" t="s">
        <v>662</v>
      </c>
      <c r="U40" s="168" t="s">
        <v>653</v>
      </c>
      <c r="V40" s="168" t="s">
        <v>654</v>
      </c>
      <c r="W40" s="166" t="s">
        <v>663</v>
      </c>
      <c r="X40" s="165"/>
      <c r="Z40" s="78"/>
      <c r="AA40" s="227">
        <f>IF(OR(J40="Fail",ISBLANK(J40)),INDEX('Issue Code Table'!C:C,MATCH(N:N,'Issue Code Table'!A:A,0)),IF(M40="Critical",6,IF(M40="Significant",5,IF(M40="Moderate",3,2))))</f>
        <v>5</v>
      </c>
      <c r="AB40" s="78"/>
      <c r="AC40" s="78"/>
      <c r="AD40" s="78"/>
      <c r="AE40" s="78"/>
      <c r="AG40" s="78"/>
    </row>
    <row r="41" spans="1:33" s="88" customFormat="1" ht="83.15" customHeight="1" x14ac:dyDescent="0.25">
      <c r="A41" s="225" t="s">
        <v>664</v>
      </c>
      <c r="B41" s="172" t="s">
        <v>322</v>
      </c>
      <c r="C41" s="172" t="s">
        <v>323</v>
      </c>
      <c r="D41" s="172" t="s">
        <v>221</v>
      </c>
      <c r="E41" s="172" t="s">
        <v>665</v>
      </c>
      <c r="F41" s="172" t="s">
        <v>658</v>
      </c>
      <c r="G41" s="172" t="s">
        <v>646</v>
      </c>
      <c r="H41" s="172" t="s">
        <v>666</v>
      </c>
      <c r="I41" s="173"/>
      <c r="J41" s="172"/>
      <c r="K41" s="173" t="s">
        <v>667</v>
      </c>
      <c r="L41" s="173"/>
      <c r="M41" s="229" t="s">
        <v>263</v>
      </c>
      <c r="N41" s="229" t="s">
        <v>344</v>
      </c>
      <c r="O41" s="230" t="s">
        <v>345</v>
      </c>
      <c r="P41" s="121"/>
      <c r="Q41" s="173" t="s">
        <v>649</v>
      </c>
      <c r="R41" s="173" t="s">
        <v>668</v>
      </c>
      <c r="S41" s="168" t="s">
        <v>651</v>
      </c>
      <c r="T41" s="168" t="s">
        <v>669</v>
      </c>
      <c r="U41" s="168" t="s">
        <v>653</v>
      </c>
      <c r="V41" s="168" t="s">
        <v>654</v>
      </c>
      <c r="W41" s="166" t="s">
        <v>670</v>
      </c>
      <c r="X41" s="165"/>
      <c r="Z41" s="78"/>
      <c r="AA41" s="227">
        <f>IF(OR(J41="Fail",ISBLANK(J41)),INDEX('Issue Code Table'!C:C,MATCH(N:N,'Issue Code Table'!A:A,0)),IF(M41="Critical",6,IF(M41="Significant",5,IF(M41="Moderate",3,2))))</f>
        <v>5</v>
      </c>
      <c r="AB41" s="78"/>
      <c r="AC41" s="78"/>
      <c r="AD41" s="78"/>
      <c r="AE41" s="78"/>
      <c r="AG41" s="78"/>
    </row>
    <row r="42" spans="1:33" s="88" customFormat="1" ht="83.15" customHeight="1" x14ac:dyDescent="0.25">
      <c r="A42" s="225" t="s">
        <v>671</v>
      </c>
      <c r="B42" s="172" t="s">
        <v>672</v>
      </c>
      <c r="C42" s="172" t="s">
        <v>673</v>
      </c>
      <c r="D42" s="172" t="s">
        <v>221</v>
      </c>
      <c r="E42" s="172" t="s">
        <v>674</v>
      </c>
      <c r="F42" s="172" t="s">
        <v>675</v>
      </c>
      <c r="G42" s="172" t="s">
        <v>676</v>
      </c>
      <c r="H42" s="172" t="s">
        <v>677</v>
      </c>
      <c r="I42" s="173"/>
      <c r="J42" s="172"/>
      <c r="K42" s="173" t="s">
        <v>678</v>
      </c>
      <c r="L42" s="173"/>
      <c r="M42" s="229" t="s">
        <v>187</v>
      </c>
      <c r="N42" s="229" t="s">
        <v>679</v>
      </c>
      <c r="O42" s="229" t="s">
        <v>680</v>
      </c>
      <c r="P42" s="121"/>
      <c r="Q42" s="173" t="s">
        <v>681</v>
      </c>
      <c r="R42" s="173" t="s">
        <v>682</v>
      </c>
      <c r="S42" s="168" t="s">
        <v>683</v>
      </c>
      <c r="T42" s="168" t="s">
        <v>684</v>
      </c>
      <c r="U42" s="168" t="s">
        <v>685</v>
      </c>
      <c r="V42" s="168" t="s">
        <v>686</v>
      </c>
      <c r="W42" s="166" t="s">
        <v>687</v>
      </c>
      <c r="X42" s="165" t="s">
        <v>236</v>
      </c>
      <c r="Z42" s="78"/>
      <c r="AA42" s="227">
        <f>IF(OR(J42="Fail",ISBLANK(J42)),INDEX('Issue Code Table'!C:C,MATCH(N:N,'Issue Code Table'!A:A,0)),IF(M42="Critical",6,IF(M42="Significant",5,IF(M42="Moderate",3,2))))</f>
        <v>5</v>
      </c>
      <c r="AB42" s="78"/>
      <c r="AC42" s="78"/>
      <c r="AD42" s="78"/>
      <c r="AE42" s="78"/>
      <c r="AG42" s="78"/>
    </row>
    <row r="43" spans="1:33" s="88" customFormat="1" ht="103.5" customHeight="1" x14ac:dyDescent="0.25">
      <c r="A43" s="225" t="s">
        <v>688</v>
      </c>
      <c r="B43" s="172" t="s">
        <v>672</v>
      </c>
      <c r="C43" s="172" t="s">
        <v>673</v>
      </c>
      <c r="D43" s="172" t="s">
        <v>221</v>
      </c>
      <c r="E43" s="172" t="s">
        <v>689</v>
      </c>
      <c r="F43" s="172" t="s">
        <v>690</v>
      </c>
      <c r="G43" s="172" t="s">
        <v>691</v>
      </c>
      <c r="H43" s="172" t="s">
        <v>692</v>
      </c>
      <c r="I43" s="173"/>
      <c r="J43" s="172"/>
      <c r="K43" s="173" t="s">
        <v>693</v>
      </c>
      <c r="L43" s="173"/>
      <c r="M43" s="232" t="s">
        <v>263</v>
      </c>
      <c r="N43" s="229" t="s">
        <v>694</v>
      </c>
      <c r="O43" s="229" t="s">
        <v>695</v>
      </c>
      <c r="P43" s="121"/>
      <c r="Q43" s="173" t="s">
        <v>681</v>
      </c>
      <c r="R43" s="173" t="s">
        <v>696</v>
      </c>
      <c r="S43" s="168" t="s">
        <v>697</v>
      </c>
      <c r="T43" s="168" t="s">
        <v>698</v>
      </c>
      <c r="U43" s="168" t="s">
        <v>699</v>
      </c>
      <c r="V43" s="168" t="s">
        <v>700</v>
      </c>
      <c r="W43" s="166" t="s">
        <v>701</v>
      </c>
      <c r="X43" s="165"/>
      <c r="Z43" s="78"/>
      <c r="AA43" s="227">
        <f>IF(OR(J43="Fail",ISBLANK(J43)),INDEX('Issue Code Table'!C:C,MATCH(N:N,'Issue Code Table'!A:A,0)),IF(M43="Critical",6,IF(M43="Significant",5,IF(M43="Moderate",3,2))))</f>
        <v>4</v>
      </c>
      <c r="AB43" s="78"/>
      <c r="AC43" s="78"/>
      <c r="AD43" s="78"/>
      <c r="AE43" s="78"/>
      <c r="AG43" s="78"/>
    </row>
    <row r="44" spans="1:33" s="88" customFormat="1" ht="153" customHeight="1" x14ac:dyDescent="0.25">
      <c r="A44" s="225" t="s">
        <v>702</v>
      </c>
      <c r="B44" s="172" t="s">
        <v>430</v>
      </c>
      <c r="C44" s="172" t="s">
        <v>431</v>
      </c>
      <c r="D44" s="172" t="s">
        <v>221</v>
      </c>
      <c r="E44" s="172" t="s">
        <v>703</v>
      </c>
      <c r="F44" s="172" t="s">
        <v>704</v>
      </c>
      <c r="G44" s="172" t="s">
        <v>705</v>
      </c>
      <c r="H44" s="172" t="s">
        <v>706</v>
      </c>
      <c r="I44" s="173"/>
      <c r="J44" s="172"/>
      <c r="K44" s="173" t="s">
        <v>707</v>
      </c>
      <c r="L44" s="173"/>
      <c r="M44" s="232" t="s">
        <v>187</v>
      </c>
      <c r="N44" s="174" t="s">
        <v>214</v>
      </c>
      <c r="O44" s="175" t="s">
        <v>215</v>
      </c>
      <c r="P44" s="121"/>
      <c r="Q44" s="173" t="s">
        <v>681</v>
      </c>
      <c r="R44" s="173" t="s">
        <v>708</v>
      </c>
      <c r="S44" s="168" t="s">
        <v>709</v>
      </c>
      <c r="T44" s="168" t="s">
        <v>710</v>
      </c>
      <c r="U44" s="168" t="s">
        <v>711</v>
      </c>
      <c r="V44" s="168" t="s">
        <v>712</v>
      </c>
      <c r="W44" s="166" t="s">
        <v>713</v>
      </c>
      <c r="X44" s="165" t="s">
        <v>236</v>
      </c>
      <c r="Z44" s="78"/>
      <c r="AA44" s="227">
        <f>IF(OR(J44="Fail",ISBLANK(J44)),INDEX('Issue Code Table'!C:C,MATCH(N:N,'Issue Code Table'!A:A,0)),IF(M44="Critical",6,IF(M44="Significant",5,IF(M44="Moderate",3,2))))</f>
        <v>6</v>
      </c>
      <c r="AB44" s="78"/>
      <c r="AC44" s="78"/>
      <c r="AD44" s="78"/>
      <c r="AE44" s="78"/>
      <c r="AG44" s="78"/>
    </row>
    <row r="45" spans="1:33" s="88" customFormat="1" ht="83.15" customHeight="1" x14ac:dyDescent="0.25">
      <c r="A45" s="225" t="s">
        <v>714</v>
      </c>
      <c r="B45" s="172" t="s">
        <v>305</v>
      </c>
      <c r="C45" s="172" t="s">
        <v>306</v>
      </c>
      <c r="D45" s="172" t="s">
        <v>221</v>
      </c>
      <c r="E45" s="172" t="s">
        <v>715</v>
      </c>
      <c r="F45" s="172" t="s">
        <v>716</v>
      </c>
      <c r="G45" s="172" t="s">
        <v>717</v>
      </c>
      <c r="H45" s="172" t="s">
        <v>718</v>
      </c>
      <c r="I45" s="173"/>
      <c r="J45" s="172"/>
      <c r="K45" s="172" t="s">
        <v>719</v>
      </c>
      <c r="L45" s="173"/>
      <c r="M45" s="176" t="s">
        <v>263</v>
      </c>
      <c r="N45" s="229" t="s">
        <v>312</v>
      </c>
      <c r="O45" s="230" t="s">
        <v>313</v>
      </c>
      <c r="P45" s="121"/>
      <c r="Q45" s="173" t="s">
        <v>681</v>
      </c>
      <c r="R45" s="173" t="s">
        <v>720</v>
      </c>
      <c r="S45" s="168" t="s">
        <v>721</v>
      </c>
      <c r="T45" s="168" t="s">
        <v>722</v>
      </c>
      <c r="U45" s="168" t="s">
        <v>723</v>
      </c>
      <c r="V45" s="168" t="s">
        <v>724</v>
      </c>
      <c r="W45" s="166" t="s">
        <v>725</v>
      </c>
      <c r="X45" s="165"/>
      <c r="Z45" s="78"/>
      <c r="AA45" s="227">
        <f>IF(OR(J45="Fail",ISBLANK(J45)),INDEX('Issue Code Table'!C:C,MATCH(N:N,'Issue Code Table'!A:A,0)),IF(M45="Critical",6,IF(M45="Significant",5,IF(M45="Moderate",3,2))))</f>
        <v>5</v>
      </c>
      <c r="AB45" s="78"/>
      <c r="AC45" s="78"/>
      <c r="AD45" s="78"/>
      <c r="AE45" s="78"/>
      <c r="AG45" s="78"/>
    </row>
    <row r="46" spans="1:33" s="88" customFormat="1" ht="83.15" customHeight="1" x14ac:dyDescent="0.25">
      <c r="A46" s="225" t="s">
        <v>726</v>
      </c>
      <c r="B46" s="172" t="s">
        <v>180</v>
      </c>
      <c r="C46" s="172" t="s">
        <v>181</v>
      </c>
      <c r="D46" s="172" t="s">
        <v>221</v>
      </c>
      <c r="E46" s="172" t="s">
        <v>727</v>
      </c>
      <c r="F46" s="172" t="s">
        <v>728</v>
      </c>
      <c r="G46" s="172" t="s">
        <v>729</v>
      </c>
      <c r="H46" s="172" t="s">
        <v>730</v>
      </c>
      <c r="I46" s="173"/>
      <c r="J46" s="172"/>
      <c r="K46" s="173" t="s">
        <v>731</v>
      </c>
      <c r="L46" s="173"/>
      <c r="M46" s="176" t="s">
        <v>187</v>
      </c>
      <c r="N46" s="231" t="s">
        <v>732</v>
      </c>
      <c r="O46" s="229" t="s">
        <v>733</v>
      </c>
      <c r="P46" s="121"/>
      <c r="Q46" s="173" t="s">
        <v>681</v>
      </c>
      <c r="R46" s="173" t="s">
        <v>734</v>
      </c>
      <c r="S46" s="168" t="s">
        <v>735</v>
      </c>
      <c r="T46" s="168" t="s">
        <v>736</v>
      </c>
      <c r="U46" s="168" t="s">
        <v>737</v>
      </c>
      <c r="V46" s="168" t="s">
        <v>738</v>
      </c>
      <c r="W46" s="166" t="s">
        <v>739</v>
      </c>
      <c r="X46" s="165" t="s">
        <v>236</v>
      </c>
      <c r="Z46" s="78"/>
      <c r="AA46" s="227">
        <f>IF(OR(J46="Fail",ISBLANK(J46)),INDEX('Issue Code Table'!C:C,MATCH(N:N,'Issue Code Table'!A:A,0)),IF(M46="Critical",6,IF(M46="Significant",5,IF(M46="Moderate",3,2))))</f>
        <v>7</v>
      </c>
      <c r="AB46" s="78"/>
      <c r="AC46" s="78"/>
      <c r="AD46" s="78"/>
      <c r="AE46" s="78"/>
      <c r="AG46" s="78"/>
    </row>
    <row r="47" spans="1:33" s="88" customFormat="1" ht="83.15" customHeight="1" x14ac:dyDescent="0.25">
      <c r="A47" s="225" t="s">
        <v>740</v>
      </c>
      <c r="B47" s="172" t="s">
        <v>180</v>
      </c>
      <c r="C47" s="172" t="s">
        <v>181</v>
      </c>
      <c r="D47" s="172" t="s">
        <v>221</v>
      </c>
      <c r="E47" s="172" t="s">
        <v>741</v>
      </c>
      <c r="F47" s="172" t="s">
        <v>742</v>
      </c>
      <c r="G47" s="172" t="s">
        <v>743</v>
      </c>
      <c r="H47" s="172" t="s">
        <v>744</v>
      </c>
      <c r="I47" s="173"/>
      <c r="J47" s="172"/>
      <c r="K47" s="173" t="s">
        <v>745</v>
      </c>
      <c r="L47" s="173"/>
      <c r="M47" s="232" t="s">
        <v>187</v>
      </c>
      <c r="N47" s="174" t="s">
        <v>214</v>
      </c>
      <c r="O47" s="175" t="s">
        <v>215</v>
      </c>
      <c r="P47" s="121"/>
      <c r="Q47" s="173" t="s">
        <v>681</v>
      </c>
      <c r="R47" s="173" t="s">
        <v>746</v>
      </c>
      <c r="S47" s="168" t="s">
        <v>747</v>
      </c>
      <c r="T47" s="168" t="s">
        <v>748</v>
      </c>
      <c r="U47" s="168" t="s">
        <v>749</v>
      </c>
      <c r="V47" s="168" t="s">
        <v>750</v>
      </c>
      <c r="W47" s="166" t="s">
        <v>751</v>
      </c>
      <c r="X47" s="165" t="s">
        <v>236</v>
      </c>
      <c r="Z47" s="78"/>
      <c r="AA47" s="227">
        <f>IF(OR(J47="Fail",ISBLANK(J47)),INDEX('Issue Code Table'!C:C,MATCH(N:N,'Issue Code Table'!A:A,0)),IF(M47="Critical",6,IF(M47="Significant",5,IF(M47="Moderate",3,2))))</f>
        <v>6</v>
      </c>
      <c r="AB47" s="78"/>
      <c r="AC47" s="78"/>
      <c r="AD47" s="78"/>
      <c r="AE47" s="78"/>
      <c r="AG47" s="78"/>
    </row>
    <row r="48" spans="1:33" s="88" customFormat="1" ht="83.15" customHeight="1" x14ac:dyDescent="0.25">
      <c r="A48" s="225" t="s">
        <v>752</v>
      </c>
      <c r="B48" s="172" t="s">
        <v>672</v>
      </c>
      <c r="C48" s="172" t="s">
        <v>673</v>
      </c>
      <c r="D48" s="172" t="s">
        <v>221</v>
      </c>
      <c r="E48" s="172" t="s">
        <v>753</v>
      </c>
      <c r="F48" s="172" t="s">
        <v>754</v>
      </c>
      <c r="G48" s="172" t="s">
        <v>755</v>
      </c>
      <c r="H48" s="172" t="s">
        <v>756</v>
      </c>
      <c r="I48" s="173"/>
      <c r="J48" s="172"/>
      <c r="K48" s="173" t="s">
        <v>757</v>
      </c>
      <c r="L48" s="173"/>
      <c r="M48" s="176" t="s">
        <v>187</v>
      </c>
      <c r="N48" s="229" t="s">
        <v>312</v>
      </c>
      <c r="O48" s="229" t="s">
        <v>313</v>
      </c>
      <c r="P48" s="121"/>
      <c r="Q48" s="173" t="s">
        <v>681</v>
      </c>
      <c r="R48" s="173" t="s">
        <v>758</v>
      </c>
      <c r="S48" s="168" t="s">
        <v>759</v>
      </c>
      <c r="T48" s="168" t="s">
        <v>760</v>
      </c>
      <c r="U48" s="168" t="s">
        <v>737</v>
      </c>
      <c r="V48" s="168" t="s">
        <v>761</v>
      </c>
      <c r="W48" s="166" t="s">
        <v>762</v>
      </c>
      <c r="X48" s="165" t="s">
        <v>236</v>
      </c>
      <c r="Z48" s="78"/>
      <c r="AA48" s="227">
        <f>IF(OR(J48="Fail",ISBLANK(J48)),INDEX('Issue Code Table'!C:C,MATCH(N:N,'Issue Code Table'!A:A,0)),IF(M48="Critical",6,IF(M48="Significant",5,IF(M48="Moderate",3,2))))</f>
        <v>5</v>
      </c>
      <c r="AB48" s="78"/>
      <c r="AC48" s="78"/>
      <c r="AD48" s="78"/>
      <c r="AE48" s="78"/>
      <c r="AG48" s="78"/>
    </row>
    <row r="49" spans="1:33" s="88" customFormat="1" ht="83.15" customHeight="1" x14ac:dyDescent="0.25">
      <c r="A49" s="225" t="s">
        <v>763</v>
      </c>
      <c r="B49" s="172" t="s">
        <v>219</v>
      </c>
      <c r="C49" s="172" t="s">
        <v>220</v>
      </c>
      <c r="D49" s="172" t="s">
        <v>221</v>
      </c>
      <c r="E49" s="172" t="s">
        <v>764</v>
      </c>
      <c r="F49" s="172" t="s">
        <v>765</v>
      </c>
      <c r="G49" s="172" t="s">
        <v>766</v>
      </c>
      <c r="H49" s="172" t="s">
        <v>767</v>
      </c>
      <c r="I49" s="173"/>
      <c r="J49" s="172"/>
      <c r="K49" s="173" t="s">
        <v>768</v>
      </c>
      <c r="L49" s="173"/>
      <c r="M49" s="176" t="s">
        <v>187</v>
      </c>
      <c r="N49" s="174" t="s">
        <v>214</v>
      </c>
      <c r="O49" s="175" t="s">
        <v>215</v>
      </c>
      <c r="P49" s="121"/>
      <c r="Q49" s="173" t="s">
        <v>681</v>
      </c>
      <c r="R49" s="173" t="s">
        <v>769</v>
      </c>
      <c r="S49" s="168" t="s">
        <v>770</v>
      </c>
      <c r="T49" s="168" t="s">
        <v>771</v>
      </c>
      <c r="U49" s="168" t="s">
        <v>772</v>
      </c>
      <c r="V49" s="168" t="s">
        <v>773</v>
      </c>
      <c r="W49" s="167" t="s">
        <v>774</v>
      </c>
      <c r="X49" s="165" t="s">
        <v>236</v>
      </c>
      <c r="Z49" s="78"/>
      <c r="AA49" s="227">
        <f>IF(OR(J49="Fail",ISBLANK(J49)),INDEX('Issue Code Table'!C:C,MATCH(N:N,'Issue Code Table'!A:A,0)),IF(M49="Critical",6,IF(M49="Significant",5,IF(M49="Moderate",3,2))))</f>
        <v>6</v>
      </c>
      <c r="AB49" s="78"/>
      <c r="AC49" s="78"/>
      <c r="AD49" s="78"/>
      <c r="AE49" s="78"/>
      <c r="AG49" s="78"/>
    </row>
    <row r="50" spans="1:33" s="88" customFormat="1" ht="160.5" customHeight="1" x14ac:dyDescent="0.25">
      <c r="A50" s="225" t="s">
        <v>775</v>
      </c>
      <c r="B50" s="172" t="s">
        <v>219</v>
      </c>
      <c r="C50" s="172" t="s">
        <v>220</v>
      </c>
      <c r="D50" s="172" t="s">
        <v>221</v>
      </c>
      <c r="E50" s="172" t="s">
        <v>776</v>
      </c>
      <c r="F50" s="172" t="s">
        <v>777</v>
      </c>
      <c r="G50" s="172" t="s">
        <v>778</v>
      </c>
      <c r="H50" s="172" t="s">
        <v>779</v>
      </c>
      <c r="I50" s="173"/>
      <c r="J50" s="172"/>
      <c r="K50" s="173" t="s">
        <v>780</v>
      </c>
      <c r="L50" s="173"/>
      <c r="M50" s="176" t="s">
        <v>187</v>
      </c>
      <c r="N50" s="231" t="s">
        <v>781</v>
      </c>
      <c r="O50" s="229" t="s">
        <v>782</v>
      </c>
      <c r="P50" s="121"/>
      <c r="Q50" s="173" t="s">
        <v>681</v>
      </c>
      <c r="R50" s="173" t="s">
        <v>783</v>
      </c>
      <c r="S50" s="168" t="s">
        <v>784</v>
      </c>
      <c r="T50" s="168" t="s">
        <v>785</v>
      </c>
      <c r="U50" s="168" t="s">
        <v>786</v>
      </c>
      <c r="V50" s="168" t="s">
        <v>787</v>
      </c>
      <c r="W50" s="166" t="s">
        <v>788</v>
      </c>
      <c r="X50" s="165" t="s">
        <v>236</v>
      </c>
      <c r="Z50" s="78"/>
      <c r="AA50" s="227">
        <f>IF(OR(J50="Fail",ISBLANK(J50)),INDEX('Issue Code Table'!C:C,MATCH(N:N,'Issue Code Table'!A:A,0)),IF(M50="Critical",6,IF(M50="Significant",5,IF(M50="Moderate",3,2))))</f>
        <v>6</v>
      </c>
      <c r="AB50" s="78"/>
      <c r="AC50" s="78"/>
      <c r="AD50" s="78"/>
      <c r="AE50" s="78"/>
      <c r="AG50" s="78"/>
    </row>
    <row r="51" spans="1:33" s="88" customFormat="1" ht="83.15" customHeight="1" x14ac:dyDescent="0.25">
      <c r="A51" s="225" t="s">
        <v>789</v>
      </c>
      <c r="B51" s="172" t="s">
        <v>672</v>
      </c>
      <c r="C51" s="172" t="s">
        <v>673</v>
      </c>
      <c r="D51" s="172" t="s">
        <v>221</v>
      </c>
      <c r="E51" s="172" t="s">
        <v>790</v>
      </c>
      <c r="F51" s="172" t="s">
        <v>791</v>
      </c>
      <c r="G51" s="172" t="s">
        <v>792</v>
      </c>
      <c r="H51" s="172" t="s">
        <v>793</v>
      </c>
      <c r="I51" s="173"/>
      <c r="J51" s="172"/>
      <c r="K51" s="173" t="s">
        <v>794</v>
      </c>
      <c r="L51" s="173"/>
      <c r="M51" s="176" t="s">
        <v>187</v>
      </c>
      <c r="N51" s="229" t="s">
        <v>312</v>
      </c>
      <c r="O51" s="230" t="s">
        <v>313</v>
      </c>
      <c r="P51" s="121"/>
      <c r="Q51" s="173" t="s">
        <v>681</v>
      </c>
      <c r="R51" s="173" t="s">
        <v>795</v>
      </c>
      <c r="S51" s="168" t="s">
        <v>796</v>
      </c>
      <c r="T51" s="168" t="s">
        <v>797</v>
      </c>
      <c r="U51" s="168" t="s">
        <v>798</v>
      </c>
      <c r="V51" s="168" t="s">
        <v>799</v>
      </c>
      <c r="W51" s="166" t="s">
        <v>800</v>
      </c>
      <c r="X51" s="165" t="s">
        <v>236</v>
      </c>
      <c r="Z51" s="78"/>
      <c r="AA51" s="227">
        <f>IF(OR(J51="Fail",ISBLANK(J51)),INDEX('Issue Code Table'!C:C,MATCH(N:N,'Issue Code Table'!A:A,0)),IF(M51="Critical",6,IF(M51="Significant",5,IF(M51="Moderate",3,2))))</f>
        <v>5</v>
      </c>
      <c r="AB51" s="78"/>
      <c r="AC51" s="78"/>
      <c r="AD51" s="78"/>
      <c r="AE51" s="78"/>
      <c r="AG51" s="78"/>
    </row>
    <row r="52" spans="1:33" s="88" customFormat="1" ht="83.15" customHeight="1" x14ac:dyDescent="0.25">
      <c r="A52" s="225" t="s">
        <v>801</v>
      </c>
      <c r="B52" s="172" t="s">
        <v>802</v>
      </c>
      <c r="C52" s="172" t="s">
        <v>803</v>
      </c>
      <c r="D52" s="172" t="s">
        <v>166</v>
      </c>
      <c r="E52" s="172" t="s">
        <v>804</v>
      </c>
      <c r="F52" s="172" t="s">
        <v>805</v>
      </c>
      <c r="G52" s="172" t="s">
        <v>806</v>
      </c>
      <c r="H52" s="172" t="s">
        <v>807</v>
      </c>
      <c r="I52" s="173"/>
      <c r="J52" s="172"/>
      <c r="K52" s="173" t="s">
        <v>808</v>
      </c>
      <c r="L52" s="173" t="s">
        <v>809</v>
      </c>
      <c r="M52" s="176" t="s">
        <v>245</v>
      </c>
      <c r="N52" s="229" t="s">
        <v>810</v>
      </c>
      <c r="O52" s="157" t="s">
        <v>811</v>
      </c>
      <c r="P52" s="121"/>
      <c r="Q52" s="173" t="s">
        <v>681</v>
      </c>
      <c r="R52" s="173" t="s">
        <v>812</v>
      </c>
      <c r="S52" s="168" t="s">
        <v>813</v>
      </c>
      <c r="T52" s="168" t="s">
        <v>814</v>
      </c>
      <c r="U52" s="168" t="s">
        <v>815</v>
      </c>
      <c r="V52" s="168" t="s">
        <v>816</v>
      </c>
      <c r="W52" s="167" t="s">
        <v>817</v>
      </c>
      <c r="X52" s="165"/>
      <c r="Z52" s="78"/>
      <c r="AA52" s="227" t="e">
        <f>IF(OR(J52="Fail",ISBLANK(J52)),INDEX('Issue Code Table'!C:C,MATCH(N:N,'Issue Code Table'!A:A,0)),IF(M52="Critical",6,IF(M52="Significant",5,IF(M52="Moderate",3,2))))</f>
        <v>#N/A</v>
      </c>
      <c r="AB52" s="78"/>
      <c r="AC52" s="78"/>
      <c r="AD52" s="78"/>
      <c r="AE52" s="78"/>
      <c r="AG52" s="78"/>
    </row>
    <row r="53" spans="1:33" s="88" customFormat="1" ht="83.15" customHeight="1" x14ac:dyDescent="0.25">
      <c r="A53" s="225" t="s">
        <v>818</v>
      </c>
      <c r="B53" s="172" t="s">
        <v>672</v>
      </c>
      <c r="C53" s="172" t="s">
        <v>673</v>
      </c>
      <c r="D53" s="172" t="s">
        <v>221</v>
      </c>
      <c r="E53" s="172" t="s">
        <v>819</v>
      </c>
      <c r="F53" s="172" t="s">
        <v>820</v>
      </c>
      <c r="G53" s="172" t="s">
        <v>821</v>
      </c>
      <c r="H53" s="172" t="s">
        <v>822</v>
      </c>
      <c r="I53" s="173"/>
      <c r="J53" s="172"/>
      <c r="K53" s="173" t="s">
        <v>823</v>
      </c>
      <c r="L53" s="173"/>
      <c r="M53" s="176" t="s">
        <v>187</v>
      </c>
      <c r="N53" s="231" t="s">
        <v>824</v>
      </c>
      <c r="O53" s="229" t="s">
        <v>825</v>
      </c>
      <c r="P53" s="121"/>
      <c r="Q53" s="173" t="s">
        <v>681</v>
      </c>
      <c r="R53" s="173" t="s">
        <v>826</v>
      </c>
      <c r="S53" s="168" t="s">
        <v>827</v>
      </c>
      <c r="T53" s="168" t="s">
        <v>828</v>
      </c>
      <c r="U53" s="168" t="s">
        <v>737</v>
      </c>
      <c r="V53" s="168" t="s">
        <v>829</v>
      </c>
      <c r="W53" s="166" t="s">
        <v>830</v>
      </c>
      <c r="X53" s="165" t="s">
        <v>236</v>
      </c>
      <c r="Z53" s="78"/>
      <c r="AA53" s="227">
        <f>IF(OR(J53="Fail",ISBLANK(J53)),INDEX('Issue Code Table'!C:C,MATCH(N:N,'Issue Code Table'!A:A,0)),IF(M53="Critical",6,IF(M53="Significant",5,IF(M53="Moderate",3,2))))</f>
        <v>5</v>
      </c>
      <c r="AB53" s="78"/>
      <c r="AC53" s="78"/>
      <c r="AD53" s="78"/>
      <c r="AE53" s="78"/>
      <c r="AG53" s="78"/>
    </row>
    <row r="54" spans="1:33" s="88" customFormat="1" ht="83.15" customHeight="1" x14ac:dyDescent="0.25">
      <c r="A54" s="225" t="s">
        <v>831</v>
      </c>
      <c r="B54" s="172" t="s">
        <v>672</v>
      </c>
      <c r="C54" s="172" t="s">
        <v>673</v>
      </c>
      <c r="D54" s="172" t="s">
        <v>221</v>
      </c>
      <c r="E54" s="172" t="s">
        <v>832</v>
      </c>
      <c r="F54" s="172" t="s">
        <v>833</v>
      </c>
      <c r="G54" s="172" t="s">
        <v>834</v>
      </c>
      <c r="H54" s="172" t="s">
        <v>835</v>
      </c>
      <c r="I54" s="173"/>
      <c r="J54" s="172"/>
      <c r="K54" s="173" t="s">
        <v>836</v>
      </c>
      <c r="L54" s="173"/>
      <c r="M54" s="176" t="s">
        <v>263</v>
      </c>
      <c r="N54" s="229" t="s">
        <v>595</v>
      </c>
      <c r="O54" s="229" t="s">
        <v>596</v>
      </c>
      <c r="P54" s="121"/>
      <c r="Q54" s="173" t="s">
        <v>681</v>
      </c>
      <c r="R54" s="173" t="s">
        <v>837</v>
      </c>
      <c r="S54" s="168" t="s">
        <v>838</v>
      </c>
      <c r="T54" s="168" t="s">
        <v>839</v>
      </c>
      <c r="U54" s="168" t="s">
        <v>840</v>
      </c>
      <c r="V54" s="168" t="s">
        <v>841</v>
      </c>
      <c r="W54" s="166" t="s">
        <v>842</v>
      </c>
      <c r="X54" s="165"/>
      <c r="Z54" s="78"/>
      <c r="AA54" s="227">
        <f>IF(OR(J54="Fail",ISBLANK(J54)),INDEX('Issue Code Table'!C:C,MATCH(N:N,'Issue Code Table'!A:A,0)),IF(M54="Critical",6,IF(M54="Significant",5,IF(M54="Moderate",3,2))))</f>
        <v>4</v>
      </c>
      <c r="AB54" s="78"/>
      <c r="AC54" s="78"/>
      <c r="AD54" s="78"/>
      <c r="AE54" s="78"/>
      <c r="AG54" s="78"/>
    </row>
    <row r="55" spans="1:33" s="88" customFormat="1" ht="83.15" customHeight="1" x14ac:dyDescent="0.25">
      <c r="A55" s="225" t="s">
        <v>843</v>
      </c>
      <c r="B55" s="172" t="s">
        <v>672</v>
      </c>
      <c r="C55" s="172" t="s">
        <v>673</v>
      </c>
      <c r="D55" s="172" t="s">
        <v>221</v>
      </c>
      <c r="E55" s="172" t="s">
        <v>844</v>
      </c>
      <c r="F55" s="172" t="s">
        <v>845</v>
      </c>
      <c r="G55" s="172" t="s">
        <v>778</v>
      </c>
      <c r="H55" s="172" t="s">
        <v>846</v>
      </c>
      <c r="I55" s="173"/>
      <c r="J55" s="172"/>
      <c r="K55" s="173" t="s">
        <v>847</v>
      </c>
      <c r="L55" s="173"/>
      <c r="M55" s="229" t="s">
        <v>187</v>
      </c>
      <c r="N55" s="229" t="s">
        <v>312</v>
      </c>
      <c r="O55" s="229" t="s">
        <v>313</v>
      </c>
      <c r="P55" s="121"/>
      <c r="Q55" s="173" t="s">
        <v>681</v>
      </c>
      <c r="R55" s="173" t="s">
        <v>848</v>
      </c>
      <c r="S55" s="168" t="s">
        <v>849</v>
      </c>
      <c r="T55" s="168" t="s">
        <v>850</v>
      </c>
      <c r="U55" s="168" t="s">
        <v>851</v>
      </c>
      <c r="V55" s="168" t="s">
        <v>852</v>
      </c>
      <c r="W55" s="166" t="s">
        <v>853</v>
      </c>
      <c r="X55" s="165" t="s">
        <v>236</v>
      </c>
      <c r="Z55" s="78"/>
      <c r="AA55" s="227">
        <f>IF(OR(J55="Fail",ISBLANK(J55)),INDEX('Issue Code Table'!C:C,MATCH(N:N,'Issue Code Table'!A:A,0)),IF(M55="Critical",6,IF(M55="Significant",5,IF(M55="Moderate",3,2))))</f>
        <v>5</v>
      </c>
      <c r="AB55" s="78"/>
      <c r="AC55" s="78"/>
      <c r="AD55" s="78"/>
      <c r="AE55" s="78"/>
      <c r="AG55" s="78"/>
    </row>
    <row r="56" spans="1:33" s="88" customFormat="1" ht="83.15" customHeight="1" x14ac:dyDescent="0.25">
      <c r="A56" s="225" t="s">
        <v>854</v>
      </c>
      <c r="B56" s="172" t="s">
        <v>672</v>
      </c>
      <c r="C56" s="172" t="s">
        <v>673</v>
      </c>
      <c r="D56" s="172" t="s">
        <v>221</v>
      </c>
      <c r="E56" s="172" t="s">
        <v>855</v>
      </c>
      <c r="F56" s="172" t="s">
        <v>856</v>
      </c>
      <c r="G56" s="172" t="s">
        <v>857</v>
      </c>
      <c r="H56" s="172" t="s">
        <v>858</v>
      </c>
      <c r="I56" s="173"/>
      <c r="J56" s="172"/>
      <c r="K56" s="173" t="s">
        <v>859</v>
      </c>
      <c r="L56" s="173"/>
      <c r="M56" s="229" t="s">
        <v>187</v>
      </c>
      <c r="N56" s="229" t="s">
        <v>824</v>
      </c>
      <c r="O56" s="229" t="s">
        <v>825</v>
      </c>
      <c r="P56" s="121"/>
      <c r="Q56" s="173" t="s">
        <v>681</v>
      </c>
      <c r="R56" s="173" t="s">
        <v>860</v>
      </c>
      <c r="S56" s="168" t="s">
        <v>861</v>
      </c>
      <c r="T56" s="168" t="s">
        <v>862</v>
      </c>
      <c r="U56" s="168" t="s">
        <v>863</v>
      </c>
      <c r="V56" s="168" t="s">
        <v>864</v>
      </c>
      <c r="W56" s="166" t="s">
        <v>865</v>
      </c>
      <c r="X56" s="165" t="s">
        <v>236</v>
      </c>
      <c r="Z56" s="78"/>
      <c r="AA56" s="227">
        <f>IF(OR(J56="Fail",ISBLANK(J56)),INDEX('Issue Code Table'!C:C,MATCH(N:N,'Issue Code Table'!A:A,0)),IF(M56="Critical",6,IF(M56="Significant",5,IF(M56="Moderate",3,2))))</f>
        <v>5</v>
      </c>
      <c r="AB56" s="78"/>
      <c r="AC56" s="78"/>
      <c r="AD56" s="78"/>
      <c r="AE56" s="78"/>
      <c r="AG56" s="78"/>
    </row>
    <row r="57" spans="1:33" s="88" customFormat="1" ht="83.15" customHeight="1" x14ac:dyDescent="0.25">
      <c r="A57" s="225" t="s">
        <v>866</v>
      </c>
      <c r="B57" s="172" t="s">
        <v>672</v>
      </c>
      <c r="C57" s="172" t="s">
        <v>673</v>
      </c>
      <c r="D57" s="172" t="s">
        <v>221</v>
      </c>
      <c r="E57" s="172" t="s">
        <v>867</v>
      </c>
      <c r="F57" s="172" t="s">
        <v>868</v>
      </c>
      <c r="G57" s="172" t="s">
        <v>869</v>
      </c>
      <c r="H57" s="172" t="s">
        <v>870</v>
      </c>
      <c r="I57" s="173"/>
      <c r="J57" s="172"/>
      <c r="K57" s="173" t="s">
        <v>871</v>
      </c>
      <c r="L57" s="173"/>
      <c r="M57" s="176" t="s">
        <v>187</v>
      </c>
      <c r="N57" s="174" t="s">
        <v>214</v>
      </c>
      <c r="O57" s="175" t="s">
        <v>215</v>
      </c>
      <c r="P57" s="121"/>
      <c r="Q57" s="173" t="s">
        <v>681</v>
      </c>
      <c r="R57" s="173" t="s">
        <v>872</v>
      </c>
      <c r="S57" s="168" t="s">
        <v>709</v>
      </c>
      <c r="T57" s="168" t="s">
        <v>873</v>
      </c>
      <c r="U57" s="168" t="s">
        <v>711</v>
      </c>
      <c r="V57" s="168" t="s">
        <v>874</v>
      </c>
      <c r="W57" s="166" t="s">
        <v>875</v>
      </c>
      <c r="X57" s="165" t="s">
        <v>236</v>
      </c>
      <c r="Z57" s="78"/>
      <c r="AA57" s="227">
        <f>IF(OR(J57="Fail",ISBLANK(J57)),INDEX('Issue Code Table'!C:C,MATCH(N:N,'Issue Code Table'!A:A,0)),IF(M57="Critical",6,IF(M57="Significant",5,IF(M57="Moderate",3,2))))</f>
        <v>6</v>
      </c>
      <c r="AB57" s="78"/>
      <c r="AC57" s="78"/>
      <c r="AD57" s="78"/>
      <c r="AE57" s="78"/>
      <c r="AG57" s="78"/>
    </row>
    <row r="58" spans="1:33" s="88" customFormat="1" ht="83.15" customHeight="1" x14ac:dyDescent="0.25">
      <c r="A58" s="225" t="s">
        <v>876</v>
      </c>
      <c r="B58" s="172" t="s">
        <v>672</v>
      </c>
      <c r="C58" s="172" t="s">
        <v>673</v>
      </c>
      <c r="D58" s="172" t="s">
        <v>221</v>
      </c>
      <c r="E58" s="172" t="s">
        <v>877</v>
      </c>
      <c r="F58" s="172" t="s">
        <v>878</v>
      </c>
      <c r="G58" s="172" t="s">
        <v>879</v>
      </c>
      <c r="H58" s="172" t="s">
        <v>880</v>
      </c>
      <c r="I58" s="173"/>
      <c r="J58" s="172"/>
      <c r="K58" s="173" t="s">
        <v>881</v>
      </c>
      <c r="L58" s="173"/>
      <c r="M58" s="176" t="s">
        <v>187</v>
      </c>
      <c r="N58" s="229" t="s">
        <v>312</v>
      </c>
      <c r="O58" s="230" t="s">
        <v>313</v>
      </c>
      <c r="P58" s="121"/>
      <c r="Q58" s="173" t="s">
        <v>681</v>
      </c>
      <c r="R58" s="173" t="s">
        <v>882</v>
      </c>
      <c r="S58" s="168" t="s">
        <v>796</v>
      </c>
      <c r="T58" s="168" t="s">
        <v>883</v>
      </c>
      <c r="U58" s="168" t="s">
        <v>798</v>
      </c>
      <c r="V58" s="168" t="s">
        <v>884</v>
      </c>
      <c r="W58" s="166" t="s">
        <v>885</v>
      </c>
      <c r="X58" s="165" t="s">
        <v>236</v>
      </c>
      <c r="Z58" s="78"/>
      <c r="AA58" s="227">
        <f>IF(OR(J58="Fail",ISBLANK(J58)),INDEX('Issue Code Table'!C:C,MATCH(N:N,'Issue Code Table'!A:A,0)),IF(M58="Critical",6,IF(M58="Significant",5,IF(M58="Moderate",3,2))))</f>
        <v>5</v>
      </c>
      <c r="AB58" s="78"/>
      <c r="AC58" s="78"/>
      <c r="AD58" s="78"/>
      <c r="AE58" s="78"/>
      <c r="AG58" s="78"/>
    </row>
    <row r="59" spans="1:33" s="88" customFormat="1" ht="83.15" customHeight="1" x14ac:dyDescent="0.25">
      <c r="A59" s="225" t="s">
        <v>886</v>
      </c>
      <c r="B59" s="172" t="s">
        <v>672</v>
      </c>
      <c r="C59" s="172" t="s">
        <v>673</v>
      </c>
      <c r="D59" s="172" t="s">
        <v>221</v>
      </c>
      <c r="E59" s="172" t="s">
        <v>887</v>
      </c>
      <c r="F59" s="172" t="s">
        <v>888</v>
      </c>
      <c r="G59" s="172" t="s">
        <v>889</v>
      </c>
      <c r="H59" s="172" t="s">
        <v>890</v>
      </c>
      <c r="I59" s="173"/>
      <c r="J59" s="172"/>
      <c r="K59" s="173" t="s">
        <v>891</v>
      </c>
      <c r="L59" s="173"/>
      <c r="M59" s="176" t="s">
        <v>187</v>
      </c>
      <c r="N59" s="229" t="s">
        <v>312</v>
      </c>
      <c r="O59" s="230" t="s">
        <v>313</v>
      </c>
      <c r="P59" s="121"/>
      <c r="Q59" s="173" t="s">
        <v>681</v>
      </c>
      <c r="R59" s="173" t="s">
        <v>892</v>
      </c>
      <c r="S59" s="168" t="s">
        <v>893</v>
      </c>
      <c r="T59" s="168" t="s">
        <v>894</v>
      </c>
      <c r="U59" s="168" t="s">
        <v>895</v>
      </c>
      <c r="V59" s="168" t="s">
        <v>896</v>
      </c>
      <c r="W59" s="166" t="s">
        <v>897</v>
      </c>
      <c r="X59" s="165" t="s">
        <v>236</v>
      </c>
      <c r="Z59" s="78"/>
      <c r="AA59" s="227">
        <f>IF(OR(J59="Fail",ISBLANK(J59)),INDEX('Issue Code Table'!C:C,MATCH(N:N,'Issue Code Table'!A:A,0)),IF(M59="Critical",6,IF(M59="Significant",5,IF(M59="Moderate",3,2))))</f>
        <v>5</v>
      </c>
      <c r="AB59" s="78"/>
      <c r="AC59" s="78"/>
      <c r="AD59" s="78"/>
      <c r="AE59" s="78"/>
      <c r="AG59" s="78"/>
    </row>
    <row r="60" spans="1:33" s="88" customFormat="1" ht="83.15" customHeight="1" x14ac:dyDescent="0.25">
      <c r="A60" s="225" t="s">
        <v>898</v>
      </c>
      <c r="B60" s="172" t="s">
        <v>219</v>
      </c>
      <c r="C60" s="172" t="s">
        <v>220</v>
      </c>
      <c r="D60" s="172" t="s">
        <v>221</v>
      </c>
      <c r="E60" s="172" t="s">
        <v>899</v>
      </c>
      <c r="F60" s="172" t="s">
        <v>900</v>
      </c>
      <c r="G60" s="172" t="s">
        <v>778</v>
      </c>
      <c r="H60" s="172" t="s">
        <v>901</v>
      </c>
      <c r="I60" s="173"/>
      <c r="J60" s="172"/>
      <c r="K60" s="173" t="s">
        <v>902</v>
      </c>
      <c r="L60" s="173"/>
      <c r="M60" s="176" t="s">
        <v>187</v>
      </c>
      <c r="N60" s="229" t="s">
        <v>903</v>
      </c>
      <c r="O60" s="229" t="s">
        <v>904</v>
      </c>
      <c r="P60" s="121"/>
      <c r="Q60" s="173" t="s">
        <v>681</v>
      </c>
      <c r="R60" s="173" t="s">
        <v>905</v>
      </c>
      <c r="S60" s="168" t="s">
        <v>906</v>
      </c>
      <c r="T60" s="168" t="s">
        <v>907</v>
      </c>
      <c r="U60" s="168" t="s">
        <v>908</v>
      </c>
      <c r="V60" s="168" t="s">
        <v>909</v>
      </c>
      <c r="W60" s="166" t="s">
        <v>910</v>
      </c>
      <c r="X60" s="165" t="s">
        <v>236</v>
      </c>
      <c r="Z60" s="78"/>
      <c r="AA60" s="227">
        <f>IF(OR(J60="Fail",ISBLANK(J60)),INDEX('Issue Code Table'!C:C,MATCH(N:N,'Issue Code Table'!A:A,0)),IF(M60="Critical",6,IF(M60="Significant",5,IF(M60="Moderate",3,2))))</f>
        <v>6</v>
      </c>
      <c r="AB60" s="78"/>
      <c r="AC60" s="78"/>
      <c r="AD60" s="78"/>
      <c r="AE60" s="78"/>
      <c r="AG60" s="78"/>
    </row>
    <row r="61" spans="1:33" s="88" customFormat="1" ht="83.15" customHeight="1" x14ac:dyDescent="0.25">
      <c r="A61" s="225" t="s">
        <v>911</v>
      </c>
      <c r="B61" s="172" t="s">
        <v>219</v>
      </c>
      <c r="C61" s="172" t="s">
        <v>220</v>
      </c>
      <c r="D61" s="172" t="s">
        <v>221</v>
      </c>
      <c r="E61" s="172" t="s">
        <v>912</v>
      </c>
      <c r="F61" s="172" t="s">
        <v>913</v>
      </c>
      <c r="G61" s="172" t="s">
        <v>914</v>
      </c>
      <c r="H61" s="172" t="s">
        <v>915</v>
      </c>
      <c r="I61" s="173"/>
      <c r="J61" s="172"/>
      <c r="K61" s="173" t="s">
        <v>916</v>
      </c>
      <c r="L61" s="173"/>
      <c r="M61" s="232" t="s">
        <v>187</v>
      </c>
      <c r="N61" s="174" t="s">
        <v>214</v>
      </c>
      <c r="O61" s="175" t="s">
        <v>215</v>
      </c>
      <c r="P61" s="121"/>
      <c r="Q61" s="173" t="s">
        <v>681</v>
      </c>
      <c r="R61" s="173" t="s">
        <v>917</v>
      </c>
      <c r="S61" s="168" t="s">
        <v>709</v>
      </c>
      <c r="T61" s="168" t="s">
        <v>918</v>
      </c>
      <c r="U61" s="168" t="s">
        <v>711</v>
      </c>
      <c r="V61" s="168" t="s">
        <v>919</v>
      </c>
      <c r="W61" s="166" t="s">
        <v>920</v>
      </c>
      <c r="X61" s="165" t="s">
        <v>236</v>
      </c>
      <c r="Z61" s="78"/>
      <c r="AA61" s="227">
        <f>IF(OR(J61="Fail",ISBLANK(J61)),INDEX('Issue Code Table'!C:C,MATCH(N:N,'Issue Code Table'!A:A,0)),IF(M61="Critical",6,IF(M61="Significant",5,IF(M61="Moderate",3,2))))</f>
        <v>6</v>
      </c>
      <c r="AB61" s="78"/>
      <c r="AC61" s="78"/>
      <c r="AD61" s="78"/>
      <c r="AE61" s="78"/>
      <c r="AG61" s="78"/>
    </row>
    <row r="62" spans="1:33" s="88" customFormat="1" ht="83.15" customHeight="1" x14ac:dyDescent="0.25">
      <c r="A62" s="225" t="s">
        <v>921</v>
      </c>
      <c r="B62" s="172" t="s">
        <v>430</v>
      </c>
      <c r="C62" s="172" t="s">
        <v>431</v>
      </c>
      <c r="D62" s="172" t="s">
        <v>221</v>
      </c>
      <c r="E62" s="172" t="s">
        <v>922</v>
      </c>
      <c r="F62" s="172" t="s">
        <v>923</v>
      </c>
      <c r="G62" s="172" t="s">
        <v>924</v>
      </c>
      <c r="H62" s="172" t="s">
        <v>925</v>
      </c>
      <c r="I62" s="173"/>
      <c r="J62" s="172"/>
      <c r="K62" s="173" t="s">
        <v>926</v>
      </c>
      <c r="L62" s="173"/>
      <c r="M62" s="232" t="s">
        <v>187</v>
      </c>
      <c r="N62" s="174" t="s">
        <v>214</v>
      </c>
      <c r="O62" s="175" t="s">
        <v>215</v>
      </c>
      <c r="P62" s="121"/>
      <c r="Q62" s="173" t="s">
        <v>681</v>
      </c>
      <c r="R62" s="173" t="s">
        <v>927</v>
      </c>
      <c r="S62" s="168" t="s">
        <v>709</v>
      </c>
      <c r="T62" s="168" t="s">
        <v>928</v>
      </c>
      <c r="U62" s="168" t="s">
        <v>711</v>
      </c>
      <c r="V62" s="168" t="s">
        <v>929</v>
      </c>
      <c r="W62" s="166" t="s">
        <v>930</v>
      </c>
      <c r="X62" s="165" t="s">
        <v>236</v>
      </c>
      <c r="Z62" s="78"/>
      <c r="AA62" s="227">
        <f>IF(OR(J62="Fail",ISBLANK(J62)),INDEX('Issue Code Table'!C:C,MATCH(N:N,'Issue Code Table'!A:A,0)),IF(M62="Critical",6,IF(M62="Significant",5,IF(M62="Moderate",3,2))))</f>
        <v>6</v>
      </c>
      <c r="AB62" s="78"/>
      <c r="AC62" s="78"/>
      <c r="AD62" s="78"/>
      <c r="AE62" s="78"/>
      <c r="AG62" s="78"/>
    </row>
    <row r="63" spans="1:33" s="88" customFormat="1" ht="83.15" customHeight="1" x14ac:dyDescent="0.25">
      <c r="A63" s="225" t="s">
        <v>931</v>
      </c>
      <c r="B63" s="172" t="s">
        <v>672</v>
      </c>
      <c r="C63" s="172" t="s">
        <v>673</v>
      </c>
      <c r="D63" s="172" t="s">
        <v>221</v>
      </c>
      <c r="E63" s="172" t="s">
        <v>932</v>
      </c>
      <c r="F63" s="172" t="s">
        <v>933</v>
      </c>
      <c r="G63" s="172" t="s">
        <v>934</v>
      </c>
      <c r="H63" s="172" t="s">
        <v>935</v>
      </c>
      <c r="I63" s="173"/>
      <c r="J63" s="172"/>
      <c r="K63" s="173" t="s">
        <v>936</v>
      </c>
      <c r="L63" s="173"/>
      <c r="M63" s="176" t="s">
        <v>187</v>
      </c>
      <c r="N63" s="229" t="s">
        <v>312</v>
      </c>
      <c r="O63" s="229" t="s">
        <v>313</v>
      </c>
      <c r="P63" s="121"/>
      <c r="Q63" s="173" t="s">
        <v>681</v>
      </c>
      <c r="R63" s="173" t="s">
        <v>937</v>
      </c>
      <c r="S63" s="168" t="s">
        <v>938</v>
      </c>
      <c r="T63" s="168" t="s">
        <v>939</v>
      </c>
      <c r="U63" s="168" t="s">
        <v>940</v>
      </c>
      <c r="V63" s="168" t="s">
        <v>941</v>
      </c>
      <c r="W63" s="166" t="s">
        <v>942</v>
      </c>
      <c r="X63" s="165" t="s">
        <v>236</v>
      </c>
      <c r="Z63" s="78"/>
      <c r="AA63" s="227">
        <f>IF(OR(J63="Fail",ISBLANK(J63)),INDEX('Issue Code Table'!C:C,MATCH(N:N,'Issue Code Table'!A:A,0)),IF(M63="Critical",6,IF(M63="Significant",5,IF(M63="Moderate",3,2))))</f>
        <v>5</v>
      </c>
      <c r="AB63" s="78"/>
      <c r="AC63" s="78"/>
      <c r="AD63" s="78"/>
      <c r="AE63" s="78"/>
      <c r="AG63" s="78"/>
    </row>
    <row r="64" spans="1:33" s="88" customFormat="1" ht="83.15" customHeight="1" x14ac:dyDescent="0.25">
      <c r="A64" s="225" t="s">
        <v>943</v>
      </c>
      <c r="B64" s="172" t="s">
        <v>672</v>
      </c>
      <c r="C64" s="172" t="s">
        <v>673</v>
      </c>
      <c r="D64" s="172" t="s">
        <v>221</v>
      </c>
      <c r="E64" s="172" t="s">
        <v>944</v>
      </c>
      <c r="F64" s="172" t="s">
        <v>945</v>
      </c>
      <c r="G64" s="172" t="s">
        <v>778</v>
      </c>
      <c r="H64" s="172" t="s">
        <v>946</v>
      </c>
      <c r="I64" s="173"/>
      <c r="J64" s="172"/>
      <c r="K64" s="173" t="s">
        <v>947</v>
      </c>
      <c r="L64" s="173"/>
      <c r="M64" s="176" t="s">
        <v>187</v>
      </c>
      <c r="N64" s="231" t="s">
        <v>948</v>
      </c>
      <c r="O64" s="229" t="s">
        <v>949</v>
      </c>
      <c r="P64" s="121"/>
      <c r="Q64" s="173" t="s">
        <v>681</v>
      </c>
      <c r="R64" s="173" t="s">
        <v>950</v>
      </c>
      <c r="S64" s="168" t="s">
        <v>951</v>
      </c>
      <c r="T64" s="168" t="s">
        <v>952</v>
      </c>
      <c r="U64" s="168" t="s">
        <v>737</v>
      </c>
      <c r="V64" s="168" t="s">
        <v>953</v>
      </c>
      <c r="W64" s="166" t="s">
        <v>954</v>
      </c>
      <c r="X64" s="165" t="s">
        <v>236</v>
      </c>
      <c r="Z64" s="78"/>
      <c r="AA64" s="227">
        <f>IF(OR(J64="Fail",ISBLANK(J64)),INDEX('Issue Code Table'!C:C,MATCH(N:N,'Issue Code Table'!A:A,0)),IF(M64="Critical",6,IF(M64="Significant",5,IF(M64="Moderate",3,2))))</f>
        <v>5</v>
      </c>
      <c r="AB64" s="78"/>
      <c r="AC64" s="78"/>
      <c r="AD64" s="78"/>
      <c r="AE64" s="78"/>
      <c r="AG64" s="78"/>
    </row>
    <row r="65" spans="1:33" s="88" customFormat="1" ht="83.15" customHeight="1" x14ac:dyDescent="0.25">
      <c r="A65" s="225" t="s">
        <v>955</v>
      </c>
      <c r="B65" s="172" t="s">
        <v>672</v>
      </c>
      <c r="C65" s="172" t="s">
        <v>673</v>
      </c>
      <c r="D65" s="172" t="s">
        <v>221</v>
      </c>
      <c r="E65" s="172" t="s">
        <v>956</v>
      </c>
      <c r="F65" s="172" t="s">
        <v>957</v>
      </c>
      <c r="G65" s="172" t="s">
        <v>958</v>
      </c>
      <c r="H65" s="172" t="s">
        <v>959</v>
      </c>
      <c r="I65" s="173"/>
      <c r="J65" s="172"/>
      <c r="K65" s="173" t="s">
        <v>960</v>
      </c>
      <c r="L65" s="173"/>
      <c r="M65" s="179" t="s">
        <v>187</v>
      </c>
      <c r="N65" s="176" t="s">
        <v>312</v>
      </c>
      <c r="O65" s="231" t="s">
        <v>313</v>
      </c>
      <c r="P65" s="121"/>
      <c r="Q65" s="173" t="s">
        <v>681</v>
      </c>
      <c r="R65" s="173" t="s">
        <v>961</v>
      </c>
      <c r="S65" s="168" t="s">
        <v>962</v>
      </c>
      <c r="T65" s="168" t="s">
        <v>963</v>
      </c>
      <c r="U65" s="168" t="s">
        <v>964</v>
      </c>
      <c r="V65" s="168" t="s">
        <v>965</v>
      </c>
      <c r="W65" s="166" t="s">
        <v>966</v>
      </c>
      <c r="X65" s="165" t="s">
        <v>236</v>
      </c>
      <c r="Z65" s="78"/>
      <c r="AA65" s="227">
        <f>IF(OR(J65="Fail",ISBLANK(J65)),INDEX('Issue Code Table'!C:C,MATCH(N:N,'Issue Code Table'!A:A,0)),IF(M65="Critical",6,IF(M65="Significant",5,IF(M65="Moderate",3,2))))</f>
        <v>5</v>
      </c>
      <c r="AB65" s="78"/>
      <c r="AC65" s="78"/>
      <c r="AD65" s="78"/>
      <c r="AE65" s="78"/>
      <c r="AG65" s="78"/>
    </row>
    <row r="66" spans="1:33" s="88" customFormat="1" ht="83.15" customHeight="1" x14ac:dyDescent="0.25">
      <c r="A66" s="225" t="s">
        <v>967</v>
      </c>
      <c r="B66" s="172" t="s">
        <v>672</v>
      </c>
      <c r="C66" s="172" t="s">
        <v>673</v>
      </c>
      <c r="D66" s="172" t="s">
        <v>221</v>
      </c>
      <c r="E66" s="172" t="s">
        <v>968</v>
      </c>
      <c r="F66" s="172" t="s">
        <v>969</v>
      </c>
      <c r="G66" s="172" t="s">
        <v>970</v>
      </c>
      <c r="H66" s="172" t="s">
        <v>971</v>
      </c>
      <c r="I66" s="173"/>
      <c r="J66" s="172"/>
      <c r="K66" s="173" t="s">
        <v>972</v>
      </c>
      <c r="L66" s="173"/>
      <c r="M66" s="232" t="s">
        <v>187</v>
      </c>
      <c r="N66" s="176" t="s">
        <v>824</v>
      </c>
      <c r="O66" s="231" t="s">
        <v>825</v>
      </c>
      <c r="P66" s="121"/>
      <c r="Q66" s="173" t="s">
        <v>681</v>
      </c>
      <c r="R66" s="173" t="s">
        <v>973</v>
      </c>
      <c r="S66" s="168" t="s">
        <v>974</v>
      </c>
      <c r="T66" s="168" t="s">
        <v>975</v>
      </c>
      <c r="U66" s="168" t="s">
        <v>976</v>
      </c>
      <c r="V66" s="168" t="s">
        <v>977</v>
      </c>
      <c r="W66" s="166" t="s">
        <v>978</v>
      </c>
      <c r="X66" s="165" t="s">
        <v>236</v>
      </c>
      <c r="Z66" s="78"/>
      <c r="AA66" s="227">
        <f>IF(OR(J66="Fail",ISBLANK(J66)),INDEX('Issue Code Table'!C:C,MATCH(N:N,'Issue Code Table'!A:A,0)),IF(M66="Critical",6,IF(M66="Significant",5,IF(M66="Moderate",3,2))))</f>
        <v>5</v>
      </c>
      <c r="AB66" s="78"/>
      <c r="AC66" s="78"/>
      <c r="AD66" s="78"/>
      <c r="AE66" s="78"/>
      <c r="AG66" s="78"/>
    </row>
    <row r="67" spans="1:33" s="88" customFormat="1" ht="83.15" customHeight="1" x14ac:dyDescent="0.25">
      <c r="A67" s="225" t="s">
        <v>979</v>
      </c>
      <c r="B67" s="172" t="s">
        <v>219</v>
      </c>
      <c r="C67" s="172" t="s">
        <v>220</v>
      </c>
      <c r="D67" s="172" t="s">
        <v>221</v>
      </c>
      <c r="E67" s="172" t="s">
        <v>980</v>
      </c>
      <c r="F67" s="172" t="s">
        <v>981</v>
      </c>
      <c r="G67" s="172" t="s">
        <v>982</v>
      </c>
      <c r="H67" s="172" t="s">
        <v>983</v>
      </c>
      <c r="I67" s="173"/>
      <c r="J67" s="172"/>
      <c r="K67" s="173" t="s">
        <v>984</v>
      </c>
      <c r="L67" s="173"/>
      <c r="M67" s="229" t="s">
        <v>187</v>
      </c>
      <c r="N67" s="229" t="s">
        <v>824</v>
      </c>
      <c r="O67" s="229" t="s">
        <v>825</v>
      </c>
      <c r="P67" s="121"/>
      <c r="Q67" s="173" t="s">
        <v>681</v>
      </c>
      <c r="R67" s="173" t="s">
        <v>985</v>
      </c>
      <c r="S67" s="168" t="s">
        <v>986</v>
      </c>
      <c r="T67" s="168" t="s">
        <v>987</v>
      </c>
      <c r="U67" s="168" t="s">
        <v>737</v>
      </c>
      <c r="V67" s="168" t="s">
        <v>988</v>
      </c>
      <c r="W67" s="166" t="s">
        <v>989</v>
      </c>
      <c r="X67" s="165" t="s">
        <v>236</v>
      </c>
      <c r="Z67" s="78"/>
      <c r="AA67" s="227">
        <f>IF(OR(J67="Fail",ISBLANK(J67)),INDEX('Issue Code Table'!C:C,MATCH(N:N,'Issue Code Table'!A:A,0)),IF(M67="Critical",6,IF(M67="Significant",5,IF(M67="Moderate",3,2))))</f>
        <v>5</v>
      </c>
      <c r="AB67" s="78"/>
      <c r="AC67" s="78"/>
      <c r="AD67" s="78"/>
      <c r="AE67" s="78"/>
      <c r="AG67" s="78"/>
    </row>
    <row r="68" spans="1:33" s="88" customFormat="1" ht="83.15" customHeight="1" x14ac:dyDescent="0.25">
      <c r="A68" s="225" t="s">
        <v>990</v>
      </c>
      <c r="B68" s="172" t="s">
        <v>672</v>
      </c>
      <c r="C68" s="172" t="s">
        <v>673</v>
      </c>
      <c r="D68" s="172" t="s">
        <v>221</v>
      </c>
      <c r="E68" s="172" t="s">
        <v>991</v>
      </c>
      <c r="F68" s="172" t="s">
        <v>992</v>
      </c>
      <c r="G68" s="172" t="s">
        <v>993</v>
      </c>
      <c r="H68" s="172" t="s">
        <v>994</v>
      </c>
      <c r="I68" s="173"/>
      <c r="J68" s="172"/>
      <c r="K68" s="173" t="s">
        <v>995</v>
      </c>
      <c r="L68" s="173"/>
      <c r="M68" s="176" t="s">
        <v>187</v>
      </c>
      <c r="N68" s="229" t="s">
        <v>312</v>
      </c>
      <c r="O68" s="229" t="s">
        <v>313</v>
      </c>
      <c r="P68" s="121"/>
      <c r="Q68" s="173" t="s">
        <v>681</v>
      </c>
      <c r="R68" s="173" t="s">
        <v>996</v>
      </c>
      <c r="S68" s="168" t="s">
        <v>997</v>
      </c>
      <c r="T68" s="168" t="s">
        <v>998</v>
      </c>
      <c r="U68" s="168" t="s">
        <v>999</v>
      </c>
      <c r="V68" s="168" t="s">
        <v>1000</v>
      </c>
      <c r="W68" s="166" t="s">
        <v>1001</v>
      </c>
      <c r="X68" s="165" t="s">
        <v>236</v>
      </c>
      <c r="Z68" s="78"/>
      <c r="AA68" s="227">
        <f>IF(OR(J68="Fail",ISBLANK(J68)),INDEX('Issue Code Table'!C:C,MATCH(N:N,'Issue Code Table'!A:A,0)),IF(M68="Critical",6,IF(M68="Significant",5,IF(M68="Moderate",3,2))))</f>
        <v>5</v>
      </c>
      <c r="AB68" s="78"/>
      <c r="AC68" s="78"/>
      <c r="AD68" s="78"/>
      <c r="AE68" s="78"/>
      <c r="AG68" s="78"/>
    </row>
    <row r="69" spans="1:33" s="88" customFormat="1" ht="83.15" customHeight="1" x14ac:dyDescent="0.25">
      <c r="A69" s="225" t="s">
        <v>1002</v>
      </c>
      <c r="B69" s="172" t="s">
        <v>238</v>
      </c>
      <c r="C69" s="172" t="s">
        <v>239</v>
      </c>
      <c r="D69" s="172" t="s">
        <v>221</v>
      </c>
      <c r="E69" s="172" t="s">
        <v>1003</v>
      </c>
      <c r="F69" s="172" t="s">
        <v>1004</v>
      </c>
      <c r="G69" s="172" t="s">
        <v>1005</v>
      </c>
      <c r="H69" s="172" t="s">
        <v>1006</v>
      </c>
      <c r="I69" s="173"/>
      <c r="J69" s="172"/>
      <c r="K69" s="173" t="s">
        <v>1007</v>
      </c>
      <c r="L69" s="173"/>
      <c r="M69" s="229" t="s">
        <v>187</v>
      </c>
      <c r="N69" s="229" t="s">
        <v>264</v>
      </c>
      <c r="O69" s="229" t="s">
        <v>265</v>
      </c>
      <c r="P69" s="121"/>
      <c r="Q69" s="173" t="s">
        <v>681</v>
      </c>
      <c r="R69" s="173" t="s">
        <v>1008</v>
      </c>
      <c r="S69" s="168" t="s">
        <v>1009</v>
      </c>
      <c r="T69" s="168" t="s">
        <v>1010</v>
      </c>
      <c r="U69" s="168" t="s">
        <v>1011</v>
      </c>
      <c r="V69" s="168" t="s">
        <v>1012</v>
      </c>
      <c r="W69" s="166" t="s">
        <v>1013</v>
      </c>
      <c r="X69" s="165" t="s">
        <v>236</v>
      </c>
      <c r="Z69" s="78"/>
      <c r="AA69" s="227">
        <f>IF(OR(J69="Fail",ISBLANK(J69)),INDEX('Issue Code Table'!C:C,MATCH(N:N,'Issue Code Table'!A:A,0)),IF(M69="Critical",6,IF(M69="Significant",5,IF(M69="Moderate",3,2))))</f>
        <v>5</v>
      </c>
      <c r="AB69" s="78"/>
      <c r="AC69" s="78"/>
      <c r="AD69" s="78"/>
      <c r="AE69" s="78"/>
      <c r="AG69" s="78"/>
    </row>
    <row r="70" spans="1:33" s="88" customFormat="1" ht="83.15" customHeight="1" x14ac:dyDescent="0.25">
      <c r="A70" s="225" t="s">
        <v>1014</v>
      </c>
      <c r="B70" s="172" t="s">
        <v>305</v>
      </c>
      <c r="C70" s="172" t="s">
        <v>306</v>
      </c>
      <c r="D70" s="172" t="s">
        <v>221</v>
      </c>
      <c r="E70" s="172" t="s">
        <v>1015</v>
      </c>
      <c r="F70" s="172" t="s">
        <v>1016</v>
      </c>
      <c r="G70" s="172" t="s">
        <v>1017</v>
      </c>
      <c r="H70" s="172" t="s">
        <v>1018</v>
      </c>
      <c r="I70" s="173"/>
      <c r="J70" s="172"/>
      <c r="K70" s="173" t="s">
        <v>1019</v>
      </c>
      <c r="L70" s="173"/>
      <c r="M70" s="176" t="s">
        <v>187</v>
      </c>
      <c r="N70" s="231" t="s">
        <v>466</v>
      </c>
      <c r="O70" s="229" t="s">
        <v>467</v>
      </c>
      <c r="P70" s="121"/>
      <c r="Q70" s="173" t="s">
        <v>681</v>
      </c>
      <c r="R70" s="173" t="s">
        <v>1020</v>
      </c>
      <c r="S70" s="168" t="s">
        <v>1021</v>
      </c>
      <c r="T70" s="168" t="s">
        <v>1022</v>
      </c>
      <c r="U70" s="168" t="s">
        <v>1023</v>
      </c>
      <c r="V70" s="168" t="s">
        <v>1024</v>
      </c>
      <c r="W70" s="166" t="s">
        <v>1025</v>
      </c>
      <c r="X70" s="165" t="s">
        <v>236</v>
      </c>
      <c r="Z70" s="78"/>
      <c r="AA70" s="227">
        <f>IF(OR(J70="Fail",ISBLANK(J70)),INDEX('Issue Code Table'!C:C,MATCH(N:N,'Issue Code Table'!A:A,0)),IF(M70="Critical",6,IF(M70="Significant",5,IF(M70="Moderate",3,2))))</f>
        <v>5</v>
      </c>
      <c r="AB70" s="78"/>
      <c r="AC70" s="78"/>
      <c r="AD70" s="78"/>
      <c r="AE70" s="78"/>
      <c r="AG70" s="78"/>
    </row>
    <row r="71" spans="1:33" s="88" customFormat="1" ht="83.15" customHeight="1" x14ac:dyDescent="0.25">
      <c r="A71" s="225" t="s">
        <v>1026</v>
      </c>
      <c r="B71" s="172" t="s">
        <v>672</v>
      </c>
      <c r="C71" s="172" t="s">
        <v>673</v>
      </c>
      <c r="D71" s="172" t="s">
        <v>221</v>
      </c>
      <c r="E71" s="172" t="s">
        <v>1027</v>
      </c>
      <c r="F71" s="172" t="s">
        <v>1028</v>
      </c>
      <c r="G71" s="172" t="s">
        <v>1029</v>
      </c>
      <c r="H71" s="172" t="s">
        <v>1030</v>
      </c>
      <c r="I71" s="173"/>
      <c r="J71" s="172"/>
      <c r="K71" s="173" t="s">
        <v>1031</v>
      </c>
      <c r="L71" s="173"/>
      <c r="M71" s="232" t="s">
        <v>187</v>
      </c>
      <c r="N71" s="229" t="s">
        <v>312</v>
      </c>
      <c r="O71" s="229" t="s">
        <v>313</v>
      </c>
      <c r="P71" s="121"/>
      <c r="Q71" s="173" t="s">
        <v>681</v>
      </c>
      <c r="R71" s="173" t="s">
        <v>1032</v>
      </c>
      <c r="S71" s="168" t="s">
        <v>1033</v>
      </c>
      <c r="T71" s="168" t="s">
        <v>1034</v>
      </c>
      <c r="U71" s="168" t="s">
        <v>1035</v>
      </c>
      <c r="V71" s="168" t="s">
        <v>1036</v>
      </c>
      <c r="W71" s="166" t="s">
        <v>1037</v>
      </c>
      <c r="X71" s="165" t="s">
        <v>236</v>
      </c>
      <c r="Z71" s="78"/>
      <c r="AA71" s="227">
        <f>IF(OR(J71="Fail",ISBLANK(J71)),INDEX('Issue Code Table'!C:C,MATCH(N:N,'Issue Code Table'!A:A,0)),IF(M71="Critical",6,IF(M71="Significant",5,IF(M71="Moderate",3,2))))</f>
        <v>5</v>
      </c>
      <c r="AB71" s="78"/>
      <c r="AC71" s="78"/>
      <c r="AD71" s="78"/>
      <c r="AE71" s="78"/>
      <c r="AG71" s="78"/>
    </row>
    <row r="72" spans="1:33" s="88" customFormat="1" ht="83.15" customHeight="1" x14ac:dyDescent="0.25">
      <c r="A72" s="225" t="s">
        <v>1038</v>
      </c>
      <c r="B72" s="172" t="s">
        <v>430</v>
      </c>
      <c r="C72" s="172" t="s">
        <v>431</v>
      </c>
      <c r="D72" s="172" t="s">
        <v>221</v>
      </c>
      <c r="E72" s="172" t="s">
        <v>1039</v>
      </c>
      <c r="F72" s="172" t="s">
        <v>1040</v>
      </c>
      <c r="G72" s="172" t="s">
        <v>1041</v>
      </c>
      <c r="H72" s="172" t="s">
        <v>1042</v>
      </c>
      <c r="I72" s="173"/>
      <c r="J72" s="172"/>
      <c r="K72" s="173" t="s">
        <v>1043</v>
      </c>
      <c r="L72" s="173"/>
      <c r="M72" s="176" t="s">
        <v>187</v>
      </c>
      <c r="N72" s="231" t="s">
        <v>1044</v>
      </c>
      <c r="O72" s="229" t="s">
        <v>1045</v>
      </c>
      <c r="P72" s="121"/>
      <c r="Q72" s="173" t="s">
        <v>681</v>
      </c>
      <c r="R72" s="173" t="s">
        <v>1046</v>
      </c>
      <c r="S72" s="168" t="s">
        <v>1047</v>
      </c>
      <c r="T72" s="168" t="s">
        <v>1048</v>
      </c>
      <c r="U72" s="168" t="s">
        <v>1049</v>
      </c>
      <c r="V72" s="168" t="s">
        <v>1050</v>
      </c>
      <c r="W72" s="166" t="s">
        <v>1051</v>
      </c>
      <c r="X72" s="165" t="s">
        <v>236</v>
      </c>
      <c r="Z72" s="78"/>
      <c r="AA72" s="227">
        <f>IF(OR(J72="Fail",ISBLANK(J72)),INDEX('Issue Code Table'!C:C,MATCH(N:N,'Issue Code Table'!A:A,0)),IF(M72="Critical",6,IF(M72="Significant",5,IF(M72="Moderate",3,2))))</f>
        <v>6</v>
      </c>
      <c r="AB72" s="78"/>
      <c r="AC72" s="78"/>
      <c r="AD72" s="78"/>
      <c r="AE72" s="78"/>
      <c r="AG72" s="78"/>
    </row>
    <row r="73" spans="1:33" s="88" customFormat="1" ht="83.15" customHeight="1" x14ac:dyDescent="0.25">
      <c r="A73" s="225" t="s">
        <v>1052</v>
      </c>
      <c r="B73" s="172" t="s">
        <v>672</v>
      </c>
      <c r="C73" s="172" t="s">
        <v>673</v>
      </c>
      <c r="D73" s="172" t="s">
        <v>221</v>
      </c>
      <c r="E73" s="172" t="s">
        <v>1053</v>
      </c>
      <c r="F73" s="172" t="s">
        <v>1054</v>
      </c>
      <c r="G73" s="172" t="s">
        <v>1055</v>
      </c>
      <c r="H73" s="172" t="s">
        <v>1056</v>
      </c>
      <c r="I73" s="173"/>
      <c r="J73" s="172"/>
      <c r="K73" s="173" t="s">
        <v>1057</v>
      </c>
      <c r="L73" s="173"/>
      <c r="M73" s="229" t="s">
        <v>187</v>
      </c>
      <c r="N73" s="229" t="s">
        <v>312</v>
      </c>
      <c r="O73" s="229" t="s">
        <v>313</v>
      </c>
      <c r="P73" s="121"/>
      <c r="Q73" s="173" t="s">
        <v>681</v>
      </c>
      <c r="R73" s="173" t="s">
        <v>1058</v>
      </c>
      <c r="S73" s="168" t="s">
        <v>1059</v>
      </c>
      <c r="T73" s="168" t="s">
        <v>1060</v>
      </c>
      <c r="U73" s="168" t="s">
        <v>737</v>
      </c>
      <c r="V73" s="168" t="s">
        <v>1061</v>
      </c>
      <c r="W73" s="166" t="s">
        <v>1062</v>
      </c>
      <c r="X73" s="165" t="s">
        <v>236</v>
      </c>
      <c r="Z73" s="78"/>
      <c r="AA73" s="227">
        <f>IF(OR(J73="Fail",ISBLANK(J73)),INDEX('Issue Code Table'!C:C,MATCH(N:N,'Issue Code Table'!A:A,0)),IF(M73="Critical",6,IF(M73="Significant",5,IF(M73="Moderate",3,2))))</f>
        <v>5</v>
      </c>
      <c r="AB73" s="78"/>
      <c r="AC73" s="78"/>
      <c r="AD73" s="78"/>
      <c r="AE73" s="78"/>
      <c r="AG73" s="78"/>
    </row>
    <row r="74" spans="1:33" s="88" customFormat="1" ht="83.15" customHeight="1" x14ac:dyDescent="0.25">
      <c r="A74" s="225" t="s">
        <v>1063</v>
      </c>
      <c r="B74" s="172" t="s">
        <v>459</v>
      </c>
      <c r="C74" s="172" t="s">
        <v>476</v>
      </c>
      <c r="D74" s="172" t="s">
        <v>221</v>
      </c>
      <c r="E74" s="172" t="s">
        <v>1064</v>
      </c>
      <c r="F74" s="172" t="s">
        <v>1065</v>
      </c>
      <c r="G74" s="172" t="s">
        <v>1066</v>
      </c>
      <c r="H74" s="172" t="s">
        <v>1067</v>
      </c>
      <c r="I74" s="173"/>
      <c r="J74" s="172"/>
      <c r="K74" s="173" t="s">
        <v>1068</v>
      </c>
      <c r="L74" s="173"/>
      <c r="M74" s="176" t="s">
        <v>187</v>
      </c>
      <c r="N74" s="229" t="s">
        <v>312</v>
      </c>
      <c r="O74" s="229" t="s">
        <v>313</v>
      </c>
      <c r="P74" s="121"/>
      <c r="Q74" s="173" t="s">
        <v>681</v>
      </c>
      <c r="R74" s="173" t="s">
        <v>1069</v>
      </c>
      <c r="S74" s="168" t="s">
        <v>1070</v>
      </c>
      <c r="T74" s="168" t="s">
        <v>1071</v>
      </c>
      <c r="U74" s="168" t="s">
        <v>737</v>
      </c>
      <c r="V74" s="168" t="s">
        <v>1072</v>
      </c>
      <c r="W74" s="166" t="s">
        <v>1073</v>
      </c>
      <c r="X74" s="165" t="s">
        <v>236</v>
      </c>
      <c r="Z74" s="78"/>
      <c r="AA74" s="227">
        <f>IF(OR(J74="Fail",ISBLANK(J74)),INDEX('Issue Code Table'!C:C,MATCH(N:N,'Issue Code Table'!A:A,0)),IF(M74="Critical",6,IF(M74="Significant",5,IF(M74="Moderate",3,2))))</f>
        <v>5</v>
      </c>
      <c r="AB74" s="78"/>
      <c r="AC74" s="78"/>
      <c r="AD74" s="78"/>
      <c r="AE74" s="78"/>
      <c r="AG74" s="78"/>
    </row>
    <row r="75" spans="1:33" s="88" customFormat="1" ht="83.15" customHeight="1" x14ac:dyDescent="0.25">
      <c r="A75" s="225" t="s">
        <v>1074</v>
      </c>
      <c r="B75" s="172" t="s">
        <v>672</v>
      </c>
      <c r="C75" s="172" t="s">
        <v>673</v>
      </c>
      <c r="D75" s="172" t="s">
        <v>221</v>
      </c>
      <c r="E75" s="172" t="s">
        <v>1075</v>
      </c>
      <c r="F75" s="172" t="s">
        <v>1076</v>
      </c>
      <c r="G75" s="172" t="s">
        <v>1075</v>
      </c>
      <c r="H75" s="172" t="s">
        <v>1077</v>
      </c>
      <c r="I75" s="173"/>
      <c r="J75" s="172"/>
      <c r="K75" s="173" t="s">
        <v>1078</v>
      </c>
      <c r="L75" s="173"/>
      <c r="M75" s="229" t="s">
        <v>187</v>
      </c>
      <c r="N75" s="229" t="s">
        <v>824</v>
      </c>
      <c r="O75" s="229" t="s">
        <v>825</v>
      </c>
      <c r="P75" s="121"/>
      <c r="Q75" s="173" t="s">
        <v>681</v>
      </c>
      <c r="R75" s="173" t="s">
        <v>1079</v>
      </c>
      <c r="S75" s="168" t="s">
        <v>1080</v>
      </c>
      <c r="T75" s="168" t="s">
        <v>1081</v>
      </c>
      <c r="U75" s="168" t="s">
        <v>1082</v>
      </c>
      <c r="V75" s="168" t="s">
        <v>1083</v>
      </c>
      <c r="W75" s="166" t="s">
        <v>1084</v>
      </c>
      <c r="X75" s="165" t="s">
        <v>236</v>
      </c>
      <c r="Z75" s="78"/>
      <c r="AA75" s="227">
        <f>IF(OR(J75="Fail",ISBLANK(J75)),INDEX('Issue Code Table'!C:C,MATCH(N:N,'Issue Code Table'!A:A,0)),IF(M75="Critical",6,IF(M75="Significant",5,IF(M75="Moderate",3,2))))</f>
        <v>5</v>
      </c>
      <c r="AB75" s="78"/>
      <c r="AC75" s="78"/>
      <c r="AD75" s="78"/>
      <c r="AE75" s="78"/>
      <c r="AG75" s="78"/>
    </row>
    <row r="76" spans="1:33" s="88" customFormat="1" ht="83.15" customHeight="1" x14ac:dyDescent="0.25">
      <c r="A76" s="225" t="s">
        <v>1085</v>
      </c>
      <c r="B76" s="172" t="s">
        <v>180</v>
      </c>
      <c r="C76" s="172" t="s">
        <v>181</v>
      </c>
      <c r="D76" s="172" t="s">
        <v>221</v>
      </c>
      <c r="E76" s="172" t="s">
        <v>1086</v>
      </c>
      <c r="F76" s="172" t="s">
        <v>1087</v>
      </c>
      <c r="G76" s="172" t="s">
        <v>1088</v>
      </c>
      <c r="H76" s="172" t="s">
        <v>1089</v>
      </c>
      <c r="I76" s="173"/>
      <c r="J76" s="172"/>
      <c r="K76" s="173" t="s">
        <v>1090</v>
      </c>
      <c r="L76" s="173"/>
      <c r="M76" s="176" t="s">
        <v>187</v>
      </c>
      <c r="N76" s="229" t="s">
        <v>312</v>
      </c>
      <c r="O76" s="230" t="s">
        <v>313</v>
      </c>
      <c r="P76" s="121"/>
      <c r="Q76" s="173" t="s">
        <v>681</v>
      </c>
      <c r="R76" s="173" t="s">
        <v>1091</v>
      </c>
      <c r="S76" s="168" t="s">
        <v>1092</v>
      </c>
      <c r="T76" s="168" t="s">
        <v>1093</v>
      </c>
      <c r="U76" s="168" t="s">
        <v>1094</v>
      </c>
      <c r="V76" s="168" t="s">
        <v>1095</v>
      </c>
      <c r="W76" s="166" t="s">
        <v>1096</v>
      </c>
      <c r="X76" s="165" t="s">
        <v>236</v>
      </c>
      <c r="Z76" s="78"/>
      <c r="AA76" s="227">
        <f>IF(OR(J76="Fail",ISBLANK(J76)),INDEX('Issue Code Table'!C:C,MATCH(N:N,'Issue Code Table'!A:A,0)),IF(M76="Critical",6,IF(M76="Significant",5,IF(M76="Moderate",3,2))))</f>
        <v>5</v>
      </c>
      <c r="AB76" s="78"/>
      <c r="AC76" s="78"/>
      <c r="AD76" s="78"/>
      <c r="AE76" s="78"/>
      <c r="AG76" s="78"/>
    </row>
    <row r="77" spans="1:33" s="88" customFormat="1" ht="83.15" customHeight="1" x14ac:dyDescent="0.25">
      <c r="A77" s="225" t="s">
        <v>1097</v>
      </c>
      <c r="B77" s="172" t="s">
        <v>430</v>
      </c>
      <c r="C77" s="172" t="s">
        <v>431</v>
      </c>
      <c r="D77" s="172" t="s">
        <v>221</v>
      </c>
      <c r="E77" s="172" t="s">
        <v>1098</v>
      </c>
      <c r="F77" s="172" t="s">
        <v>1099</v>
      </c>
      <c r="G77" s="172" t="s">
        <v>1100</v>
      </c>
      <c r="H77" s="172" t="s">
        <v>1101</v>
      </c>
      <c r="I77" s="173"/>
      <c r="J77" s="172"/>
      <c r="K77" s="173" t="s">
        <v>1102</v>
      </c>
      <c r="L77" s="173"/>
      <c r="M77" s="176" t="s">
        <v>187</v>
      </c>
      <c r="N77" s="231" t="s">
        <v>1044</v>
      </c>
      <c r="O77" s="229" t="s">
        <v>1045</v>
      </c>
      <c r="P77" s="121"/>
      <c r="Q77" s="173" t="s">
        <v>681</v>
      </c>
      <c r="R77" s="173" t="s">
        <v>1103</v>
      </c>
      <c r="S77" s="168" t="s">
        <v>1047</v>
      </c>
      <c r="T77" s="168" t="s">
        <v>1104</v>
      </c>
      <c r="U77" s="168" t="s">
        <v>1105</v>
      </c>
      <c r="V77" s="168" t="s">
        <v>1106</v>
      </c>
      <c r="W77" s="166" t="s">
        <v>1107</v>
      </c>
      <c r="X77" s="165" t="s">
        <v>236</v>
      </c>
      <c r="Z77" s="78"/>
      <c r="AA77" s="227">
        <f>IF(OR(J77="Fail",ISBLANK(J77)),INDEX('Issue Code Table'!C:C,MATCH(N:N,'Issue Code Table'!A:A,0)),IF(M77="Critical",6,IF(M77="Significant",5,IF(M77="Moderate",3,2))))</f>
        <v>6</v>
      </c>
      <c r="AB77" s="78"/>
      <c r="AC77" s="78"/>
      <c r="AD77" s="78"/>
      <c r="AE77" s="78"/>
      <c r="AG77" s="78"/>
    </row>
    <row r="78" spans="1:33" s="88" customFormat="1" ht="83.15" customHeight="1" x14ac:dyDescent="0.25">
      <c r="A78" s="225" t="s">
        <v>1108</v>
      </c>
      <c r="B78" s="172" t="s">
        <v>430</v>
      </c>
      <c r="C78" s="172" t="s">
        <v>431</v>
      </c>
      <c r="D78" s="172" t="s">
        <v>221</v>
      </c>
      <c r="E78" s="172" t="s">
        <v>1109</v>
      </c>
      <c r="F78" s="172" t="s">
        <v>1110</v>
      </c>
      <c r="G78" s="172" t="s">
        <v>1111</v>
      </c>
      <c r="H78" s="172" t="s">
        <v>1112</v>
      </c>
      <c r="I78" s="173"/>
      <c r="J78" s="172"/>
      <c r="K78" s="173" t="s">
        <v>1113</v>
      </c>
      <c r="L78" s="173"/>
      <c r="M78" s="176" t="s">
        <v>187</v>
      </c>
      <c r="N78" s="231" t="s">
        <v>1044</v>
      </c>
      <c r="O78" s="229" t="s">
        <v>1045</v>
      </c>
      <c r="P78" s="121"/>
      <c r="Q78" s="173" t="s">
        <v>681</v>
      </c>
      <c r="R78" s="173" t="s">
        <v>1114</v>
      </c>
      <c r="S78" s="168" t="s">
        <v>1115</v>
      </c>
      <c r="T78" s="168" t="s">
        <v>1116</v>
      </c>
      <c r="U78" s="168" t="s">
        <v>1117</v>
      </c>
      <c r="V78" s="168" t="s">
        <v>1118</v>
      </c>
      <c r="W78" s="166" t="s">
        <v>1119</v>
      </c>
      <c r="X78" s="165" t="s">
        <v>236</v>
      </c>
      <c r="Z78" s="78"/>
      <c r="AA78" s="227">
        <f>IF(OR(J78="Fail",ISBLANK(J78)),INDEX('Issue Code Table'!C:C,MATCH(N:N,'Issue Code Table'!A:A,0)),IF(M78="Critical",6,IF(M78="Significant",5,IF(M78="Moderate",3,2))))</f>
        <v>6</v>
      </c>
      <c r="AB78" s="78"/>
      <c r="AC78" s="78"/>
      <c r="AD78" s="78"/>
      <c r="AE78" s="78"/>
      <c r="AG78" s="78"/>
    </row>
    <row r="79" spans="1:33" s="88" customFormat="1" ht="83.15" customHeight="1" x14ac:dyDescent="0.25">
      <c r="A79" s="225" t="s">
        <v>1120</v>
      </c>
      <c r="B79" s="172" t="s">
        <v>1121</v>
      </c>
      <c r="C79" s="172" t="s">
        <v>1122</v>
      </c>
      <c r="D79" s="172" t="s">
        <v>221</v>
      </c>
      <c r="E79" s="172" t="s">
        <v>1123</v>
      </c>
      <c r="F79" s="172" t="s">
        <v>1124</v>
      </c>
      <c r="G79" s="172" t="s">
        <v>1125</v>
      </c>
      <c r="H79" s="172" t="s">
        <v>1126</v>
      </c>
      <c r="I79" s="173"/>
      <c r="J79" s="172"/>
      <c r="K79" s="173" t="s">
        <v>1127</v>
      </c>
      <c r="L79" s="173"/>
      <c r="M79" s="229" t="s">
        <v>187</v>
      </c>
      <c r="N79" s="229" t="s">
        <v>1128</v>
      </c>
      <c r="O79" s="230" t="s">
        <v>1129</v>
      </c>
      <c r="P79" s="121"/>
      <c r="Q79" s="173" t="s">
        <v>681</v>
      </c>
      <c r="R79" s="173" t="s">
        <v>1130</v>
      </c>
      <c r="S79" s="168" t="s">
        <v>1131</v>
      </c>
      <c r="T79" s="168" t="s">
        <v>1132</v>
      </c>
      <c r="U79" s="168" t="s">
        <v>1133</v>
      </c>
      <c r="V79" s="168" t="s">
        <v>1134</v>
      </c>
      <c r="W79" s="166" t="s">
        <v>1135</v>
      </c>
      <c r="X79" s="165" t="s">
        <v>236</v>
      </c>
      <c r="Z79" s="78"/>
      <c r="AA79" s="227">
        <f>IF(OR(J79="Fail",ISBLANK(J79)),INDEX('Issue Code Table'!C:C,MATCH(N:N,'Issue Code Table'!A:A,0)),IF(M79="Critical",6,IF(M79="Significant",5,IF(M79="Moderate",3,2))))</f>
        <v>5</v>
      </c>
      <c r="AB79" s="78"/>
      <c r="AC79" s="78"/>
      <c r="AD79" s="78"/>
      <c r="AE79" s="78"/>
      <c r="AG79" s="78"/>
    </row>
    <row r="80" spans="1:33" s="88" customFormat="1" ht="83.15" customHeight="1" x14ac:dyDescent="0.25">
      <c r="A80" s="225" t="s">
        <v>1136</v>
      </c>
      <c r="B80" s="172" t="s">
        <v>193</v>
      </c>
      <c r="C80" s="172" t="s">
        <v>194</v>
      </c>
      <c r="D80" s="172" t="s">
        <v>221</v>
      </c>
      <c r="E80" s="172" t="s">
        <v>1137</v>
      </c>
      <c r="F80" s="172" t="s">
        <v>1138</v>
      </c>
      <c r="G80" s="172" t="s">
        <v>1139</v>
      </c>
      <c r="H80" s="172" t="s">
        <v>1140</v>
      </c>
      <c r="I80" s="173"/>
      <c r="J80" s="172"/>
      <c r="K80" s="173" t="s">
        <v>1141</v>
      </c>
      <c r="L80" s="173"/>
      <c r="M80" s="176" t="s">
        <v>187</v>
      </c>
      <c r="N80" s="231" t="s">
        <v>1044</v>
      </c>
      <c r="O80" s="229" t="s">
        <v>1045</v>
      </c>
      <c r="P80" s="121"/>
      <c r="Q80" s="173" t="s">
        <v>681</v>
      </c>
      <c r="R80" s="173" t="s">
        <v>1142</v>
      </c>
      <c r="S80" s="168" t="s">
        <v>1143</v>
      </c>
      <c r="T80" s="168" t="s">
        <v>1144</v>
      </c>
      <c r="U80" s="168" t="s">
        <v>1145</v>
      </c>
      <c r="V80" s="168" t="s">
        <v>1146</v>
      </c>
      <c r="W80" s="166" t="s">
        <v>1147</v>
      </c>
      <c r="X80" s="165" t="s">
        <v>236</v>
      </c>
      <c r="Z80" s="78"/>
      <c r="AA80" s="227">
        <f>IF(OR(J80="Fail",ISBLANK(J80)),INDEX('Issue Code Table'!C:C,MATCH(N:N,'Issue Code Table'!A:A,0)),IF(M80="Critical",6,IF(M80="Significant",5,IF(M80="Moderate",3,2))))</f>
        <v>6</v>
      </c>
      <c r="AB80" s="78"/>
      <c r="AC80" s="78"/>
      <c r="AD80" s="78"/>
      <c r="AE80" s="78"/>
      <c r="AG80" s="78"/>
    </row>
    <row r="81" spans="1:33" s="88" customFormat="1" ht="83.15" customHeight="1" x14ac:dyDescent="0.25">
      <c r="A81" s="225" t="s">
        <v>1148</v>
      </c>
      <c r="B81" s="172" t="s">
        <v>672</v>
      </c>
      <c r="C81" s="172" t="s">
        <v>673</v>
      </c>
      <c r="D81" s="172" t="s">
        <v>221</v>
      </c>
      <c r="E81" s="172" t="s">
        <v>1149</v>
      </c>
      <c r="F81" s="172" t="s">
        <v>1150</v>
      </c>
      <c r="G81" s="172" t="s">
        <v>1151</v>
      </c>
      <c r="H81" s="172" t="s">
        <v>1152</v>
      </c>
      <c r="I81" s="173"/>
      <c r="J81" s="172"/>
      <c r="K81" s="173" t="s">
        <v>1153</v>
      </c>
      <c r="L81" s="173"/>
      <c r="M81" s="229" t="s">
        <v>187</v>
      </c>
      <c r="N81" s="229" t="s">
        <v>312</v>
      </c>
      <c r="O81" s="229" t="s">
        <v>313</v>
      </c>
      <c r="P81" s="121"/>
      <c r="Q81" s="173" t="s">
        <v>681</v>
      </c>
      <c r="R81" s="173" t="s">
        <v>1154</v>
      </c>
      <c r="S81" s="168" t="s">
        <v>1155</v>
      </c>
      <c r="T81" s="168" t="s">
        <v>1156</v>
      </c>
      <c r="U81" s="168" t="s">
        <v>1157</v>
      </c>
      <c r="V81" s="168" t="s">
        <v>1158</v>
      </c>
      <c r="W81" s="166" t="s">
        <v>1159</v>
      </c>
      <c r="X81" s="165" t="s">
        <v>236</v>
      </c>
      <c r="Z81" s="78"/>
      <c r="AA81" s="227">
        <f>IF(OR(J81="Fail",ISBLANK(J81)),INDEX('Issue Code Table'!C:C,MATCH(N:N,'Issue Code Table'!A:A,0)),IF(M81="Critical",6,IF(M81="Significant",5,IF(M81="Moderate",3,2))))</f>
        <v>5</v>
      </c>
      <c r="AB81" s="78"/>
      <c r="AC81" s="78"/>
      <c r="AD81" s="78"/>
      <c r="AE81" s="78"/>
      <c r="AG81" s="78"/>
    </row>
    <row r="82" spans="1:33" s="88" customFormat="1" ht="83.15" customHeight="1" x14ac:dyDescent="0.25">
      <c r="A82" s="225" t="s">
        <v>1160</v>
      </c>
      <c r="B82" s="172" t="s">
        <v>672</v>
      </c>
      <c r="C82" s="172" t="s">
        <v>673</v>
      </c>
      <c r="D82" s="172" t="s">
        <v>221</v>
      </c>
      <c r="E82" s="172" t="s">
        <v>1161</v>
      </c>
      <c r="F82" s="172" t="s">
        <v>1162</v>
      </c>
      <c r="G82" s="172" t="s">
        <v>1163</v>
      </c>
      <c r="H82" s="172" t="s">
        <v>1164</v>
      </c>
      <c r="I82" s="173"/>
      <c r="J82" s="172"/>
      <c r="K82" s="173" t="s">
        <v>1165</v>
      </c>
      <c r="L82" s="173"/>
      <c r="M82" s="176" t="s">
        <v>187</v>
      </c>
      <c r="N82" s="229" t="s">
        <v>312</v>
      </c>
      <c r="O82" s="229" t="s">
        <v>313</v>
      </c>
      <c r="P82" s="121"/>
      <c r="Q82" s="173" t="s">
        <v>681</v>
      </c>
      <c r="R82" s="173" t="s">
        <v>1166</v>
      </c>
      <c r="S82" s="168" t="s">
        <v>1167</v>
      </c>
      <c r="T82" s="168" t="s">
        <v>1168</v>
      </c>
      <c r="U82" s="168" t="s">
        <v>1169</v>
      </c>
      <c r="V82" s="168" t="s">
        <v>1170</v>
      </c>
      <c r="W82" s="166" t="s">
        <v>1171</v>
      </c>
      <c r="X82" s="165" t="s">
        <v>236</v>
      </c>
      <c r="Z82" s="78"/>
      <c r="AA82" s="227">
        <f>IF(OR(J82="Fail",ISBLANK(J82)),INDEX('Issue Code Table'!C:C,MATCH(N:N,'Issue Code Table'!A:A,0)),IF(M82="Critical",6,IF(M82="Significant",5,IF(M82="Moderate",3,2))))</f>
        <v>5</v>
      </c>
      <c r="AB82" s="78"/>
      <c r="AC82" s="78"/>
      <c r="AD82" s="78"/>
      <c r="AE82" s="78"/>
      <c r="AG82" s="78"/>
    </row>
    <row r="83" spans="1:33" s="88" customFormat="1" ht="83.15" customHeight="1" x14ac:dyDescent="0.25">
      <c r="A83" s="225" t="s">
        <v>1172</v>
      </c>
      <c r="B83" s="172" t="s">
        <v>430</v>
      </c>
      <c r="C83" s="172" t="s">
        <v>431</v>
      </c>
      <c r="D83" s="172" t="s">
        <v>221</v>
      </c>
      <c r="E83" s="172" t="s">
        <v>1173</v>
      </c>
      <c r="F83" s="172" t="s">
        <v>1174</v>
      </c>
      <c r="G83" s="172" t="s">
        <v>1175</v>
      </c>
      <c r="H83" s="172" t="s">
        <v>1176</v>
      </c>
      <c r="I83" s="173"/>
      <c r="J83" s="172"/>
      <c r="K83" s="173" t="s">
        <v>1177</v>
      </c>
      <c r="L83" s="173"/>
      <c r="M83" s="176" t="s">
        <v>187</v>
      </c>
      <c r="N83" s="231" t="s">
        <v>1044</v>
      </c>
      <c r="O83" s="229" t="s">
        <v>1045</v>
      </c>
      <c r="P83" s="121"/>
      <c r="Q83" s="173" t="s">
        <v>681</v>
      </c>
      <c r="R83" s="173" t="s">
        <v>1178</v>
      </c>
      <c r="S83" s="168" t="s">
        <v>1179</v>
      </c>
      <c r="T83" s="168" t="s">
        <v>1180</v>
      </c>
      <c r="U83" s="168" t="s">
        <v>1181</v>
      </c>
      <c r="V83" s="168" t="s">
        <v>1182</v>
      </c>
      <c r="W83" s="166" t="s">
        <v>1183</v>
      </c>
      <c r="X83" s="165" t="s">
        <v>236</v>
      </c>
      <c r="Z83" s="78"/>
      <c r="AA83" s="227">
        <f>IF(OR(J83="Fail",ISBLANK(J83)),INDEX('Issue Code Table'!C:C,MATCH(N:N,'Issue Code Table'!A:A,0)),IF(M83="Critical",6,IF(M83="Significant",5,IF(M83="Moderate",3,2))))</f>
        <v>6</v>
      </c>
      <c r="AB83" s="78"/>
      <c r="AC83" s="78"/>
      <c r="AD83" s="78"/>
      <c r="AE83" s="78"/>
      <c r="AG83" s="78"/>
    </row>
    <row r="84" spans="1:33" s="88" customFormat="1" ht="83.15" customHeight="1" x14ac:dyDescent="0.25">
      <c r="A84" s="225" t="s">
        <v>1184</v>
      </c>
      <c r="B84" s="172" t="s">
        <v>1185</v>
      </c>
      <c r="C84" s="172" t="s">
        <v>1186</v>
      </c>
      <c r="D84" s="172" t="s">
        <v>221</v>
      </c>
      <c r="E84" s="172" t="s">
        <v>1187</v>
      </c>
      <c r="F84" s="172" t="s">
        <v>1188</v>
      </c>
      <c r="G84" s="172" t="s">
        <v>1189</v>
      </c>
      <c r="H84" s="172" t="s">
        <v>1190</v>
      </c>
      <c r="I84" s="173"/>
      <c r="J84" s="172"/>
      <c r="K84" s="173" t="s">
        <v>1191</v>
      </c>
      <c r="L84" s="173"/>
      <c r="M84" s="176" t="s">
        <v>187</v>
      </c>
      <c r="N84" s="176" t="s">
        <v>1192</v>
      </c>
      <c r="O84" s="231" t="s">
        <v>1193</v>
      </c>
      <c r="P84" s="121"/>
      <c r="Q84" s="173" t="s">
        <v>681</v>
      </c>
      <c r="R84" s="173" t="s">
        <v>1194</v>
      </c>
      <c r="S84" s="168" t="s">
        <v>1195</v>
      </c>
      <c r="T84" s="168" t="s">
        <v>1196</v>
      </c>
      <c r="U84" s="168" t="s">
        <v>1197</v>
      </c>
      <c r="V84" s="168" t="s">
        <v>1198</v>
      </c>
      <c r="W84" s="166" t="s">
        <v>1199</v>
      </c>
      <c r="X84" s="165" t="s">
        <v>236</v>
      </c>
      <c r="Z84" s="78"/>
      <c r="AA84" s="227">
        <f>IF(OR(J84="Fail",ISBLANK(J84)),INDEX('Issue Code Table'!C:C,MATCH(N:N,'Issue Code Table'!A:A,0)),IF(M84="Critical",6,IF(M84="Significant",5,IF(M84="Moderate",3,2))))</f>
        <v>5</v>
      </c>
      <c r="AB84" s="78"/>
      <c r="AC84" s="78"/>
      <c r="AD84" s="78"/>
      <c r="AE84" s="78"/>
      <c r="AG84" s="78"/>
    </row>
    <row r="85" spans="1:33" s="88" customFormat="1" ht="83.15" customHeight="1" x14ac:dyDescent="0.25">
      <c r="A85" s="225" t="s">
        <v>1200</v>
      </c>
      <c r="B85" s="172" t="s">
        <v>672</v>
      </c>
      <c r="C85" s="172" t="s">
        <v>673</v>
      </c>
      <c r="D85" s="172" t="s">
        <v>221</v>
      </c>
      <c r="E85" s="172" t="s">
        <v>1201</v>
      </c>
      <c r="F85" s="172" t="s">
        <v>1202</v>
      </c>
      <c r="G85" s="172" t="s">
        <v>1203</v>
      </c>
      <c r="H85" s="172" t="s">
        <v>1204</v>
      </c>
      <c r="I85" s="173"/>
      <c r="J85" s="172"/>
      <c r="K85" s="173" t="s">
        <v>1205</v>
      </c>
      <c r="L85" s="173"/>
      <c r="M85" s="229" t="s">
        <v>263</v>
      </c>
      <c r="N85" s="229" t="s">
        <v>595</v>
      </c>
      <c r="O85" s="229" t="s">
        <v>596</v>
      </c>
      <c r="P85" s="121"/>
      <c r="Q85" s="173" t="s">
        <v>681</v>
      </c>
      <c r="R85" s="173" t="s">
        <v>1206</v>
      </c>
      <c r="S85" s="168" t="s">
        <v>1207</v>
      </c>
      <c r="T85" s="168" t="s">
        <v>1208</v>
      </c>
      <c r="U85" s="168" t="s">
        <v>1209</v>
      </c>
      <c r="V85" s="168" t="s">
        <v>1210</v>
      </c>
      <c r="W85" s="166" t="s">
        <v>1211</v>
      </c>
      <c r="X85" s="165"/>
      <c r="Z85" s="78"/>
      <c r="AA85" s="227">
        <f>IF(OR(J85="Fail",ISBLANK(J85)),INDEX('Issue Code Table'!C:C,MATCH(N:N,'Issue Code Table'!A:A,0)),IF(M85="Critical",6,IF(M85="Significant",5,IF(M85="Moderate",3,2))))</f>
        <v>4</v>
      </c>
      <c r="AB85" s="78"/>
      <c r="AC85" s="78"/>
      <c r="AD85" s="78"/>
      <c r="AE85" s="78"/>
      <c r="AG85" s="78"/>
    </row>
    <row r="86" spans="1:33" s="88" customFormat="1" ht="83.15" customHeight="1" x14ac:dyDescent="0.25">
      <c r="A86" s="225" t="s">
        <v>1212</v>
      </c>
      <c r="B86" s="172" t="s">
        <v>402</v>
      </c>
      <c r="C86" s="172" t="s">
        <v>403</v>
      </c>
      <c r="D86" s="172" t="s">
        <v>221</v>
      </c>
      <c r="E86" s="172" t="s">
        <v>1213</v>
      </c>
      <c r="F86" s="172" t="s">
        <v>1214</v>
      </c>
      <c r="G86" s="172" t="s">
        <v>1215</v>
      </c>
      <c r="H86" s="172" t="s">
        <v>1216</v>
      </c>
      <c r="I86" s="173"/>
      <c r="J86" s="172"/>
      <c r="K86" s="173" t="s">
        <v>1217</v>
      </c>
      <c r="L86" s="173"/>
      <c r="M86" s="229" t="s">
        <v>263</v>
      </c>
      <c r="N86" s="229" t="s">
        <v>595</v>
      </c>
      <c r="O86" s="229" t="s">
        <v>596</v>
      </c>
      <c r="P86" s="121"/>
      <c r="Q86" s="173" t="s">
        <v>681</v>
      </c>
      <c r="R86" s="173" t="s">
        <v>1218</v>
      </c>
      <c r="S86" s="168" t="s">
        <v>1219</v>
      </c>
      <c r="T86" s="168" t="s">
        <v>1220</v>
      </c>
      <c r="U86" s="168" t="s">
        <v>1221</v>
      </c>
      <c r="V86" s="168" t="s">
        <v>1222</v>
      </c>
      <c r="W86" s="166" t="s">
        <v>1223</v>
      </c>
      <c r="X86" s="165"/>
      <c r="Z86" s="78"/>
      <c r="AA86" s="227">
        <f>IF(OR(J86="Fail",ISBLANK(J86)),INDEX('Issue Code Table'!C:C,MATCH(N:N,'Issue Code Table'!A:A,0)),IF(M86="Critical",6,IF(M86="Significant",5,IF(M86="Moderate",3,2))))</f>
        <v>4</v>
      </c>
      <c r="AB86" s="78"/>
      <c r="AC86" s="78"/>
      <c r="AD86" s="78"/>
      <c r="AE86" s="78"/>
      <c r="AG86" s="78"/>
    </row>
    <row r="87" spans="1:33" s="88" customFormat="1" ht="83.15" customHeight="1" x14ac:dyDescent="0.25">
      <c r="A87" s="225" t="s">
        <v>1224</v>
      </c>
      <c r="B87" s="172" t="s">
        <v>180</v>
      </c>
      <c r="C87" s="172" t="s">
        <v>181</v>
      </c>
      <c r="D87" s="172" t="s">
        <v>221</v>
      </c>
      <c r="E87" s="172" t="s">
        <v>1225</v>
      </c>
      <c r="F87" s="172" t="s">
        <v>1226</v>
      </c>
      <c r="G87" s="172" t="s">
        <v>1227</v>
      </c>
      <c r="H87" s="172" t="s">
        <v>1228</v>
      </c>
      <c r="I87" s="173"/>
      <c r="J87" s="172"/>
      <c r="K87" s="173" t="s">
        <v>1229</v>
      </c>
      <c r="L87" s="173"/>
      <c r="M87" s="176" t="s">
        <v>187</v>
      </c>
      <c r="N87" s="174" t="s">
        <v>214</v>
      </c>
      <c r="O87" s="175" t="s">
        <v>215</v>
      </c>
      <c r="P87" s="121"/>
      <c r="Q87" s="173" t="s">
        <v>681</v>
      </c>
      <c r="R87" s="173" t="s">
        <v>1230</v>
      </c>
      <c r="S87" s="168" t="s">
        <v>1231</v>
      </c>
      <c r="T87" s="168" t="s">
        <v>1232</v>
      </c>
      <c r="U87" s="168" t="s">
        <v>1233</v>
      </c>
      <c r="V87" s="168" t="s">
        <v>1234</v>
      </c>
      <c r="W87" s="166" t="s">
        <v>1235</v>
      </c>
      <c r="X87" s="165" t="s">
        <v>236</v>
      </c>
      <c r="Z87" s="78"/>
      <c r="AA87" s="227">
        <f>IF(OR(J87="Fail",ISBLANK(J87)),INDEX('Issue Code Table'!C:C,MATCH(N:N,'Issue Code Table'!A:A,0)),IF(M87="Critical",6,IF(M87="Significant",5,IF(M87="Moderate",3,2))))</f>
        <v>6</v>
      </c>
      <c r="AB87" s="78"/>
      <c r="AC87" s="78"/>
      <c r="AD87" s="78"/>
      <c r="AE87" s="78"/>
      <c r="AG87" s="78"/>
    </row>
    <row r="88" spans="1:33" s="88" customFormat="1" ht="83.15" customHeight="1" x14ac:dyDescent="0.25">
      <c r="A88" s="225" t="s">
        <v>1236</v>
      </c>
      <c r="B88" s="172" t="s">
        <v>180</v>
      </c>
      <c r="C88" s="172" t="s">
        <v>181</v>
      </c>
      <c r="D88" s="172" t="s">
        <v>221</v>
      </c>
      <c r="E88" s="172" t="s">
        <v>1237</v>
      </c>
      <c r="F88" s="172" t="s">
        <v>1238</v>
      </c>
      <c r="G88" s="172" t="s">
        <v>1239</v>
      </c>
      <c r="H88" s="172" t="s">
        <v>1240</v>
      </c>
      <c r="I88" s="173"/>
      <c r="J88" s="172"/>
      <c r="K88" s="173" t="s">
        <v>1241</v>
      </c>
      <c r="L88" s="173"/>
      <c r="M88" s="229" t="s">
        <v>245</v>
      </c>
      <c r="N88" s="229" t="s">
        <v>246</v>
      </c>
      <c r="O88" s="230" t="s">
        <v>247</v>
      </c>
      <c r="P88" s="121"/>
      <c r="Q88" s="173" t="s">
        <v>681</v>
      </c>
      <c r="R88" s="173" t="s">
        <v>1242</v>
      </c>
      <c r="S88" s="168" t="s">
        <v>1243</v>
      </c>
      <c r="T88" s="168" t="s">
        <v>1244</v>
      </c>
      <c r="U88" s="168" t="s">
        <v>1245</v>
      </c>
      <c r="V88" s="168" t="s">
        <v>1246</v>
      </c>
      <c r="W88" s="166" t="s">
        <v>1247</v>
      </c>
      <c r="X88" s="165"/>
      <c r="Z88" s="78"/>
      <c r="AA88" s="227">
        <f>IF(OR(J88="Fail",ISBLANK(J88)),INDEX('Issue Code Table'!C:C,MATCH(N:N,'Issue Code Table'!A:A,0)),IF(M88="Critical",6,IF(M88="Significant",5,IF(M88="Moderate",3,2))))</f>
        <v>2</v>
      </c>
      <c r="AB88" s="78"/>
      <c r="AC88" s="78"/>
      <c r="AD88" s="78"/>
      <c r="AE88" s="78"/>
      <c r="AG88" s="78"/>
    </row>
    <row r="89" spans="1:33" s="88" customFormat="1" ht="83.15" customHeight="1" x14ac:dyDescent="0.25">
      <c r="A89" s="225" t="s">
        <v>1248</v>
      </c>
      <c r="B89" s="172" t="s">
        <v>672</v>
      </c>
      <c r="C89" s="172" t="s">
        <v>673</v>
      </c>
      <c r="D89" s="172" t="s">
        <v>221</v>
      </c>
      <c r="E89" s="172" t="s">
        <v>1249</v>
      </c>
      <c r="F89" s="172" t="s">
        <v>1250</v>
      </c>
      <c r="G89" s="172" t="s">
        <v>1251</v>
      </c>
      <c r="H89" s="172" t="s">
        <v>1252</v>
      </c>
      <c r="I89" s="173"/>
      <c r="J89" s="172"/>
      <c r="K89" s="173" t="s">
        <v>1253</v>
      </c>
      <c r="L89" s="173"/>
      <c r="M89" s="176" t="s">
        <v>263</v>
      </c>
      <c r="N89" s="229" t="s">
        <v>1254</v>
      </c>
      <c r="O89" s="229" t="s">
        <v>1255</v>
      </c>
      <c r="P89" s="121"/>
      <c r="Q89" s="173" t="s">
        <v>681</v>
      </c>
      <c r="R89" s="173" t="s">
        <v>1256</v>
      </c>
      <c r="S89" s="168" t="s">
        <v>1257</v>
      </c>
      <c r="T89" s="168" t="s">
        <v>1258</v>
      </c>
      <c r="U89" s="168" t="s">
        <v>737</v>
      </c>
      <c r="V89" s="168" t="s">
        <v>1259</v>
      </c>
      <c r="W89" s="166" t="s">
        <v>1260</v>
      </c>
      <c r="X89" s="165"/>
      <c r="Z89" s="78"/>
      <c r="AA89" s="227">
        <f>IF(OR(J89="Fail",ISBLANK(J89)),INDEX('Issue Code Table'!C:C,MATCH(N:N,'Issue Code Table'!A:A,0)),IF(M89="Critical",6,IF(M89="Significant",5,IF(M89="Moderate",3,2))))</f>
        <v>4</v>
      </c>
      <c r="AB89" s="78"/>
      <c r="AC89" s="78"/>
      <c r="AD89" s="78"/>
      <c r="AE89" s="78"/>
      <c r="AG89" s="78"/>
    </row>
    <row r="90" spans="1:33" s="88" customFormat="1" ht="83.15" customHeight="1" x14ac:dyDescent="0.25">
      <c r="A90" s="225" t="s">
        <v>1261</v>
      </c>
      <c r="B90" s="172" t="s">
        <v>672</v>
      </c>
      <c r="C90" s="172" t="s">
        <v>673</v>
      </c>
      <c r="D90" s="172" t="s">
        <v>221</v>
      </c>
      <c r="E90" s="172" t="s">
        <v>1262</v>
      </c>
      <c r="F90" s="172" t="s">
        <v>1263</v>
      </c>
      <c r="G90" s="172" t="s">
        <v>1264</v>
      </c>
      <c r="H90" s="172" t="s">
        <v>1265</v>
      </c>
      <c r="I90" s="173"/>
      <c r="J90" s="172"/>
      <c r="K90" s="173" t="s">
        <v>1266</v>
      </c>
      <c r="L90" s="173"/>
      <c r="M90" s="176" t="s">
        <v>263</v>
      </c>
      <c r="N90" s="176" t="s">
        <v>1267</v>
      </c>
      <c r="O90" s="231" t="s">
        <v>1268</v>
      </c>
      <c r="P90" s="121"/>
      <c r="Q90" s="173" t="s">
        <v>681</v>
      </c>
      <c r="R90" s="173" t="s">
        <v>1269</v>
      </c>
      <c r="S90" s="168" t="s">
        <v>1270</v>
      </c>
      <c r="T90" s="168" t="s">
        <v>1271</v>
      </c>
      <c r="U90" s="168" t="s">
        <v>1272</v>
      </c>
      <c r="V90" s="168" t="s">
        <v>1273</v>
      </c>
      <c r="W90" s="166" t="s">
        <v>1274</v>
      </c>
      <c r="X90" s="165"/>
      <c r="Z90" s="78"/>
      <c r="AA90" s="227">
        <f>IF(OR(J90="Fail",ISBLANK(J90)),INDEX('Issue Code Table'!C:C,MATCH(N:N,'Issue Code Table'!A:A,0)),IF(M90="Critical",6,IF(M90="Significant",5,IF(M90="Moderate",3,2))))</f>
        <v>3</v>
      </c>
      <c r="AB90" s="78"/>
      <c r="AC90" s="78"/>
      <c r="AD90" s="78"/>
      <c r="AE90" s="78"/>
      <c r="AG90" s="78"/>
    </row>
    <row r="91" spans="1:33" s="88" customFormat="1" ht="83.15" customHeight="1" x14ac:dyDescent="0.25">
      <c r="A91" s="225" t="s">
        <v>1275</v>
      </c>
      <c r="B91" s="172" t="s">
        <v>180</v>
      </c>
      <c r="C91" s="172" t="s">
        <v>181</v>
      </c>
      <c r="D91" s="172" t="s">
        <v>221</v>
      </c>
      <c r="E91" s="172" t="s">
        <v>1276</v>
      </c>
      <c r="F91" s="172" t="s">
        <v>1277</v>
      </c>
      <c r="G91" s="172" t="s">
        <v>1278</v>
      </c>
      <c r="H91" s="172" t="s">
        <v>1279</v>
      </c>
      <c r="I91" s="173"/>
      <c r="J91" s="172"/>
      <c r="K91" s="173" t="s">
        <v>1280</v>
      </c>
      <c r="L91" s="173"/>
      <c r="M91" s="229" t="s">
        <v>245</v>
      </c>
      <c r="N91" s="229" t="s">
        <v>1281</v>
      </c>
      <c r="O91" s="229" t="s">
        <v>1282</v>
      </c>
      <c r="P91" s="121"/>
      <c r="Q91" s="173" t="s">
        <v>681</v>
      </c>
      <c r="R91" s="173" t="s">
        <v>1283</v>
      </c>
      <c r="S91" s="168" t="s">
        <v>1284</v>
      </c>
      <c r="T91" s="168" t="s">
        <v>1285</v>
      </c>
      <c r="U91" s="168" t="s">
        <v>1286</v>
      </c>
      <c r="V91" s="168" t="s">
        <v>1287</v>
      </c>
      <c r="W91" s="166" t="s">
        <v>1288</v>
      </c>
      <c r="X91" s="165"/>
      <c r="Z91" s="78"/>
      <c r="AA91" s="227">
        <f>IF(OR(J91="Fail",ISBLANK(J91)),INDEX('Issue Code Table'!C:C,MATCH(N:N,'Issue Code Table'!A:A,0)),IF(M91="Critical",6,IF(M91="Significant",5,IF(M91="Moderate",3,2))))</f>
        <v>4</v>
      </c>
      <c r="AB91" s="78"/>
      <c r="AC91" s="78"/>
      <c r="AD91" s="78"/>
      <c r="AE91" s="78"/>
      <c r="AG91" s="78"/>
    </row>
    <row r="92" spans="1:33" s="88" customFormat="1" ht="83.15" customHeight="1" x14ac:dyDescent="0.25">
      <c r="A92" s="225" t="s">
        <v>1289</v>
      </c>
      <c r="B92" s="172" t="s">
        <v>672</v>
      </c>
      <c r="C92" s="172" t="s">
        <v>673</v>
      </c>
      <c r="D92" s="172" t="s">
        <v>221</v>
      </c>
      <c r="E92" s="172" t="s">
        <v>1290</v>
      </c>
      <c r="F92" s="172" t="s">
        <v>1291</v>
      </c>
      <c r="G92" s="172" t="s">
        <v>1292</v>
      </c>
      <c r="H92" s="172" t="s">
        <v>1293</v>
      </c>
      <c r="I92" s="173"/>
      <c r="J92" s="172"/>
      <c r="K92" s="173" t="s">
        <v>1294</v>
      </c>
      <c r="L92" s="173"/>
      <c r="M92" s="229" t="s">
        <v>187</v>
      </c>
      <c r="N92" s="229" t="s">
        <v>312</v>
      </c>
      <c r="O92" s="229" t="s">
        <v>313</v>
      </c>
      <c r="P92" s="121"/>
      <c r="Q92" s="173" t="s">
        <v>681</v>
      </c>
      <c r="R92" s="173" t="s">
        <v>1295</v>
      </c>
      <c r="S92" s="168" t="s">
        <v>1296</v>
      </c>
      <c r="T92" s="168" t="s">
        <v>1297</v>
      </c>
      <c r="U92" s="168" t="s">
        <v>1298</v>
      </c>
      <c r="V92" s="168" t="s">
        <v>1299</v>
      </c>
      <c r="W92" s="166" t="s">
        <v>1300</v>
      </c>
      <c r="X92" s="165" t="s">
        <v>236</v>
      </c>
      <c r="Z92" s="78"/>
      <c r="AA92" s="227">
        <f>IF(OR(J92="Fail",ISBLANK(J92)),INDEX('Issue Code Table'!C:C,MATCH(N:N,'Issue Code Table'!A:A,0)),IF(M92="Critical",6,IF(M92="Significant",5,IF(M92="Moderate",3,2))))</f>
        <v>5</v>
      </c>
      <c r="AB92" s="78"/>
      <c r="AC92" s="78"/>
      <c r="AD92" s="78"/>
      <c r="AE92" s="78"/>
      <c r="AG92" s="78"/>
    </row>
    <row r="93" spans="1:33" s="88" customFormat="1" ht="83.15" customHeight="1" x14ac:dyDescent="0.25">
      <c r="A93" s="225" t="s">
        <v>1301</v>
      </c>
      <c r="B93" s="172" t="s">
        <v>672</v>
      </c>
      <c r="C93" s="172" t="s">
        <v>673</v>
      </c>
      <c r="D93" s="172" t="s">
        <v>221</v>
      </c>
      <c r="E93" s="172" t="s">
        <v>1302</v>
      </c>
      <c r="F93" s="172" t="s">
        <v>1303</v>
      </c>
      <c r="G93" s="172" t="s">
        <v>1304</v>
      </c>
      <c r="H93" s="172" t="s">
        <v>1305</v>
      </c>
      <c r="I93" s="173"/>
      <c r="J93" s="172"/>
      <c r="K93" s="173" t="s">
        <v>1306</v>
      </c>
      <c r="L93" s="173"/>
      <c r="M93" s="229" t="s">
        <v>187</v>
      </c>
      <c r="N93" s="229" t="s">
        <v>824</v>
      </c>
      <c r="O93" s="229" t="s">
        <v>825</v>
      </c>
      <c r="P93" s="121"/>
      <c r="Q93" s="173" t="s">
        <v>681</v>
      </c>
      <c r="R93" s="173" t="s">
        <v>1307</v>
      </c>
      <c r="S93" s="168" t="s">
        <v>1308</v>
      </c>
      <c r="T93" s="168" t="s">
        <v>1309</v>
      </c>
      <c r="U93" s="168" t="s">
        <v>1310</v>
      </c>
      <c r="V93" s="168" t="s">
        <v>1311</v>
      </c>
      <c r="W93" s="166" t="s">
        <v>1312</v>
      </c>
      <c r="X93" s="165" t="s">
        <v>236</v>
      </c>
      <c r="Z93" s="78"/>
      <c r="AA93" s="227">
        <f>IF(OR(J93="Fail",ISBLANK(J93)),INDEX('Issue Code Table'!C:C,MATCH(N:N,'Issue Code Table'!A:A,0)),IF(M93="Critical",6,IF(M93="Significant",5,IF(M93="Moderate",3,2))))</f>
        <v>5</v>
      </c>
      <c r="AB93" s="78"/>
      <c r="AC93" s="78"/>
      <c r="AD93" s="78"/>
      <c r="AE93" s="78"/>
      <c r="AG93" s="78"/>
    </row>
    <row r="94" spans="1:33" s="88" customFormat="1" ht="83.15" customHeight="1" x14ac:dyDescent="0.25">
      <c r="A94" s="225" t="s">
        <v>1313</v>
      </c>
      <c r="B94" s="172" t="s">
        <v>180</v>
      </c>
      <c r="C94" s="172" t="s">
        <v>181</v>
      </c>
      <c r="D94" s="172" t="s">
        <v>221</v>
      </c>
      <c r="E94" s="172" t="s">
        <v>1314</v>
      </c>
      <c r="F94" s="172" t="s">
        <v>1315</v>
      </c>
      <c r="G94" s="172" t="s">
        <v>1316</v>
      </c>
      <c r="H94" s="172" t="s">
        <v>1317</v>
      </c>
      <c r="I94" s="173"/>
      <c r="J94" s="172"/>
      <c r="K94" s="173" t="s">
        <v>1318</v>
      </c>
      <c r="L94" s="173"/>
      <c r="M94" s="229" t="s">
        <v>187</v>
      </c>
      <c r="N94" s="174" t="s">
        <v>214</v>
      </c>
      <c r="O94" s="175" t="s">
        <v>215</v>
      </c>
      <c r="P94" s="121"/>
      <c r="Q94" s="173" t="s">
        <v>681</v>
      </c>
      <c r="R94" s="173" t="s">
        <v>1319</v>
      </c>
      <c r="S94" s="168" t="s">
        <v>1320</v>
      </c>
      <c r="T94" s="168" t="s">
        <v>1321</v>
      </c>
      <c r="U94" s="168" t="s">
        <v>1322</v>
      </c>
      <c r="V94" s="168" t="s">
        <v>1323</v>
      </c>
      <c r="W94" s="166" t="s">
        <v>1324</v>
      </c>
      <c r="X94" s="165" t="s">
        <v>236</v>
      </c>
      <c r="Z94" s="78"/>
      <c r="AA94" s="227">
        <f>IF(OR(J94="Fail",ISBLANK(J94)),INDEX('Issue Code Table'!C:C,MATCH(N:N,'Issue Code Table'!A:A,0)),IF(M94="Critical",6,IF(M94="Significant",5,IF(M94="Moderate",3,2))))</f>
        <v>6</v>
      </c>
      <c r="AB94" s="78"/>
      <c r="AC94" s="78"/>
      <c r="AD94" s="78"/>
      <c r="AE94" s="78"/>
      <c r="AG94" s="78"/>
    </row>
    <row r="95" spans="1:33" s="88" customFormat="1" ht="83.15" customHeight="1" x14ac:dyDescent="0.25">
      <c r="A95" s="225" t="s">
        <v>1325</v>
      </c>
      <c r="B95" s="168" t="s">
        <v>1326</v>
      </c>
      <c r="C95" s="183" t="s">
        <v>1327</v>
      </c>
      <c r="D95" s="172" t="s">
        <v>221</v>
      </c>
      <c r="E95" s="172" t="s">
        <v>1328</v>
      </c>
      <c r="F95" s="172" t="s">
        <v>1329</v>
      </c>
      <c r="G95" s="172" t="s">
        <v>1330</v>
      </c>
      <c r="H95" s="172" t="s">
        <v>1331</v>
      </c>
      <c r="I95" s="173"/>
      <c r="J95" s="172"/>
      <c r="K95" s="173" t="s">
        <v>1332</v>
      </c>
      <c r="L95" s="172" t="s">
        <v>1333</v>
      </c>
      <c r="M95" s="229" t="s">
        <v>263</v>
      </c>
      <c r="N95" s="229" t="s">
        <v>1334</v>
      </c>
      <c r="O95" s="229" t="s">
        <v>1335</v>
      </c>
      <c r="P95" s="121"/>
      <c r="Q95" s="173" t="s">
        <v>681</v>
      </c>
      <c r="R95" s="172" t="s">
        <v>1336</v>
      </c>
      <c r="S95" s="168" t="s">
        <v>1337</v>
      </c>
      <c r="T95" s="168" t="s">
        <v>1338</v>
      </c>
      <c r="U95" s="168" t="s">
        <v>1339</v>
      </c>
      <c r="V95" s="168" t="s">
        <v>1340</v>
      </c>
      <c r="W95" s="166" t="s">
        <v>1341</v>
      </c>
      <c r="X95" s="165"/>
      <c r="Z95" s="78"/>
      <c r="AA95" s="227">
        <f>IF(OR(J95="Fail",ISBLANK(J95)),INDEX('Issue Code Table'!C:C,MATCH(N:N,'Issue Code Table'!A:A,0)),IF(M95="Critical",6,IF(M95="Significant",5,IF(M95="Moderate",3,2))))</f>
        <v>4</v>
      </c>
      <c r="AB95" s="78"/>
      <c r="AC95" s="78"/>
      <c r="AD95" s="78"/>
      <c r="AE95" s="78"/>
      <c r="AG95" s="78"/>
    </row>
    <row r="96" spans="1:33" s="88" customFormat="1" ht="83.15" customHeight="1" x14ac:dyDescent="0.25">
      <c r="A96" s="225" t="s">
        <v>1342</v>
      </c>
      <c r="B96" s="172" t="s">
        <v>219</v>
      </c>
      <c r="C96" s="172" t="s">
        <v>220</v>
      </c>
      <c r="D96" s="172" t="s">
        <v>221</v>
      </c>
      <c r="E96" s="172" t="s">
        <v>1343</v>
      </c>
      <c r="F96" s="172" t="s">
        <v>1344</v>
      </c>
      <c r="G96" s="172" t="s">
        <v>1345</v>
      </c>
      <c r="H96" s="172" t="s">
        <v>1346</v>
      </c>
      <c r="I96" s="173"/>
      <c r="J96" s="172"/>
      <c r="K96" s="173" t="s">
        <v>1347</v>
      </c>
      <c r="L96" s="173"/>
      <c r="M96" s="176" t="s">
        <v>263</v>
      </c>
      <c r="N96" s="229" t="s">
        <v>312</v>
      </c>
      <c r="O96" s="229" t="s">
        <v>313</v>
      </c>
      <c r="P96" s="121"/>
      <c r="Q96" s="173" t="s">
        <v>681</v>
      </c>
      <c r="R96" s="173" t="s">
        <v>1348</v>
      </c>
      <c r="S96" s="168" t="s">
        <v>1349</v>
      </c>
      <c r="T96" s="168" t="s">
        <v>1350</v>
      </c>
      <c r="U96" s="168" t="s">
        <v>1351</v>
      </c>
      <c r="V96" s="168" t="s">
        <v>1352</v>
      </c>
      <c r="W96" s="166" t="s">
        <v>1353</v>
      </c>
      <c r="X96" s="165"/>
      <c r="Z96" s="78"/>
      <c r="AA96" s="227">
        <f>IF(OR(J96="Fail",ISBLANK(J96)),INDEX('Issue Code Table'!C:C,MATCH(N:N,'Issue Code Table'!A:A,0)),IF(M96="Critical",6,IF(M96="Significant",5,IF(M96="Moderate",3,2))))</f>
        <v>5</v>
      </c>
      <c r="AB96" s="78"/>
      <c r="AC96" s="78"/>
      <c r="AD96" s="78"/>
      <c r="AE96" s="78"/>
      <c r="AG96" s="78"/>
    </row>
    <row r="97" spans="1:33" s="88" customFormat="1" ht="83.15" customHeight="1" x14ac:dyDescent="0.25">
      <c r="A97" s="225" t="s">
        <v>1354</v>
      </c>
      <c r="B97" s="172" t="s">
        <v>672</v>
      </c>
      <c r="C97" s="172" t="s">
        <v>673</v>
      </c>
      <c r="D97" s="172" t="s">
        <v>221</v>
      </c>
      <c r="E97" s="172" t="s">
        <v>1355</v>
      </c>
      <c r="F97" s="172" t="s">
        <v>1356</v>
      </c>
      <c r="G97" s="172" t="s">
        <v>1357</v>
      </c>
      <c r="H97" s="172" t="s">
        <v>1358</v>
      </c>
      <c r="I97" s="173"/>
      <c r="J97" s="172"/>
      <c r="K97" s="173" t="s">
        <v>1359</v>
      </c>
      <c r="L97" s="173" t="s">
        <v>1360</v>
      </c>
      <c r="M97" s="176" t="s">
        <v>245</v>
      </c>
      <c r="N97" s="231" t="s">
        <v>1361</v>
      </c>
      <c r="O97" s="229" t="s">
        <v>1362</v>
      </c>
      <c r="P97" s="121"/>
      <c r="Q97" s="173" t="s">
        <v>681</v>
      </c>
      <c r="R97" s="173" t="s">
        <v>1363</v>
      </c>
      <c r="S97" s="168" t="s">
        <v>1364</v>
      </c>
      <c r="T97" s="168" t="s">
        <v>1365</v>
      </c>
      <c r="U97" s="168" t="s">
        <v>1366</v>
      </c>
      <c r="V97" s="168" t="s">
        <v>1367</v>
      </c>
      <c r="W97" s="166" t="s">
        <v>1368</v>
      </c>
      <c r="X97" s="165"/>
      <c r="Z97" s="78"/>
      <c r="AA97" s="227">
        <f>IF(OR(J97="Fail",ISBLANK(J97)),INDEX('Issue Code Table'!C:C,MATCH(N:N,'Issue Code Table'!A:A,0)),IF(M97="Critical",6,IF(M97="Significant",5,IF(M97="Moderate",3,2))))</f>
        <v>1</v>
      </c>
      <c r="AB97" s="78"/>
      <c r="AC97" s="78"/>
      <c r="AD97" s="78"/>
      <c r="AE97" s="78"/>
      <c r="AG97" s="78"/>
    </row>
    <row r="98" spans="1:33" s="88" customFormat="1" ht="83.15" customHeight="1" x14ac:dyDescent="0.25">
      <c r="A98" s="225" t="s">
        <v>1369</v>
      </c>
      <c r="B98" s="172" t="s">
        <v>672</v>
      </c>
      <c r="C98" s="172" t="s">
        <v>673</v>
      </c>
      <c r="D98" s="172" t="s">
        <v>221</v>
      </c>
      <c r="E98" s="172" t="s">
        <v>1370</v>
      </c>
      <c r="F98" s="172" t="s">
        <v>1371</v>
      </c>
      <c r="G98" s="172" t="s">
        <v>1372</v>
      </c>
      <c r="H98" s="172" t="s">
        <v>1373</v>
      </c>
      <c r="I98" s="173"/>
      <c r="J98" s="172"/>
      <c r="K98" s="173" t="s">
        <v>1374</v>
      </c>
      <c r="L98" s="173"/>
      <c r="M98" s="176" t="s">
        <v>187</v>
      </c>
      <c r="N98" s="229" t="s">
        <v>312</v>
      </c>
      <c r="O98" s="229" t="s">
        <v>313</v>
      </c>
      <c r="P98" s="121"/>
      <c r="Q98" s="173" t="s">
        <v>681</v>
      </c>
      <c r="R98" s="173" t="s">
        <v>1375</v>
      </c>
      <c r="S98" s="168" t="s">
        <v>1376</v>
      </c>
      <c r="T98" s="168" t="s">
        <v>1377</v>
      </c>
      <c r="U98" s="168" t="s">
        <v>1378</v>
      </c>
      <c r="V98" s="168" t="s">
        <v>1379</v>
      </c>
      <c r="W98" s="166" t="s">
        <v>1380</v>
      </c>
      <c r="X98" s="165" t="s">
        <v>236</v>
      </c>
      <c r="Z98" s="78"/>
      <c r="AA98" s="227">
        <f>IF(OR(J98="Fail",ISBLANK(J98)),INDEX('Issue Code Table'!C:C,MATCH(N:N,'Issue Code Table'!A:A,0)),IF(M98="Critical",6,IF(M98="Significant",5,IF(M98="Moderate",3,2))))</f>
        <v>5</v>
      </c>
      <c r="AB98" s="78"/>
      <c r="AC98" s="78"/>
      <c r="AD98" s="78"/>
      <c r="AE98" s="78"/>
      <c r="AG98" s="78"/>
    </row>
    <row r="99" spans="1:33" s="88" customFormat="1" ht="83.15" customHeight="1" x14ac:dyDescent="0.25">
      <c r="A99" s="225" t="s">
        <v>1381</v>
      </c>
      <c r="B99" s="172" t="s">
        <v>402</v>
      </c>
      <c r="C99" s="172" t="s">
        <v>403</v>
      </c>
      <c r="D99" s="172" t="s">
        <v>221</v>
      </c>
      <c r="E99" s="172" t="s">
        <v>1382</v>
      </c>
      <c r="F99" s="172" t="s">
        <v>1383</v>
      </c>
      <c r="G99" s="172" t="s">
        <v>1384</v>
      </c>
      <c r="H99" s="172" t="s">
        <v>1385</v>
      </c>
      <c r="I99" s="173"/>
      <c r="J99" s="172"/>
      <c r="K99" s="173" t="s">
        <v>1386</v>
      </c>
      <c r="L99" s="173"/>
      <c r="M99" s="176" t="s">
        <v>263</v>
      </c>
      <c r="N99" s="176" t="s">
        <v>595</v>
      </c>
      <c r="O99" s="231" t="s">
        <v>596</v>
      </c>
      <c r="P99" s="121"/>
      <c r="Q99" s="173" t="s">
        <v>681</v>
      </c>
      <c r="R99" s="173" t="s">
        <v>1387</v>
      </c>
      <c r="S99" s="168" t="s">
        <v>1388</v>
      </c>
      <c r="T99" s="168" t="s">
        <v>1389</v>
      </c>
      <c r="U99" s="168" t="s">
        <v>1390</v>
      </c>
      <c r="V99" s="168" t="s">
        <v>1391</v>
      </c>
      <c r="W99" s="166" t="s">
        <v>1392</v>
      </c>
      <c r="X99" s="165"/>
      <c r="Z99" s="78"/>
      <c r="AA99" s="227">
        <f>IF(OR(J99="Fail",ISBLANK(J99)),INDEX('Issue Code Table'!C:C,MATCH(N:N,'Issue Code Table'!A:A,0)),IF(M99="Critical",6,IF(M99="Significant",5,IF(M99="Moderate",3,2))))</f>
        <v>4</v>
      </c>
      <c r="AB99" s="78"/>
      <c r="AC99" s="78"/>
      <c r="AD99" s="78"/>
      <c r="AE99" s="78"/>
      <c r="AG99" s="78"/>
    </row>
    <row r="100" spans="1:33" s="88" customFormat="1" ht="83.15" customHeight="1" x14ac:dyDescent="0.25">
      <c r="A100" s="225" t="s">
        <v>1393</v>
      </c>
      <c r="B100" s="172" t="s">
        <v>672</v>
      </c>
      <c r="C100" s="172" t="s">
        <v>673</v>
      </c>
      <c r="D100" s="172" t="s">
        <v>221</v>
      </c>
      <c r="E100" s="172" t="s">
        <v>1394</v>
      </c>
      <c r="F100" s="172" t="s">
        <v>1395</v>
      </c>
      <c r="G100" s="172" t="s">
        <v>1396</v>
      </c>
      <c r="H100" s="172" t="s">
        <v>1397</v>
      </c>
      <c r="I100" s="173"/>
      <c r="J100" s="172"/>
      <c r="K100" s="173" t="s">
        <v>1398</v>
      </c>
      <c r="L100" s="173"/>
      <c r="M100" s="176" t="s">
        <v>263</v>
      </c>
      <c r="N100" s="229" t="s">
        <v>595</v>
      </c>
      <c r="O100" s="229" t="s">
        <v>596</v>
      </c>
      <c r="P100" s="121"/>
      <c r="Q100" s="173" t="s">
        <v>681</v>
      </c>
      <c r="R100" s="173" t="s">
        <v>1399</v>
      </c>
      <c r="S100" s="168" t="s">
        <v>1400</v>
      </c>
      <c r="T100" s="168" t="s">
        <v>1401</v>
      </c>
      <c r="U100" s="168" t="s">
        <v>1402</v>
      </c>
      <c r="V100" s="168" t="s">
        <v>1403</v>
      </c>
      <c r="W100" s="166" t="s">
        <v>1404</v>
      </c>
      <c r="X100" s="165"/>
      <c r="Z100" s="78"/>
      <c r="AA100" s="227">
        <f>IF(OR(J100="Fail",ISBLANK(J100)),INDEX('Issue Code Table'!C:C,MATCH(N:N,'Issue Code Table'!A:A,0)),IF(M100="Critical",6,IF(M100="Significant",5,IF(M100="Moderate",3,2))))</f>
        <v>4</v>
      </c>
      <c r="AB100" s="78"/>
      <c r="AC100" s="78"/>
      <c r="AD100" s="78"/>
      <c r="AE100" s="78"/>
      <c r="AG100" s="78"/>
    </row>
    <row r="101" spans="1:33" s="88" customFormat="1" ht="83.15" customHeight="1" x14ac:dyDescent="0.25">
      <c r="A101" s="225" t="s">
        <v>1405</v>
      </c>
      <c r="B101" s="172" t="s">
        <v>672</v>
      </c>
      <c r="C101" s="172" t="s">
        <v>673</v>
      </c>
      <c r="D101" s="172" t="s">
        <v>221</v>
      </c>
      <c r="E101" s="172" t="s">
        <v>1406</v>
      </c>
      <c r="F101" s="172" t="s">
        <v>1407</v>
      </c>
      <c r="G101" s="172" t="s">
        <v>778</v>
      </c>
      <c r="H101" s="172" t="s">
        <v>1408</v>
      </c>
      <c r="I101" s="173"/>
      <c r="J101" s="172"/>
      <c r="K101" s="173" t="s">
        <v>1409</v>
      </c>
      <c r="L101" s="173"/>
      <c r="M101" s="176" t="s">
        <v>187</v>
      </c>
      <c r="N101" s="231" t="s">
        <v>824</v>
      </c>
      <c r="O101" s="229" t="s">
        <v>825</v>
      </c>
      <c r="P101" s="121"/>
      <c r="Q101" s="173" t="s">
        <v>1410</v>
      </c>
      <c r="R101" s="173" t="s">
        <v>1411</v>
      </c>
      <c r="S101" s="168" t="s">
        <v>1412</v>
      </c>
      <c r="T101" s="168" t="s">
        <v>1413</v>
      </c>
      <c r="U101" s="168" t="s">
        <v>1414</v>
      </c>
      <c r="V101" s="168" t="s">
        <v>1415</v>
      </c>
      <c r="W101" s="166" t="s">
        <v>1416</v>
      </c>
      <c r="X101" s="165" t="s">
        <v>236</v>
      </c>
      <c r="Z101" s="78"/>
      <c r="AA101" s="227">
        <f>IF(OR(J101="Fail",ISBLANK(J101)),INDEX('Issue Code Table'!C:C,MATCH(N:N,'Issue Code Table'!A:A,0)),IF(M101="Critical",6,IF(M101="Significant",5,IF(M101="Moderate",3,2))))</f>
        <v>5</v>
      </c>
      <c r="AB101" s="78"/>
      <c r="AC101" s="78"/>
      <c r="AD101" s="78"/>
      <c r="AE101" s="78"/>
      <c r="AG101" s="78"/>
    </row>
    <row r="102" spans="1:33" s="88" customFormat="1" ht="83.15" customHeight="1" x14ac:dyDescent="0.25">
      <c r="A102" s="225" t="s">
        <v>1417</v>
      </c>
      <c r="B102" s="172" t="s">
        <v>672</v>
      </c>
      <c r="C102" s="172" t="s">
        <v>673</v>
      </c>
      <c r="D102" s="172" t="s">
        <v>221</v>
      </c>
      <c r="E102" s="172" t="s">
        <v>1418</v>
      </c>
      <c r="F102" s="172" t="s">
        <v>1419</v>
      </c>
      <c r="G102" s="172" t="s">
        <v>778</v>
      </c>
      <c r="H102" s="172" t="s">
        <v>1420</v>
      </c>
      <c r="I102" s="173"/>
      <c r="J102" s="172"/>
      <c r="K102" s="173" t="s">
        <v>1421</v>
      </c>
      <c r="L102" s="173"/>
      <c r="M102" s="229" t="s">
        <v>263</v>
      </c>
      <c r="N102" s="229" t="s">
        <v>694</v>
      </c>
      <c r="O102" s="229" t="s">
        <v>695</v>
      </c>
      <c r="P102" s="121"/>
      <c r="Q102" s="173" t="s">
        <v>1410</v>
      </c>
      <c r="R102" s="173" t="s">
        <v>1422</v>
      </c>
      <c r="S102" s="168" t="s">
        <v>1423</v>
      </c>
      <c r="T102" s="168" t="s">
        <v>1424</v>
      </c>
      <c r="U102" s="168" t="s">
        <v>1425</v>
      </c>
      <c r="V102" s="168" t="s">
        <v>1426</v>
      </c>
      <c r="W102" s="166" t="s">
        <v>1427</v>
      </c>
      <c r="X102" s="165"/>
      <c r="Z102" s="78"/>
      <c r="AA102" s="227">
        <f>IF(OR(J102="Fail",ISBLANK(J102)),INDEX('Issue Code Table'!C:C,MATCH(N:N,'Issue Code Table'!A:A,0)),IF(M102="Critical",6,IF(M102="Significant",5,IF(M102="Moderate",3,2))))</f>
        <v>4</v>
      </c>
      <c r="AB102" s="78"/>
      <c r="AC102" s="78"/>
      <c r="AD102" s="78"/>
      <c r="AE102" s="78"/>
      <c r="AG102" s="78"/>
    </row>
    <row r="103" spans="1:33" s="88" customFormat="1" ht="83.15" customHeight="1" x14ac:dyDescent="0.25">
      <c r="A103" s="225" t="s">
        <v>1428</v>
      </c>
      <c r="B103" s="172" t="s">
        <v>1429</v>
      </c>
      <c r="C103" s="172" t="s">
        <v>1430</v>
      </c>
      <c r="D103" s="172" t="s">
        <v>221</v>
      </c>
      <c r="E103" s="172" t="s">
        <v>1431</v>
      </c>
      <c r="F103" s="172" t="s">
        <v>1432</v>
      </c>
      <c r="G103" s="172" t="s">
        <v>778</v>
      </c>
      <c r="H103" s="172" t="s">
        <v>1433</v>
      </c>
      <c r="I103" s="173"/>
      <c r="J103" s="172"/>
      <c r="K103" s="173" t="s">
        <v>1434</v>
      </c>
      <c r="L103" s="173"/>
      <c r="M103" s="229" t="s">
        <v>263</v>
      </c>
      <c r="N103" s="229" t="s">
        <v>694</v>
      </c>
      <c r="O103" s="229" t="s">
        <v>695</v>
      </c>
      <c r="P103" s="121"/>
      <c r="Q103" s="173" t="s">
        <v>1410</v>
      </c>
      <c r="R103" s="173" t="s">
        <v>1435</v>
      </c>
      <c r="S103" s="168" t="s">
        <v>1436</v>
      </c>
      <c r="T103" s="168" t="s">
        <v>1437</v>
      </c>
      <c r="U103" s="168" t="s">
        <v>1438</v>
      </c>
      <c r="V103" s="168" t="s">
        <v>1439</v>
      </c>
      <c r="W103" s="166" t="s">
        <v>1440</v>
      </c>
      <c r="X103" s="165"/>
      <c r="Z103" s="78"/>
      <c r="AA103" s="227">
        <f>IF(OR(J103="Fail",ISBLANK(J103)),INDEX('Issue Code Table'!C:C,MATCH(N:N,'Issue Code Table'!A:A,0)),IF(M103="Critical",6,IF(M103="Significant",5,IF(M103="Moderate",3,2))))</f>
        <v>4</v>
      </c>
      <c r="AB103" s="78"/>
      <c r="AC103" s="78"/>
      <c r="AD103" s="78"/>
      <c r="AE103" s="78"/>
      <c r="AG103" s="78"/>
    </row>
    <row r="104" spans="1:33" s="88" customFormat="1" ht="83.15" customHeight="1" x14ac:dyDescent="0.25">
      <c r="A104" s="225" t="s">
        <v>1441</v>
      </c>
      <c r="B104" s="172" t="s">
        <v>672</v>
      </c>
      <c r="C104" s="172" t="s">
        <v>673</v>
      </c>
      <c r="D104" s="172" t="s">
        <v>221</v>
      </c>
      <c r="E104" s="172" t="s">
        <v>1442</v>
      </c>
      <c r="F104" s="172" t="s">
        <v>1443</v>
      </c>
      <c r="G104" s="172" t="s">
        <v>778</v>
      </c>
      <c r="H104" s="172" t="s">
        <v>1444</v>
      </c>
      <c r="I104" s="173"/>
      <c r="J104" s="172"/>
      <c r="K104" s="173" t="s">
        <v>1445</v>
      </c>
      <c r="L104" s="173"/>
      <c r="M104" s="229" t="s">
        <v>263</v>
      </c>
      <c r="N104" s="229" t="s">
        <v>694</v>
      </c>
      <c r="O104" s="229" t="s">
        <v>695</v>
      </c>
      <c r="P104" s="121"/>
      <c r="Q104" s="173" t="s">
        <v>1410</v>
      </c>
      <c r="R104" s="173" t="s">
        <v>1446</v>
      </c>
      <c r="S104" s="168" t="s">
        <v>1447</v>
      </c>
      <c r="T104" s="168" t="s">
        <v>1448</v>
      </c>
      <c r="U104" s="168" t="s">
        <v>737</v>
      </c>
      <c r="V104" s="168" t="s">
        <v>1449</v>
      </c>
      <c r="W104" s="166" t="s">
        <v>1450</v>
      </c>
      <c r="X104" s="165"/>
      <c r="Z104" s="78"/>
      <c r="AA104" s="227">
        <f>IF(OR(J104="Fail",ISBLANK(J104)),INDEX('Issue Code Table'!C:C,MATCH(N:N,'Issue Code Table'!A:A,0)),IF(M104="Critical",6,IF(M104="Significant",5,IF(M104="Moderate",3,2))))</f>
        <v>4</v>
      </c>
      <c r="AB104" s="78"/>
      <c r="AC104" s="78"/>
      <c r="AD104" s="78"/>
      <c r="AE104" s="78"/>
      <c r="AG104" s="78"/>
    </row>
    <row r="105" spans="1:33" s="88" customFormat="1" ht="83.15" customHeight="1" x14ac:dyDescent="0.25">
      <c r="A105" s="225" t="s">
        <v>1451</v>
      </c>
      <c r="B105" s="172" t="s">
        <v>672</v>
      </c>
      <c r="C105" s="172" t="s">
        <v>673</v>
      </c>
      <c r="D105" s="172" t="s">
        <v>221</v>
      </c>
      <c r="E105" s="172" t="s">
        <v>1452</v>
      </c>
      <c r="F105" s="172" t="s">
        <v>1453</v>
      </c>
      <c r="G105" s="172" t="s">
        <v>778</v>
      </c>
      <c r="H105" s="172" t="s">
        <v>1454</v>
      </c>
      <c r="I105" s="173"/>
      <c r="J105" s="172"/>
      <c r="K105" s="173" t="s">
        <v>1455</v>
      </c>
      <c r="L105" s="173"/>
      <c r="M105" s="176" t="s">
        <v>263</v>
      </c>
      <c r="N105" s="176" t="s">
        <v>694</v>
      </c>
      <c r="O105" s="231" t="s">
        <v>695</v>
      </c>
      <c r="P105" s="121"/>
      <c r="Q105" s="173" t="s">
        <v>1410</v>
      </c>
      <c r="R105" s="173" t="s">
        <v>1456</v>
      </c>
      <c r="S105" s="168" t="s">
        <v>1457</v>
      </c>
      <c r="T105" s="168" t="s">
        <v>1458</v>
      </c>
      <c r="U105" s="168" t="s">
        <v>1459</v>
      </c>
      <c r="V105" s="168" t="s">
        <v>1460</v>
      </c>
      <c r="W105" s="166" t="s">
        <v>1461</v>
      </c>
      <c r="X105" s="165"/>
      <c r="Z105" s="78"/>
      <c r="AA105" s="227">
        <f>IF(OR(J105="Fail",ISBLANK(J105)),INDEX('Issue Code Table'!C:C,MATCH(N:N,'Issue Code Table'!A:A,0)),IF(M105="Critical",6,IF(M105="Significant",5,IF(M105="Moderate",3,2))))</f>
        <v>4</v>
      </c>
      <c r="AB105" s="78"/>
      <c r="AC105" s="78"/>
      <c r="AD105" s="78"/>
      <c r="AE105" s="78"/>
      <c r="AG105" s="78"/>
    </row>
    <row r="106" spans="1:33" s="88" customFormat="1" ht="83.15" customHeight="1" x14ac:dyDescent="0.25">
      <c r="A106" s="225" t="s">
        <v>1462</v>
      </c>
      <c r="B106" s="172" t="s">
        <v>219</v>
      </c>
      <c r="C106" s="172" t="s">
        <v>220</v>
      </c>
      <c r="D106" s="172" t="s">
        <v>221</v>
      </c>
      <c r="E106" s="172" t="s">
        <v>1463</v>
      </c>
      <c r="F106" s="172" t="s">
        <v>1464</v>
      </c>
      <c r="G106" s="172" t="s">
        <v>778</v>
      </c>
      <c r="H106" s="172" t="s">
        <v>1465</v>
      </c>
      <c r="I106" s="173"/>
      <c r="J106" s="172"/>
      <c r="K106" s="173" t="s">
        <v>1466</v>
      </c>
      <c r="L106" s="173"/>
      <c r="M106" s="176" t="s">
        <v>187</v>
      </c>
      <c r="N106" s="176" t="s">
        <v>694</v>
      </c>
      <c r="O106" s="231" t="s">
        <v>695</v>
      </c>
      <c r="P106" s="121"/>
      <c r="Q106" s="173" t="s">
        <v>1410</v>
      </c>
      <c r="R106" s="173" t="s">
        <v>1467</v>
      </c>
      <c r="S106" s="168" t="s">
        <v>1468</v>
      </c>
      <c r="T106" s="168" t="s">
        <v>1469</v>
      </c>
      <c r="U106" s="168" t="s">
        <v>1470</v>
      </c>
      <c r="V106" s="168" t="s">
        <v>1471</v>
      </c>
      <c r="W106" s="166" t="s">
        <v>1472</v>
      </c>
      <c r="X106" s="165" t="s">
        <v>236</v>
      </c>
      <c r="Z106" s="78"/>
      <c r="AA106" s="227">
        <f>IF(OR(J106="Fail",ISBLANK(J106)),INDEX('Issue Code Table'!C:C,MATCH(N:N,'Issue Code Table'!A:A,0)),IF(M106="Critical",6,IF(M106="Significant",5,IF(M106="Moderate",3,2))))</f>
        <v>4</v>
      </c>
      <c r="AB106" s="78"/>
      <c r="AC106" s="78"/>
      <c r="AD106" s="78"/>
      <c r="AE106" s="78"/>
      <c r="AG106" s="78"/>
    </row>
    <row r="107" spans="1:33" s="88" customFormat="1" ht="83.15" customHeight="1" x14ac:dyDescent="0.25">
      <c r="A107" s="225" t="s">
        <v>1473</v>
      </c>
      <c r="B107" s="172" t="s">
        <v>1429</v>
      </c>
      <c r="C107" s="172" t="s">
        <v>1430</v>
      </c>
      <c r="D107" s="172" t="s">
        <v>221</v>
      </c>
      <c r="E107" s="172" t="s">
        <v>1474</v>
      </c>
      <c r="F107" s="172" t="s">
        <v>1475</v>
      </c>
      <c r="G107" s="172" t="s">
        <v>778</v>
      </c>
      <c r="H107" s="172" t="s">
        <v>1476</v>
      </c>
      <c r="I107" s="173"/>
      <c r="J107" s="172"/>
      <c r="K107" s="173" t="s">
        <v>1477</v>
      </c>
      <c r="L107" s="173"/>
      <c r="M107" s="176" t="s">
        <v>263</v>
      </c>
      <c r="N107" s="229" t="s">
        <v>694</v>
      </c>
      <c r="O107" s="229" t="s">
        <v>695</v>
      </c>
      <c r="P107" s="121"/>
      <c r="Q107" s="173" t="s">
        <v>1410</v>
      </c>
      <c r="R107" s="173" t="s">
        <v>1478</v>
      </c>
      <c r="S107" s="168" t="s">
        <v>1479</v>
      </c>
      <c r="T107" s="168" t="s">
        <v>1480</v>
      </c>
      <c r="U107" s="168" t="s">
        <v>737</v>
      </c>
      <c r="V107" s="168" t="s">
        <v>1481</v>
      </c>
      <c r="W107" s="166" t="s">
        <v>1482</v>
      </c>
      <c r="X107" s="165"/>
      <c r="Z107" s="78"/>
      <c r="AA107" s="227">
        <f>IF(OR(J107="Fail",ISBLANK(J107)),INDEX('Issue Code Table'!C:C,MATCH(N:N,'Issue Code Table'!A:A,0)),IF(M107="Critical",6,IF(M107="Significant",5,IF(M107="Moderate",3,2))))</f>
        <v>4</v>
      </c>
      <c r="AB107" s="78"/>
      <c r="AC107" s="78"/>
      <c r="AD107" s="78"/>
      <c r="AE107" s="78"/>
      <c r="AG107" s="78"/>
    </row>
    <row r="108" spans="1:33" s="88" customFormat="1" ht="83.15" customHeight="1" x14ac:dyDescent="0.25">
      <c r="A108" s="225" t="s">
        <v>1483</v>
      </c>
      <c r="B108" s="172" t="s">
        <v>219</v>
      </c>
      <c r="C108" s="172" t="s">
        <v>220</v>
      </c>
      <c r="D108" s="172" t="s">
        <v>221</v>
      </c>
      <c r="E108" s="172" t="s">
        <v>1484</v>
      </c>
      <c r="F108" s="172" t="s">
        <v>1485</v>
      </c>
      <c r="G108" s="172" t="s">
        <v>778</v>
      </c>
      <c r="H108" s="172" t="s">
        <v>1486</v>
      </c>
      <c r="I108" s="173"/>
      <c r="J108" s="172"/>
      <c r="K108" s="173" t="s">
        <v>1487</v>
      </c>
      <c r="L108" s="173"/>
      <c r="M108" s="176" t="s">
        <v>187</v>
      </c>
      <c r="N108" s="231" t="s">
        <v>824</v>
      </c>
      <c r="O108" s="229" t="s">
        <v>825</v>
      </c>
      <c r="P108" s="121"/>
      <c r="Q108" s="173" t="s">
        <v>1410</v>
      </c>
      <c r="R108" s="173" t="s">
        <v>1488</v>
      </c>
      <c r="S108" s="168" t="s">
        <v>1489</v>
      </c>
      <c r="T108" s="168" t="s">
        <v>1490</v>
      </c>
      <c r="U108" s="168" t="s">
        <v>737</v>
      </c>
      <c r="V108" s="168" t="s">
        <v>1491</v>
      </c>
      <c r="W108" s="166" t="s">
        <v>1492</v>
      </c>
      <c r="X108" s="165" t="s">
        <v>236</v>
      </c>
      <c r="Z108" s="78"/>
      <c r="AA108" s="227">
        <f>IF(OR(J108="Fail",ISBLANK(J108)),INDEX('Issue Code Table'!C:C,MATCH(N:N,'Issue Code Table'!A:A,0)),IF(M108="Critical",6,IF(M108="Significant",5,IF(M108="Moderate",3,2))))</f>
        <v>5</v>
      </c>
      <c r="AB108" s="78"/>
      <c r="AC108" s="78"/>
      <c r="AD108" s="78"/>
      <c r="AE108" s="78"/>
      <c r="AG108" s="78"/>
    </row>
    <row r="109" spans="1:33" s="88" customFormat="1" ht="83.15" customHeight="1" x14ac:dyDescent="0.25">
      <c r="A109" s="225" t="s">
        <v>1493</v>
      </c>
      <c r="B109" s="172" t="s">
        <v>219</v>
      </c>
      <c r="C109" s="172" t="s">
        <v>220</v>
      </c>
      <c r="D109" s="172" t="s">
        <v>221</v>
      </c>
      <c r="E109" s="172" t="s">
        <v>1494</v>
      </c>
      <c r="F109" s="172" t="s">
        <v>1495</v>
      </c>
      <c r="G109" s="172" t="s">
        <v>778</v>
      </c>
      <c r="H109" s="172" t="s">
        <v>1496</v>
      </c>
      <c r="I109" s="173"/>
      <c r="J109" s="172"/>
      <c r="K109" s="173" t="s">
        <v>1497</v>
      </c>
      <c r="L109" s="173"/>
      <c r="M109" s="229" t="s">
        <v>263</v>
      </c>
      <c r="N109" s="229" t="s">
        <v>694</v>
      </c>
      <c r="O109" s="229" t="s">
        <v>695</v>
      </c>
      <c r="P109" s="121"/>
      <c r="Q109" s="173" t="s">
        <v>1410</v>
      </c>
      <c r="R109" s="173" t="s">
        <v>1498</v>
      </c>
      <c r="S109" s="168" t="s">
        <v>1499</v>
      </c>
      <c r="T109" s="168" t="s">
        <v>1500</v>
      </c>
      <c r="U109" s="168" t="s">
        <v>1501</v>
      </c>
      <c r="V109" s="168" t="s">
        <v>1502</v>
      </c>
      <c r="W109" s="166" t="s">
        <v>1503</v>
      </c>
      <c r="X109" s="165"/>
      <c r="Z109" s="78"/>
      <c r="AA109" s="227">
        <f>IF(OR(J109="Fail",ISBLANK(J109)),INDEX('Issue Code Table'!C:C,MATCH(N:N,'Issue Code Table'!A:A,0)),IF(M109="Critical",6,IF(M109="Significant",5,IF(M109="Moderate",3,2))))</f>
        <v>4</v>
      </c>
      <c r="AB109" s="78"/>
      <c r="AC109" s="78"/>
      <c r="AD109" s="78"/>
      <c r="AE109" s="78"/>
      <c r="AG109" s="78"/>
    </row>
    <row r="110" spans="1:33" s="88" customFormat="1" ht="83.15" customHeight="1" x14ac:dyDescent="0.25">
      <c r="A110" s="225" t="s">
        <v>1504</v>
      </c>
      <c r="B110" s="172" t="s">
        <v>322</v>
      </c>
      <c r="C110" s="172" t="s">
        <v>323</v>
      </c>
      <c r="D110" s="172" t="s">
        <v>221</v>
      </c>
      <c r="E110" s="172" t="s">
        <v>1505</v>
      </c>
      <c r="F110" s="172" t="s">
        <v>1506</v>
      </c>
      <c r="G110" s="172" t="s">
        <v>778</v>
      </c>
      <c r="H110" s="172" t="s">
        <v>1507</v>
      </c>
      <c r="I110" s="173"/>
      <c r="J110" s="172"/>
      <c r="K110" s="173" t="s">
        <v>1508</v>
      </c>
      <c r="L110" s="173"/>
      <c r="M110" s="229" t="s">
        <v>263</v>
      </c>
      <c r="N110" s="229" t="s">
        <v>694</v>
      </c>
      <c r="O110" s="229" t="s">
        <v>695</v>
      </c>
      <c r="P110" s="121"/>
      <c r="Q110" s="173" t="s">
        <v>1410</v>
      </c>
      <c r="R110" s="173" t="s">
        <v>1509</v>
      </c>
      <c r="S110" s="168" t="s">
        <v>1510</v>
      </c>
      <c r="T110" s="168" t="s">
        <v>1511</v>
      </c>
      <c r="U110" s="168" t="s">
        <v>737</v>
      </c>
      <c r="V110" s="168" t="s">
        <v>1512</v>
      </c>
      <c r="W110" s="166" t="s">
        <v>1513</v>
      </c>
      <c r="X110" s="165"/>
      <c r="Z110" s="78"/>
      <c r="AA110" s="227">
        <f>IF(OR(J110="Fail",ISBLANK(J110)),INDEX('Issue Code Table'!C:C,MATCH(N:N,'Issue Code Table'!A:A,0)),IF(M110="Critical",6,IF(M110="Significant",5,IF(M110="Moderate",3,2))))</f>
        <v>4</v>
      </c>
      <c r="AB110" s="78"/>
      <c r="AC110" s="78"/>
      <c r="AD110" s="78"/>
      <c r="AE110" s="78"/>
      <c r="AG110" s="78"/>
    </row>
    <row r="111" spans="1:33" s="88" customFormat="1" ht="83.15" customHeight="1" x14ac:dyDescent="0.25">
      <c r="A111" s="225" t="s">
        <v>1514</v>
      </c>
      <c r="B111" s="172" t="s">
        <v>672</v>
      </c>
      <c r="C111" s="172" t="s">
        <v>673</v>
      </c>
      <c r="D111" s="172" t="s">
        <v>221</v>
      </c>
      <c r="E111" s="172" t="s">
        <v>1515</v>
      </c>
      <c r="F111" s="172" t="s">
        <v>1516</v>
      </c>
      <c r="G111" s="172" t="s">
        <v>778</v>
      </c>
      <c r="H111" s="172" t="s">
        <v>1517</v>
      </c>
      <c r="I111" s="173"/>
      <c r="J111" s="172"/>
      <c r="K111" s="173" t="s">
        <v>1518</v>
      </c>
      <c r="L111" s="173"/>
      <c r="M111" s="229" t="s">
        <v>245</v>
      </c>
      <c r="N111" s="229" t="s">
        <v>694</v>
      </c>
      <c r="O111" s="229" t="s">
        <v>695</v>
      </c>
      <c r="P111" s="121"/>
      <c r="Q111" s="173" t="s">
        <v>1410</v>
      </c>
      <c r="R111" s="173" t="s">
        <v>1519</v>
      </c>
      <c r="S111" s="168" t="s">
        <v>1520</v>
      </c>
      <c r="T111" s="168" t="s">
        <v>1521</v>
      </c>
      <c r="U111" s="168" t="s">
        <v>737</v>
      </c>
      <c r="V111" s="168" t="s">
        <v>1522</v>
      </c>
      <c r="W111" s="166" t="s">
        <v>1523</v>
      </c>
      <c r="X111" s="165"/>
      <c r="Z111" s="78"/>
      <c r="AA111" s="227">
        <f>IF(OR(J111="Fail",ISBLANK(J111)),INDEX('Issue Code Table'!C:C,MATCH(N:N,'Issue Code Table'!A:A,0)),IF(M111="Critical",6,IF(M111="Significant",5,IF(M111="Moderate",3,2))))</f>
        <v>4</v>
      </c>
      <c r="AB111" s="78"/>
      <c r="AC111" s="78"/>
      <c r="AD111" s="78"/>
      <c r="AE111" s="78"/>
      <c r="AG111" s="78"/>
    </row>
    <row r="112" spans="1:33" s="88" customFormat="1" ht="83.15" customHeight="1" x14ac:dyDescent="0.25">
      <c r="A112" s="225" t="s">
        <v>1524</v>
      </c>
      <c r="B112" s="172" t="s">
        <v>219</v>
      </c>
      <c r="C112" s="172" t="s">
        <v>220</v>
      </c>
      <c r="D112" s="172" t="s">
        <v>221</v>
      </c>
      <c r="E112" s="172" t="s">
        <v>1525</v>
      </c>
      <c r="F112" s="172" t="s">
        <v>1526</v>
      </c>
      <c r="G112" s="172" t="s">
        <v>778</v>
      </c>
      <c r="H112" s="172" t="s">
        <v>1527</v>
      </c>
      <c r="I112" s="173"/>
      <c r="J112" s="172"/>
      <c r="K112" s="173" t="s">
        <v>1528</v>
      </c>
      <c r="L112" s="173"/>
      <c r="M112" s="229" t="s">
        <v>263</v>
      </c>
      <c r="N112" s="229" t="s">
        <v>694</v>
      </c>
      <c r="O112" s="229" t="s">
        <v>695</v>
      </c>
      <c r="P112" s="121"/>
      <c r="Q112" s="173" t="s">
        <v>1410</v>
      </c>
      <c r="R112" s="173" t="s">
        <v>1529</v>
      </c>
      <c r="S112" s="168" t="s">
        <v>1530</v>
      </c>
      <c r="T112" s="168" t="s">
        <v>1531</v>
      </c>
      <c r="U112" s="168" t="s">
        <v>1532</v>
      </c>
      <c r="V112" s="168" t="s">
        <v>1533</v>
      </c>
      <c r="W112" s="166" t="s">
        <v>1534</v>
      </c>
      <c r="X112" s="165"/>
      <c r="Z112" s="78"/>
      <c r="AA112" s="227">
        <f>IF(OR(J112="Fail",ISBLANK(J112)),INDEX('Issue Code Table'!C:C,MATCH(N:N,'Issue Code Table'!A:A,0)),IF(M112="Critical",6,IF(M112="Significant",5,IF(M112="Moderate",3,2))))</f>
        <v>4</v>
      </c>
      <c r="AB112" s="78"/>
      <c r="AC112" s="78"/>
      <c r="AD112" s="78"/>
      <c r="AE112" s="78"/>
      <c r="AG112" s="78"/>
    </row>
    <row r="113" spans="1:33" s="88" customFormat="1" ht="83.15" customHeight="1" x14ac:dyDescent="0.25">
      <c r="A113" s="225" t="s">
        <v>1535</v>
      </c>
      <c r="B113" s="172" t="s">
        <v>180</v>
      </c>
      <c r="C113" s="172" t="s">
        <v>181</v>
      </c>
      <c r="D113" s="172" t="s">
        <v>221</v>
      </c>
      <c r="E113" s="172" t="s">
        <v>1536</v>
      </c>
      <c r="F113" s="172" t="s">
        <v>1537</v>
      </c>
      <c r="G113" s="172" t="s">
        <v>778</v>
      </c>
      <c r="H113" s="172" t="s">
        <v>1538</v>
      </c>
      <c r="I113" s="173"/>
      <c r="J113" s="172"/>
      <c r="K113" s="173" t="s">
        <v>1539</v>
      </c>
      <c r="L113" s="173"/>
      <c r="M113" s="229" t="s">
        <v>263</v>
      </c>
      <c r="N113" s="229" t="s">
        <v>694</v>
      </c>
      <c r="O113" s="229" t="s">
        <v>695</v>
      </c>
      <c r="P113" s="121"/>
      <c r="Q113" s="173" t="s">
        <v>1410</v>
      </c>
      <c r="R113" s="173" t="s">
        <v>1540</v>
      </c>
      <c r="S113" s="168" t="s">
        <v>1541</v>
      </c>
      <c r="T113" s="168" t="s">
        <v>1542</v>
      </c>
      <c r="U113" s="168" t="s">
        <v>737</v>
      </c>
      <c r="V113" s="168" t="s">
        <v>1543</v>
      </c>
      <c r="W113" s="166" t="s">
        <v>1544</v>
      </c>
      <c r="X113" s="165"/>
      <c r="Z113" s="78"/>
      <c r="AA113" s="227">
        <f>IF(OR(J113="Fail",ISBLANK(J113)),INDEX('Issue Code Table'!C:C,MATCH(N:N,'Issue Code Table'!A:A,0)),IF(M113="Critical",6,IF(M113="Significant",5,IF(M113="Moderate",3,2))))</f>
        <v>4</v>
      </c>
      <c r="AB113" s="78"/>
      <c r="AC113" s="78"/>
      <c r="AD113" s="78"/>
      <c r="AE113" s="78"/>
      <c r="AG113" s="78"/>
    </row>
    <row r="114" spans="1:33" s="88" customFormat="1" ht="83.15" customHeight="1" x14ac:dyDescent="0.25">
      <c r="A114" s="225" t="s">
        <v>1545</v>
      </c>
      <c r="B114" s="172" t="s">
        <v>305</v>
      </c>
      <c r="C114" s="172" t="s">
        <v>306</v>
      </c>
      <c r="D114" s="172" t="s">
        <v>221</v>
      </c>
      <c r="E114" s="172" t="s">
        <v>1546</v>
      </c>
      <c r="F114" s="172" t="s">
        <v>1547</v>
      </c>
      <c r="G114" s="172" t="s">
        <v>778</v>
      </c>
      <c r="H114" s="172" t="s">
        <v>1548</v>
      </c>
      <c r="I114" s="173"/>
      <c r="J114" s="172"/>
      <c r="K114" s="173" t="s">
        <v>1549</v>
      </c>
      <c r="L114" s="173"/>
      <c r="M114" s="229" t="s">
        <v>263</v>
      </c>
      <c r="N114" s="229" t="s">
        <v>694</v>
      </c>
      <c r="O114" s="229" t="s">
        <v>695</v>
      </c>
      <c r="P114" s="121"/>
      <c r="Q114" s="173" t="s">
        <v>1410</v>
      </c>
      <c r="R114" s="173" t="s">
        <v>1550</v>
      </c>
      <c r="S114" s="168" t="s">
        <v>1551</v>
      </c>
      <c r="T114" s="168" t="s">
        <v>1552</v>
      </c>
      <c r="U114" s="168" t="s">
        <v>1553</v>
      </c>
      <c r="V114" s="168" t="s">
        <v>1554</v>
      </c>
      <c r="W114" s="166" t="s">
        <v>1555</v>
      </c>
      <c r="X114" s="165"/>
      <c r="Z114" s="78"/>
      <c r="AA114" s="227">
        <f>IF(OR(J114="Fail",ISBLANK(J114)),INDEX('Issue Code Table'!C:C,MATCH(N:N,'Issue Code Table'!A:A,0)),IF(M114="Critical",6,IF(M114="Significant",5,IF(M114="Moderate",3,2))))</f>
        <v>4</v>
      </c>
      <c r="AB114" s="78"/>
      <c r="AC114" s="78"/>
      <c r="AD114" s="78"/>
      <c r="AE114" s="78"/>
      <c r="AG114" s="78"/>
    </row>
    <row r="115" spans="1:33" s="88" customFormat="1" ht="83.15" customHeight="1" x14ac:dyDescent="0.25">
      <c r="A115" s="225" t="s">
        <v>1556</v>
      </c>
      <c r="B115" s="172" t="s">
        <v>193</v>
      </c>
      <c r="C115" s="172" t="s">
        <v>194</v>
      </c>
      <c r="D115" s="172" t="s">
        <v>221</v>
      </c>
      <c r="E115" s="172" t="s">
        <v>1557</v>
      </c>
      <c r="F115" s="172" t="s">
        <v>1558</v>
      </c>
      <c r="G115" s="172" t="s">
        <v>778</v>
      </c>
      <c r="H115" s="172" t="s">
        <v>1559</v>
      </c>
      <c r="I115" s="173"/>
      <c r="J115" s="172"/>
      <c r="K115" s="173" t="s">
        <v>1560</v>
      </c>
      <c r="L115" s="173"/>
      <c r="M115" s="176" t="s">
        <v>187</v>
      </c>
      <c r="N115" s="229" t="s">
        <v>903</v>
      </c>
      <c r="O115" s="229" t="s">
        <v>904</v>
      </c>
      <c r="P115" s="121"/>
      <c r="Q115" s="173" t="s">
        <v>1410</v>
      </c>
      <c r="R115" s="173" t="s">
        <v>1561</v>
      </c>
      <c r="S115" s="168" t="s">
        <v>1562</v>
      </c>
      <c r="T115" s="168" t="s">
        <v>1563</v>
      </c>
      <c r="U115" s="168" t="s">
        <v>1564</v>
      </c>
      <c r="V115" s="168" t="s">
        <v>1565</v>
      </c>
      <c r="W115" s="166" t="s">
        <v>1566</v>
      </c>
      <c r="X115" s="165" t="s">
        <v>236</v>
      </c>
      <c r="Z115" s="78"/>
      <c r="AA115" s="227">
        <f>IF(OR(J115="Fail",ISBLANK(J115)),INDEX('Issue Code Table'!C:C,MATCH(N:N,'Issue Code Table'!A:A,0)),IF(M115="Critical",6,IF(M115="Significant",5,IF(M115="Moderate",3,2))))</f>
        <v>6</v>
      </c>
      <c r="AB115" s="78"/>
      <c r="AC115" s="78"/>
      <c r="AD115" s="78"/>
      <c r="AE115" s="78"/>
      <c r="AG115" s="78"/>
    </row>
    <row r="116" spans="1:33" s="88" customFormat="1" ht="83.15" customHeight="1" x14ac:dyDescent="0.25">
      <c r="A116" s="225" t="s">
        <v>1567</v>
      </c>
      <c r="B116" s="172" t="s">
        <v>402</v>
      </c>
      <c r="C116" s="172" t="s">
        <v>403</v>
      </c>
      <c r="D116" s="172" t="s">
        <v>221</v>
      </c>
      <c r="E116" s="172" t="s">
        <v>1568</v>
      </c>
      <c r="F116" s="172" t="s">
        <v>1569</v>
      </c>
      <c r="G116" s="172" t="s">
        <v>778</v>
      </c>
      <c r="H116" s="172" t="s">
        <v>1570</v>
      </c>
      <c r="I116" s="173"/>
      <c r="J116" s="172"/>
      <c r="K116" s="173" t="s">
        <v>1571</v>
      </c>
      <c r="L116" s="173"/>
      <c r="M116" s="176" t="s">
        <v>187</v>
      </c>
      <c r="N116" s="231" t="s">
        <v>824</v>
      </c>
      <c r="O116" s="229" t="s">
        <v>825</v>
      </c>
      <c r="P116" s="121"/>
      <c r="Q116" s="173" t="s">
        <v>1410</v>
      </c>
      <c r="R116" s="173" t="s">
        <v>1572</v>
      </c>
      <c r="S116" s="168" t="s">
        <v>1573</v>
      </c>
      <c r="T116" s="168" t="s">
        <v>1574</v>
      </c>
      <c r="U116" s="168" t="s">
        <v>1575</v>
      </c>
      <c r="V116" s="168" t="s">
        <v>1576</v>
      </c>
      <c r="W116" s="166" t="s">
        <v>1577</v>
      </c>
      <c r="X116" s="165" t="s">
        <v>236</v>
      </c>
      <c r="Z116" s="78"/>
      <c r="AA116" s="227">
        <f>IF(OR(J116="Fail",ISBLANK(J116)),INDEX('Issue Code Table'!C:C,MATCH(N:N,'Issue Code Table'!A:A,0)),IF(M116="Critical",6,IF(M116="Significant",5,IF(M116="Moderate",3,2))))</f>
        <v>5</v>
      </c>
      <c r="AB116" s="78"/>
      <c r="AC116" s="78"/>
      <c r="AD116" s="78"/>
      <c r="AE116" s="78"/>
      <c r="AG116" s="78"/>
    </row>
    <row r="117" spans="1:33" s="88" customFormat="1" ht="83.15" customHeight="1" x14ac:dyDescent="0.25">
      <c r="A117" s="225" t="s">
        <v>1578</v>
      </c>
      <c r="B117" s="172" t="s">
        <v>672</v>
      </c>
      <c r="C117" s="172" t="s">
        <v>673</v>
      </c>
      <c r="D117" s="172" t="s">
        <v>221</v>
      </c>
      <c r="E117" s="172" t="s">
        <v>1579</v>
      </c>
      <c r="F117" s="172" t="s">
        <v>1580</v>
      </c>
      <c r="G117" s="172" t="s">
        <v>778</v>
      </c>
      <c r="H117" s="172" t="s">
        <v>1581</v>
      </c>
      <c r="I117" s="173"/>
      <c r="J117" s="172"/>
      <c r="K117" s="173" t="s">
        <v>1582</v>
      </c>
      <c r="L117" s="173"/>
      <c r="M117" s="229" t="s">
        <v>263</v>
      </c>
      <c r="N117" s="229" t="s">
        <v>694</v>
      </c>
      <c r="O117" s="229" t="s">
        <v>695</v>
      </c>
      <c r="P117" s="121"/>
      <c r="Q117" s="173" t="s">
        <v>1410</v>
      </c>
      <c r="R117" s="173" t="s">
        <v>1583</v>
      </c>
      <c r="S117" s="168" t="s">
        <v>1584</v>
      </c>
      <c r="T117" s="168" t="s">
        <v>1585</v>
      </c>
      <c r="U117" s="168" t="s">
        <v>737</v>
      </c>
      <c r="V117" s="168" t="s">
        <v>1586</v>
      </c>
      <c r="W117" s="166" t="s">
        <v>1587</v>
      </c>
      <c r="X117" s="165"/>
      <c r="Z117" s="78"/>
      <c r="AA117" s="227">
        <f>IF(OR(J117="Fail",ISBLANK(J117)),INDEX('Issue Code Table'!C:C,MATCH(N:N,'Issue Code Table'!A:A,0)),IF(M117="Critical",6,IF(M117="Significant",5,IF(M117="Moderate",3,2))))</f>
        <v>4</v>
      </c>
      <c r="AB117" s="78"/>
      <c r="AC117" s="78"/>
      <c r="AD117" s="78"/>
      <c r="AE117" s="78"/>
      <c r="AG117" s="78"/>
    </row>
    <row r="118" spans="1:33" s="88" customFormat="1" ht="83.15" customHeight="1" x14ac:dyDescent="0.25">
      <c r="A118" s="225" t="s">
        <v>1588</v>
      </c>
      <c r="B118" s="172" t="s">
        <v>219</v>
      </c>
      <c r="C118" s="172" t="s">
        <v>220</v>
      </c>
      <c r="D118" s="172" t="s">
        <v>221</v>
      </c>
      <c r="E118" s="172" t="s">
        <v>1589</v>
      </c>
      <c r="F118" s="172" t="s">
        <v>1590</v>
      </c>
      <c r="G118" s="172" t="s">
        <v>778</v>
      </c>
      <c r="H118" s="172" t="s">
        <v>1591</v>
      </c>
      <c r="I118" s="173"/>
      <c r="J118" s="172"/>
      <c r="K118" s="173" t="s">
        <v>1592</v>
      </c>
      <c r="L118" s="173"/>
      <c r="M118" s="229" t="s">
        <v>263</v>
      </c>
      <c r="N118" s="229" t="s">
        <v>694</v>
      </c>
      <c r="O118" s="229" t="s">
        <v>695</v>
      </c>
      <c r="P118" s="121"/>
      <c r="Q118" s="173" t="s">
        <v>1410</v>
      </c>
      <c r="R118" s="173" t="s">
        <v>1593</v>
      </c>
      <c r="S118" s="168" t="s">
        <v>1594</v>
      </c>
      <c r="T118" s="168" t="s">
        <v>1595</v>
      </c>
      <c r="U118" s="168" t="s">
        <v>737</v>
      </c>
      <c r="V118" s="168" t="s">
        <v>1596</v>
      </c>
      <c r="W118" s="166" t="s">
        <v>1597</v>
      </c>
      <c r="X118" s="165"/>
      <c r="Z118" s="78"/>
      <c r="AA118" s="227">
        <f>IF(OR(J118="Fail",ISBLANK(J118)),INDEX('Issue Code Table'!C:C,MATCH(N:N,'Issue Code Table'!A:A,0)),IF(M118="Critical",6,IF(M118="Significant",5,IF(M118="Moderate",3,2))))</f>
        <v>4</v>
      </c>
      <c r="AB118" s="78"/>
      <c r="AC118" s="78"/>
      <c r="AD118" s="78"/>
      <c r="AE118" s="78"/>
      <c r="AG118" s="78"/>
    </row>
    <row r="119" spans="1:33" s="88" customFormat="1" ht="83.15" customHeight="1" x14ac:dyDescent="0.25">
      <c r="A119" s="225" t="s">
        <v>1598</v>
      </c>
      <c r="B119" s="172" t="s">
        <v>219</v>
      </c>
      <c r="C119" s="172" t="s">
        <v>220</v>
      </c>
      <c r="D119" s="172" t="s">
        <v>221</v>
      </c>
      <c r="E119" s="172" t="s">
        <v>1599</v>
      </c>
      <c r="F119" s="172" t="s">
        <v>1600</v>
      </c>
      <c r="G119" s="172" t="s">
        <v>778</v>
      </c>
      <c r="H119" s="172" t="s">
        <v>1601</v>
      </c>
      <c r="I119" s="173"/>
      <c r="J119" s="172"/>
      <c r="K119" s="173" t="s">
        <v>1602</v>
      </c>
      <c r="L119" s="173"/>
      <c r="M119" s="229" t="s">
        <v>263</v>
      </c>
      <c r="N119" s="229" t="s">
        <v>694</v>
      </c>
      <c r="O119" s="229" t="s">
        <v>695</v>
      </c>
      <c r="P119" s="121"/>
      <c r="Q119" s="173" t="s">
        <v>1410</v>
      </c>
      <c r="R119" s="173" t="s">
        <v>1603</v>
      </c>
      <c r="S119" s="168" t="s">
        <v>1604</v>
      </c>
      <c r="T119" s="168" t="s">
        <v>1605</v>
      </c>
      <c r="U119" s="168" t="s">
        <v>737</v>
      </c>
      <c r="V119" s="168" t="s">
        <v>1606</v>
      </c>
      <c r="W119" s="166" t="s">
        <v>1607</v>
      </c>
      <c r="X119" s="165"/>
      <c r="Z119" s="78"/>
      <c r="AA119" s="227">
        <f>IF(OR(J119="Fail",ISBLANK(J119)),INDEX('Issue Code Table'!C:C,MATCH(N:N,'Issue Code Table'!A:A,0)),IF(M119="Critical",6,IF(M119="Significant",5,IF(M119="Moderate",3,2))))</f>
        <v>4</v>
      </c>
      <c r="AB119" s="78"/>
      <c r="AC119" s="78"/>
      <c r="AD119" s="78"/>
      <c r="AE119" s="78"/>
      <c r="AG119" s="78"/>
    </row>
    <row r="120" spans="1:33" s="88" customFormat="1" ht="83.15" customHeight="1" x14ac:dyDescent="0.25">
      <c r="A120" s="225" t="s">
        <v>1608</v>
      </c>
      <c r="B120" s="172" t="s">
        <v>180</v>
      </c>
      <c r="C120" s="172" t="s">
        <v>181</v>
      </c>
      <c r="D120" s="172" t="s">
        <v>221</v>
      </c>
      <c r="E120" s="172" t="s">
        <v>1609</v>
      </c>
      <c r="F120" s="172" t="s">
        <v>1610</v>
      </c>
      <c r="G120" s="172" t="s">
        <v>778</v>
      </c>
      <c r="H120" s="172" t="s">
        <v>1611</v>
      </c>
      <c r="I120" s="173"/>
      <c r="J120" s="172"/>
      <c r="K120" s="173" t="s">
        <v>1612</v>
      </c>
      <c r="L120" s="173"/>
      <c r="M120" s="229" t="s">
        <v>263</v>
      </c>
      <c r="N120" s="229" t="s">
        <v>694</v>
      </c>
      <c r="O120" s="229" t="s">
        <v>695</v>
      </c>
      <c r="P120" s="121"/>
      <c r="Q120" s="173" t="s">
        <v>1410</v>
      </c>
      <c r="R120" s="173" t="s">
        <v>1613</v>
      </c>
      <c r="S120" s="168" t="s">
        <v>1614</v>
      </c>
      <c r="T120" s="168" t="s">
        <v>1615</v>
      </c>
      <c r="U120" s="168" t="s">
        <v>737</v>
      </c>
      <c r="V120" s="168" t="s">
        <v>1616</v>
      </c>
      <c r="W120" s="166" t="s">
        <v>1617</v>
      </c>
      <c r="X120" s="165"/>
      <c r="Z120" s="78"/>
      <c r="AA120" s="227">
        <f>IF(OR(J120="Fail",ISBLANK(J120)),INDEX('Issue Code Table'!C:C,MATCH(N:N,'Issue Code Table'!A:A,0)),IF(M120="Critical",6,IF(M120="Significant",5,IF(M120="Moderate",3,2))))</f>
        <v>4</v>
      </c>
      <c r="AB120" s="78"/>
      <c r="AC120" s="78"/>
      <c r="AD120" s="78"/>
      <c r="AE120" s="78"/>
      <c r="AG120" s="78"/>
    </row>
    <row r="121" spans="1:33" s="88" customFormat="1" ht="83.15" customHeight="1" x14ac:dyDescent="0.25">
      <c r="A121" s="225" t="s">
        <v>1618</v>
      </c>
      <c r="B121" s="172" t="s">
        <v>672</v>
      </c>
      <c r="C121" s="172" t="s">
        <v>673</v>
      </c>
      <c r="D121" s="172" t="s">
        <v>221</v>
      </c>
      <c r="E121" s="172" t="s">
        <v>1619</v>
      </c>
      <c r="F121" s="172" t="s">
        <v>1620</v>
      </c>
      <c r="G121" s="172" t="s">
        <v>778</v>
      </c>
      <c r="H121" s="172" t="s">
        <v>1621</v>
      </c>
      <c r="I121" s="173"/>
      <c r="J121" s="172"/>
      <c r="K121" s="172" t="s">
        <v>1622</v>
      </c>
      <c r="L121" s="173" t="s">
        <v>1623</v>
      </c>
      <c r="M121" s="176" t="s">
        <v>187</v>
      </c>
      <c r="N121" s="229" t="s">
        <v>824</v>
      </c>
      <c r="O121" s="229" t="s">
        <v>825</v>
      </c>
      <c r="P121" s="121"/>
      <c r="Q121" s="173" t="s">
        <v>1410</v>
      </c>
      <c r="R121" s="173" t="s">
        <v>1624</v>
      </c>
      <c r="S121" s="168" t="s">
        <v>1625</v>
      </c>
      <c r="T121" s="168" t="s">
        <v>1626</v>
      </c>
      <c r="U121" s="168" t="s">
        <v>1627</v>
      </c>
      <c r="V121" s="168" t="s">
        <v>1628</v>
      </c>
      <c r="W121" s="166" t="s">
        <v>1629</v>
      </c>
      <c r="X121" s="165" t="s">
        <v>236</v>
      </c>
      <c r="Z121" s="78"/>
      <c r="AA121" s="227">
        <f>IF(OR(J121="Fail",ISBLANK(J121)),INDEX('Issue Code Table'!C:C,MATCH(N:N,'Issue Code Table'!A:A,0)),IF(M121="Critical",6,IF(M121="Significant",5,IF(M121="Moderate",3,2))))</f>
        <v>5</v>
      </c>
      <c r="AB121" s="78"/>
      <c r="AC121" s="78"/>
      <c r="AD121" s="78"/>
      <c r="AE121" s="78"/>
      <c r="AG121" s="78"/>
    </row>
    <row r="122" spans="1:33" s="88" customFormat="1" ht="83.15" customHeight="1" x14ac:dyDescent="0.25">
      <c r="A122" s="225" t="s">
        <v>1630</v>
      </c>
      <c r="B122" s="172" t="s">
        <v>219</v>
      </c>
      <c r="C122" s="172" t="s">
        <v>220</v>
      </c>
      <c r="D122" s="172" t="s">
        <v>221</v>
      </c>
      <c r="E122" s="172" t="s">
        <v>1631</v>
      </c>
      <c r="F122" s="172" t="s">
        <v>1632</v>
      </c>
      <c r="G122" s="172" t="s">
        <v>778</v>
      </c>
      <c r="H122" s="172" t="s">
        <v>1633</v>
      </c>
      <c r="I122" s="173"/>
      <c r="J122" s="172"/>
      <c r="K122" s="173" t="s">
        <v>1634</v>
      </c>
      <c r="L122" s="173"/>
      <c r="M122" s="229" t="s">
        <v>263</v>
      </c>
      <c r="N122" s="229" t="s">
        <v>694</v>
      </c>
      <c r="O122" s="229" t="s">
        <v>695</v>
      </c>
      <c r="P122" s="121"/>
      <c r="Q122" s="173" t="s">
        <v>1410</v>
      </c>
      <c r="R122" s="173" t="s">
        <v>1635</v>
      </c>
      <c r="S122" s="168" t="s">
        <v>1636</v>
      </c>
      <c r="T122" s="168" t="s">
        <v>1637</v>
      </c>
      <c r="U122" s="168" t="s">
        <v>1638</v>
      </c>
      <c r="V122" s="168" t="s">
        <v>1639</v>
      </c>
      <c r="W122" s="166" t="s">
        <v>1640</v>
      </c>
      <c r="X122" s="165"/>
      <c r="Z122" s="78"/>
      <c r="AA122" s="227">
        <f>IF(OR(J122="Fail",ISBLANK(J122)),INDEX('Issue Code Table'!C:C,MATCH(N:N,'Issue Code Table'!A:A,0)),IF(M122="Critical",6,IF(M122="Significant",5,IF(M122="Moderate",3,2))))</f>
        <v>4</v>
      </c>
      <c r="AB122" s="78"/>
      <c r="AC122" s="78"/>
      <c r="AD122" s="78"/>
      <c r="AE122" s="78"/>
      <c r="AG122" s="78"/>
    </row>
    <row r="123" spans="1:33" s="88" customFormat="1" ht="83.15" customHeight="1" x14ac:dyDescent="0.25">
      <c r="A123" s="225" t="s">
        <v>1641</v>
      </c>
      <c r="B123" s="172" t="s">
        <v>193</v>
      </c>
      <c r="C123" s="172" t="s">
        <v>194</v>
      </c>
      <c r="D123" s="172" t="s">
        <v>221</v>
      </c>
      <c r="E123" s="172" t="s">
        <v>1642</v>
      </c>
      <c r="F123" s="172" t="s">
        <v>1643</v>
      </c>
      <c r="G123" s="172" t="s">
        <v>778</v>
      </c>
      <c r="H123" s="172" t="s">
        <v>1644</v>
      </c>
      <c r="I123" s="173"/>
      <c r="J123" s="172"/>
      <c r="K123" s="173" t="s">
        <v>1645</v>
      </c>
      <c r="L123" s="173"/>
      <c r="M123" s="176" t="s">
        <v>187</v>
      </c>
      <c r="N123" s="229" t="s">
        <v>903</v>
      </c>
      <c r="O123" s="229" t="s">
        <v>904</v>
      </c>
      <c r="P123" s="121"/>
      <c r="Q123" s="173" t="s">
        <v>1410</v>
      </c>
      <c r="R123" s="173" t="s">
        <v>1646</v>
      </c>
      <c r="S123" s="168" t="s">
        <v>1647</v>
      </c>
      <c r="T123" s="168" t="s">
        <v>1648</v>
      </c>
      <c r="U123" s="168" t="s">
        <v>1649</v>
      </c>
      <c r="V123" s="168" t="s">
        <v>1650</v>
      </c>
      <c r="W123" s="166" t="s">
        <v>1651</v>
      </c>
      <c r="X123" s="165" t="s">
        <v>236</v>
      </c>
      <c r="Z123" s="78"/>
      <c r="AA123" s="227">
        <f>IF(OR(J123="Fail",ISBLANK(J123)),INDEX('Issue Code Table'!C:C,MATCH(N:N,'Issue Code Table'!A:A,0)),IF(M123="Critical",6,IF(M123="Significant",5,IF(M123="Moderate",3,2))))</f>
        <v>6</v>
      </c>
      <c r="AB123" s="78"/>
      <c r="AC123" s="78"/>
      <c r="AD123" s="78"/>
      <c r="AE123" s="78"/>
      <c r="AG123" s="78"/>
    </row>
    <row r="124" spans="1:33" s="88" customFormat="1" ht="83.15" customHeight="1" x14ac:dyDescent="0.25">
      <c r="A124" s="225" t="s">
        <v>1652</v>
      </c>
      <c r="B124" s="172" t="s">
        <v>672</v>
      </c>
      <c r="C124" s="172" t="s">
        <v>673</v>
      </c>
      <c r="D124" s="172" t="s">
        <v>221</v>
      </c>
      <c r="E124" s="172" t="s">
        <v>1653</v>
      </c>
      <c r="F124" s="172" t="s">
        <v>1654</v>
      </c>
      <c r="G124" s="172" t="s">
        <v>778</v>
      </c>
      <c r="H124" s="172" t="s">
        <v>1655</v>
      </c>
      <c r="I124" s="173"/>
      <c r="J124" s="172"/>
      <c r="K124" s="173" t="s">
        <v>1656</v>
      </c>
      <c r="L124" s="173"/>
      <c r="M124" s="176" t="s">
        <v>187</v>
      </c>
      <c r="N124" s="229" t="s">
        <v>824</v>
      </c>
      <c r="O124" s="229" t="s">
        <v>825</v>
      </c>
      <c r="P124" s="121"/>
      <c r="Q124" s="173" t="s">
        <v>1410</v>
      </c>
      <c r="R124" s="173" t="s">
        <v>1657</v>
      </c>
      <c r="S124" s="168" t="s">
        <v>1658</v>
      </c>
      <c r="T124" s="168" t="s">
        <v>1659</v>
      </c>
      <c r="U124" s="168" t="s">
        <v>1660</v>
      </c>
      <c r="V124" s="168" t="s">
        <v>1661</v>
      </c>
      <c r="W124" s="166" t="s">
        <v>1662</v>
      </c>
      <c r="X124" s="165" t="s">
        <v>236</v>
      </c>
      <c r="Z124" s="78"/>
      <c r="AA124" s="227">
        <f>IF(OR(J124="Fail",ISBLANK(J124)),INDEX('Issue Code Table'!C:C,MATCH(N:N,'Issue Code Table'!A:A,0)),IF(M124="Critical",6,IF(M124="Significant",5,IF(M124="Moderate",3,2))))</f>
        <v>5</v>
      </c>
      <c r="AB124" s="78"/>
      <c r="AC124" s="78"/>
      <c r="AD124" s="78"/>
      <c r="AE124" s="78"/>
      <c r="AG124" s="78"/>
    </row>
    <row r="125" spans="1:33" s="88" customFormat="1" ht="83.15" customHeight="1" x14ac:dyDescent="0.25">
      <c r="A125" s="225" t="s">
        <v>1663</v>
      </c>
      <c r="B125" s="172" t="s">
        <v>672</v>
      </c>
      <c r="C125" s="172" t="s">
        <v>673</v>
      </c>
      <c r="D125" s="172" t="s">
        <v>221</v>
      </c>
      <c r="E125" s="172" t="s">
        <v>1664</v>
      </c>
      <c r="F125" s="172" t="s">
        <v>1665</v>
      </c>
      <c r="G125" s="172" t="s">
        <v>778</v>
      </c>
      <c r="H125" s="172" t="s">
        <v>1666</v>
      </c>
      <c r="I125" s="173"/>
      <c r="J125" s="172"/>
      <c r="K125" s="173" t="s">
        <v>1667</v>
      </c>
      <c r="L125" s="173"/>
      <c r="M125" s="176" t="s">
        <v>187</v>
      </c>
      <c r="N125" s="229" t="s">
        <v>903</v>
      </c>
      <c r="O125" s="229" t="s">
        <v>904</v>
      </c>
      <c r="P125" s="121"/>
      <c r="Q125" s="173" t="s">
        <v>1410</v>
      </c>
      <c r="R125" s="173" t="s">
        <v>1668</v>
      </c>
      <c r="S125" s="168" t="s">
        <v>1669</v>
      </c>
      <c r="T125" s="168" t="s">
        <v>1670</v>
      </c>
      <c r="U125" s="168" t="s">
        <v>1671</v>
      </c>
      <c r="V125" s="168" t="s">
        <v>1672</v>
      </c>
      <c r="W125" s="166" t="s">
        <v>1673</v>
      </c>
      <c r="X125" s="165" t="s">
        <v>236</v>
      </c>
      <c r="Z125" s="78"/>
      <c r="AA125" s="227">
        <f>IF(OR(J125="Fail",ISBLANK(J125)),INDEX('Issue Code Table'!C:C,MATCH(N:N,'Issue Code Table'!A:A,0)),IF(M125="Critical",6,IF(M125="Significant",5,IF(M125="Moderate",3,2))))</f>
        <v>6</v>
      </c>
      <c r="AB125" s="78"/>
      <c r="AC125" s="78"/>
      <c r="AD125" s="78"/>
      <c r="AE125" s="78"/>
      <c r="AG125" s="78"/>
    </row>
    <row r="126" spans="1:33" s="88" customFormat="1" ht="83.15" customHeight="1" x14ac:dyDescent="0.25">
      <c r="A126" s="225" t="s">
        <v>1674</v>
      </c>
      <c r="B126" s="172" t="s">
        <v>219</v>
      </c>
      <c r="C126" s="172" t="s">
        <v>220</v>
      </c>
      <c r="D126" s="172" t="s">
        <v>221</v>
      </c>
      <c r="E126" s="172" t="s">
        <v>1675</v>
      </c>
      <c r="F126" s="172" t="s">
        <v>1676</v>
      </c>
      <c r="G126" s="172" t="s">
        <v>778</v>
      </c>
      <c r="H126" s="172" t="s">
        <v>1677</v>
      </c>
      <c r="I126" s="173"/>
      <c r="J126" s="172"/>
      <c r="K126" s="172" t="s">
        <v>1678</v>
      </c>
      <c r="L126" s="173"/>
      <c r="M126" s="229" t="s">
        <v>187</v>
      </c>
      <c r="N126" s="229" t="s">
        <v>824</v>
      </c>
      <c r="O126" s="229" t="s">
        <v>825</v>
      </c>
      <c r="P126" s="121"/>
      <c r="Q126" s="173" t="s">
        <v>1410</v>
      </c>
      <c r="R126" s="173" t="s">
        <v>1679</v>
      </c>
      <c r="S126" s="168" t="s">
        <v>1680</v>
      </c>
      <c r="T126" s="168" t="s">
        <v>1681</v>
      </c>
      <c r="U126" s="168" t="s">
        <v>1682</v>
      </c>
      <c r="V126" s="168" t="s">
        <v>1683</v>
      </c>
      <c r="W126" s="166" t="s">
        <v>1684</v>
      </c>
      <c r="X126" s="165" t="s">
        <v>236</v>
      </c>
      <c r="Z126" s="78"/>
      <c r="AA126" s="227">
        <f>IF(OR(J126="Fail",ISBLANK(J126)),INDEX('Issue Code Table'!C:C,MATCH(N:N,'Issue Code Table'!A:A,0)),IF(M126="Critical",6,IF(M126="Significant",5,IF(M126="Moderate",3,2))))</f>
        <v>5</v>
      </c>
      <c r="AB126" s="78"/>
      <c r="AC126" s="78"/>
      <c r="AD126" s="78"/>
      <c r="AE126" s="78"/>
      <c r="AG126" s="78"/>
    </row>
    <row r="127" spans="1:33" s="88" customFormat="1" ht="83.15" customHeight="1" x14ac:dyDescent="0.25">
      <c r="A127" s="225" t="s">
        <v>1685</v>
      </c>
      <c r="B127" s="172" t="s">
        <v>672</v>
      </c>
      <c r="C127" s="172" t="s">
        <v>673</v>
      </c>
      <c r="D127" s="172" t="s">
        <v>221</v>
      </c>
      <c r="E127" s="172" t="s">
        <v>1686</v>
      </c>
      <c r="F127" s="172" t="s">
        <v>1687</v>
      </c>
      <c r="G127" s="172" t="s">
        <v>778</v>
      </c>
      <c r="H127" s="172" t="s">
        <v>1688</v>
      </c>
      <c r="I127" s="173"/>
      <c r="J127" s="172"/>
      <c r="K127" s="172" t="s">
        <v>1689</v>
      </c>
      <c r="L127" s="173"/>
      <c r="M127" s="176" t="s">
        <v>187</v>
      </c>
      <c r="N127" s="231" t="s">
        <v>824</v>
      </c>
      <c r="O127" s="229" t="s">
        <v>825</v>
      </c>
      <c r="P127" s="121"/>
      <c r="Q127" s="173" t="s">
        <v>1410</v>
      </c>
      <c r="R127" s="173" t="s">
        <v>1690</v>
      </c>
      <c r="S127" s="168" t="s">
        <v>1691</v>
      </c>
      <c r="T127" s="168" t="s">
        <v>1692</v>
      </c>
      <c r="U127" s="168" t="s">
        <v>737</v>
      </c>
      <c r="V127" s="168" t="s">
        <v>1693</v>
      </c>
      <c r="W127" s="166" t="s">
        <v>1694</v>
      </c>
      <c r="X127" s="165" t="s">
        <v>236</v>
      </c>
      <c r="Z127" s="78"/>
      <c r="AA127" s="227">
        <f>IF(OR(J127="Fail",ISBLANK(J127)),INDEX('Issue Code Table'!C:C,MATCH(N:N,'Issue Code Table'!A:A,0)),IF(M127="Critical",6,IF(M127="Significant",5,IF(M127="Moderate",3,2))))</f>
        <v>5</v>
      </c>
      <c r="AB127" s="78"/>
      <c r="AC127" s="78"/>
      <c r="AD127" s="78"/>
      <c r="AE127" s="78"/>
      <c r="AG127" s="78"/>
    </row>
    <row r="128" spans="1:33" s="88" customFormat="1" ht="83.15" customHeight="1" x14ac:dyDescent="0.25">
      <c r="A128" s="225" t="s">
        <v>1695</v>
      </c>
      <c r="B128" s="172" t="s">
        <v>219</v>
      </c>
      <c r="C128" s="172" t="s">
        <v>220</v>
      </c>
      <c r="D128" s="172" t="s">
        <v>221</v>
      </c>
      <c r="E128" s="172" t="s">
        <v>1696</v>
      </c>
      <c r="F128" s="172" t="s">
        <v>1697</v>
      </c>
      <c r="G128" s="172" t="s">
        <v>778</v>
      </c>
      <c r="H128" s="172" t="s">
        <v>1698</v>
      </c>
      <c r="I128" s="173"/>
      <c r="J128" s="172"/>
      <c r="K128" s="172" t="s">
        <v>1699</v>
      </c>
      <c r="L128" s="173"/>
      <c r="M128" s="229" t="s">
        <v>263</v>
      </c>
      <c r="N128" s="229" t="s">
        <v>694</v>
      </c>
      <c r="O128" s="229" t="s">
        <v>695</v>
      </c>
      <c r="P128" s="121"/>
      <c r="Q128" s="173" t="s">
        <v>1410</v>
      </c>
      <c r="R128" s="173" t="s">
        <v>1700</v>
      </c>
      <c r="S128" s="168" t="s">
        <v>1701</v>
      </c>
      <c r="T128" s="168" t="s">
        <v>1702</v>
      </c>
      <c r="U128" s="168" t="s">
        <v>737</v>
      </c>
      <c r="V128" s="168" t="s">
        <v>1703</v>
      </c>
      <c r="W128" s="166" t="s">
        <v>1704</v>
      </c>
      <c r="X128" s="165"/>
      <c r="Z128" s="78"/>
      <c r="AA128" s="227">
        <f>IF(OR(J128="Fail",ISBLANK(J128)),INDEX('Issue Code Table'!C:C,MATCH(N:N,'Issue Code Table'!A:A,0)),IF(M128="Critical",6,IF(M128="Significant",5,IF(M128="Moderate",3,2))))</f>
        <v>4</v>
      </c>
      <c r="AB128" s="78"/>
      <c r="AC128" s="78"/>
      <c r="AD128" s="78"/>
      <c r="AE128" s="78"/>
      <c r="AG128" s="78"/>
    </row>
    <row r="129" spans="1:33" s="88" customFormat="1" ht="83.15" customHeight="1" x14ac:dyDescent="0.25">
      <c r="A129" s="225" t="s">
        <v>1705</v>
      </c>
      <c r="B129" s="172" t="s">
        <v>672</v>
      </c>
      <c r="C129" s="172" t="s">
        <v>673</v>
      </c>
      <c r="D129" s="172" t="s">
        <v>221</v>
      </c>
      <c r="E129" s="172" t="s">
        <v>1706</v>
      </c>
      <c r="F129" s="172" t="s">
        <v>1707</v>
      </c>
      <c r="G129" s="172" t="s">
        <v>778</v>
      </c>
      <c r="H129" s="172" t="s">
        <v>1708</v>
      </c>
      <c r="I129" s="173"/>
      <c r="J129" s="172"/>
      <c r="K129" s="173" t="s">
        <v>1709</v>
      </c>
      <c r="L129" s="173"/>
      <c r="M129" s="229" t="s">
        <v>263</v>
      </c>
      <c r="N129" s="229" t="s">
        <v>694</v>
      </c>
      <c r="O129" s="229" t="s">
        <v>695</v>
      </c>
      <c r="P129" s="121"/>
      <c r="Q129" s="173" t="s">
        <v>1410</v>
      </c>
      <c r="R129" s="173" t="s">
        <v>1710</v>
      </c>
      <c r="S129" s="168" t="s">
        <v>1711</v>
      </c>
      <c r="T129" s="168" t="s">
        <v>1712</v>
      </c>
      <c r="U129" s="168" t="s">
        <v>1713</v>
      </c>
      <c r="V129" s="168" t="s">
        <v>1714</v>
      </c>
      <c r="W129" s="166" t="s">
        <v>1715</v>
      </c>
      <c r="X129" s="165"/>
      <c r="Z129" s="78"/>
      <c r="AA129" s="227">
        <f>IF(OR(J129="Fail",ISBLANK(J129)),INDEX('Issue Code Table'!C:C,MATCH(N:N,'Issue Code Table'!A:A,0)),IF(M129="Critical",6,IF(M129="Significant",5,IF(M129="Moderate",3,2))))</f>
        <v>4</v>
      </c>
      <c r="AB129" s="78"/>
      <c r="AC129" s="78"/>
      <c r="AD129" s="78"/>
      <c r="AE129" s="78"/>
      <c r="AG129" s="78"/>
    </row>
    <row r="130" spans="1:33" s="88" customFormat="1" ht="83.15" customHeight="1" x14ac:dyDescent="0.25">
      <c r="A130" s="225" t="s">
        <v>1716</v>
      </c>
      <c r="B130" s="172" t="s">
        <v>672</v>
      </c>
      <c r="C130" s="172" t="s">
        <v>673</v>
      </c>
      <c r="D130" s="172" t="s">
        <v>221</v>
      </c>
      <c r="E130" s="172" t="s">
        <v>1717</v>
      </c>
      <c r="F130" s="172" t="s">
        <v>1718</v>
      </c>
      <c r="G130" s="172" t="s">
        <v>778</v>
      </c>
      <c r="H130" s="172" t="s">
        <v>1719</v>
      </c>
      <c r="I130" s="173"/>
      <c r="J130" s="172"/>
      <c r="K130" s="173" t="s">
        <v>1720</v>
      </c>
      <c r="L130" s="173"/>
      <c r="M130" s="176" t="s">
        <v>187</v>
      </c>
      <c r="N130" s="176" t="s">
        <v>694</v>
      </c>
      <c r="O130" s="231" t="s">
        <v>695</v>
      </c>
      <c r="P130" s="121"/>
      <c r="Q130" s="173" t="s">
        <v>1410</v>
      </c>
      <c r="R130" s="173" t="s">
        <v>1721</v>
      </c>
      <c r="S130" s="168" t="s">
        <v>1722</v>
      </c>
      <c r="T130" s="168" t="s">
        <v>1723</v>
      </c>
      <c r="U130" s="168" t="s">
        <v>1724</v>
      </c>
      <c r="V130" s="168" t="s">
        <v>1725</v>
      </c>
      <c r="W130" s="166" t="s">
        <v>1726</v>
      </c>
      <c r="X130" s="165" t="s">
        <v>236</v>
      </c>
      <c r="Z130" s="78"/>
      <c r="AA130" s="227">
        <f>IF(OR(J130="Fail",ISBLANK(J130)),INDEX('Issue Code Table'!C:C,MATCH(N:N,'Issue Code Table'!A:A,0)),IF(M130="Critical",6,IF(M130="Significant",5,IF(M130="Moderate",3,2))))</f>
        <v>4</v>
      </c>
      <c r="AB130" s="78"/>
      <c r="AC130" s="78"/>
      <c r="AD130" s="78"/>
      <c r="AE130" s="78"/>
      <c r="AG130" s="78"/>
    </row>
    <row r="131" spans="1:33" s="88" customFormat="1" ht="83.15" customHeight="1" x14ac:dyDescent="0.25">
      <c r="A131" s="225" t="s">
        <v>1727</v>
      </c>
      <c r="B131" s="172" t="s">
        <v>238</v>
      </c>
      <c r="C131" s="172" t="s">
        <v>239</v>
      </c>
      <c r="D131" s="172" t="s">
        <v>221</v>
      </c>
      <c r="E131" s="172" t="s">
        <v>1728</v>
      </c>
      <c r="F131" s="172" t="s">
        <v>1729</v>
      </c>
      <c r="G131" s="172" t="s">
        <v>778</v>
      </c>
      <c r="H131" s="172" t="s">
        <v>1730</v>
      </c>
      <c r="I131" s="173"/>
      <c r="J131" s="172"/>
      <c r="K131" s="173" t="s">
        <v>1731</v>
      </c>
      <c r="L131" s="173"/>
      <c r="M131" s="229" t="s">
        <v>263</v>
      </c>
      <c r="N131" s="229" t="s">
        <v>264</v>
      </c>
      <c r="O131" s="230" t="s">
        <v>265</v>
      </c>
      <c r="P131" s="121"/>
      <c r="Q131" s="173" t="s">
        <v>1732</v>
      </c>
      <c r="R131" s="173" t="s">
        <v>1733</v>
      </c>
      <c r="S131" s="168" t="s">
        <v>1734</v>
      </c>
      <c r="T131" s="168" t="s">
        <v>1735</v>
      </c>
      <c r="U131" s="168" t="s">
        <v>1736</v>
      </c>
      <c r="V131" s="168" t="s">
        <v>1737</v>
      </c>
      <c r="W131" s="166" t="s">
        <v>1738</v>
      </c>
      <c r="X131" s="165"/>
      <c r="Z131" s="78"/>
      <c r="AA131" s="227">
        <f>IF(OR(J131="Fail",ISBLANK(J131)),INDEX('Issue Code Table'!C:C,MATCH(N:N,'Issue Code Table'!A:A,0)),IF(M131="Critical",6,IF(M131="Significant",5,IF(M131="Moderate",3,2))))</f>
        <v>5</v>
      </c>
      <c r="AB131" s="78"/>
      <c r="AC131" s="78"/>
      <c r="AD131" s="78"/>
      <c r="AE131" s="78"/>
      <c r="AG131" s="78"/>
    </row>
    <row r="132" spans="1:33" s="88" customFormat="1" ht="83.15" customHeight="1" x14ac:dyDescent="0.25">
      <c r="A132" s="225" t="s">
        <v>1739</v>
      </c>
      <c r="B132" s="172" t="s">
        <v>238</v>
      </c>
      <c r="C132" s="172" t="s">
        <v>239</v>
      </c>
      <c r="D132" s="172" t="s">
        <v>221</v>
      </c>
      <c r="E132" s="172" t="s">
        <v>1740</v>
      </c>
      <c r="F132" s="172" t="s">
        <v>1741</v>
      </c>
      <c r="G132" s="172" t="s">
        <v>778</v>
      </c>
      <c r="H132" s="172" t="s">
        <v>1742</v>
      </c>
      <c r="I132" s="173"/>
      <c r="J132" s="172"/>
      <c r="K132" s="173" t="s">
        <v>1743</v>
      </c>
      <c r="L132" s="173"/>
      <c r="M132" s="176" t="s">
        <v>263</v>
      </c>
      <c r="N132" s="229" t="s">
        <v>1744</v>
      </c>
      <c r="O132" s="230" t="s">
        <v>1745</v>
      </c>
      <c r="P132" s="121"/>
      <c r="Q132" s="173" t="s">
        <v>1732</v>
      </c>
      <c r="R132" s="173" t="s">
        <v>1746</v>
      </c>
      <c r="S132" s="168" t="s">
        <v>1734</v>
      </c>
      <c r="T132" s="168" t="s">
        <v>1747</v>
      </c>
      <c r="U132" s="168" t="s">
        <v>1736</v>
      </c>
      <c r="V132" s="168" t="s">
        <v>1748</v>
      </c>
      <c r="W132" s="166" t="s">
        <v>1749</v>
      </c>
      <c r="X132" s="165"/>
      <c r="Z132" s="78"/>
      <c r="AA132" s="227">
        <f>IF(OR(J132="Fail",ISBLANK(J132)),INDEX('Issue Code Table'!C:C,MATCH(N:N,'Issue Code Table'!A:A,0)),IF(M132="Critical",6,IF(M132="Significant",5,IF(M132="Moderate",3,2))))</f>
        <v>4</v>
      </c>
      <c r="AB132" s="78"/>
      <c r="AC132" s="78"/>
      <c r="AD132" s="78"/>
      <c r="AE132" s="78"/>
      <c r="AG132" s="78"/>
    </row>
    <row r="133" spans="1:33" s="88" customFormat="1" ht="83.15" customHeight="1" x14ac:dyDescent="0.25">
      <c r="A133" s="225" t="s">
        <v>1750</v>
      </c>
      <c r="B133" s="172" t="s">
        <v>238</v>
      </c>
      <c r="C133" s="172" t="s">
        <v>239</v>
      </c>
      <c r="D133" s="172" t="s">
        <v>221</v>
      </c>
      <c r="E133" s="172" t="s">
        <v>1751</v>
      </c>
      <c r="F133" s="172" t="s">
        <v>1752</v>
      </c>
      <c r="G133" s="172" t="s">
        <v>778</v>
      </c>
      <c r="H133" s="172" t="s">
        <v>1753</v>
      </c>
      <c r="I133" s="173"/>
      <c r="J133" s="172"/>
      <c r="K133" s="173" t="s">
        <v>1754</v>
      </c>
      <c r="L133" s="173"/>
      <c r="M133" s="229" t="s">
        <v>187</v>
      </c>
      <c r="N133" s="229" t="s">
        <v>264</v>
      </c>
      <c r="O133" s="230" t="s">
        <v>265</v>
      </c>
      <c r="P133" s="121"/>
      <c r="Q133" s="173" t="s">
        <v>1732</v>
      </c>
      <c r="R133" s="173" t="s">
        <v>1755</v>
      </c>
      <c r="S133" s="168" t="s">
        <v>1734</v>
      </c>
      <c r="T133" s="168" t="s">
        <v>1756</v>
      </c>
      <c r="U133" s="168" t="s">
        <v>1736</v>
      </c>
      <c r="V133" s="168" t="s">
        <v>1757</v>
      </c>
      <c r="W133" s="166" t="s">
        <v>1758</v>
      </c>
      <c r="X133" s="165" t="s">
        <v>236</v>
      </c>
      <c r="Z133" s="78"/>
      <c r="AA133" s="227">
        <f>IF(OR(J133="Fail",ISBLANK(J133)),INDEX('Issue Code Table'!C:C,MATCH(N:N,'Issue Code Table'!A:A,0)),IF(M133="Critical",6,IF(M133="Significant",5,IF(M133="Moderate",3,2))))</f>
        <v>5</v>
      </c>
      <c r="AB133" s="78"/>
      <c r="AC133" s="78"/>
      <c r="AD133" s="78"/>
      <c r="AE133" s="78"/>
      <c r="AG133" s="78"/>
    </row>
    <row r="134" spans="1:33" s="88" customFormat="1" ht="83.15" customHeight="1" x14ac:dyDescent="0.25">
      <c r="A134" s="225" t="s">
        <v>1759</v>
      </c>
      <c r="B134" s="172" t="s">
        <v>238</v>
      </c>
      <c r="C134" s="172" t="s">
        <v>239</v>
      </c>
      <c r="D134" s="172" t="s">
        <v>221</v>
      </c>
      <c r="E134" s="172" t="s">
        <v>1760</v>
      </c>
      <c r="F134" s="172" t="s">
        <v>1761</v>
      </c>
      <c r="G134" s="172" t="s">
        <v>778</v>
      </c>
      <c r="H134" s="172" t="s">
        <v>1762</v>
      </c>
      <c r="I134" s="173"/>
      <c r="J134" s="172"/>
      <c r="K134" s="173" t="s">
        <v>1763</v>
      </c>
      <c r="L134" s="173"/>
      <c r="M134" s="176" t="s">
        <v>263</v>
      </c>
      <c r="N134" s="229" t="s">
        <v>264</v>
      </c>
      <c r="O134" s="230" t="s">
        <v>265</v>
      </c>
      <c r="P134" s="121"/>
      <c r="Q134" s="173" t="s">
        <v>1732</v>
      </c>
      <c r="R134" s="173" t="s">
        <v>1764</v>
      </c>
      <c r="S134" s="168" t="s">
        <v>1734</v>
      </c>
      <c r="T134" s="168" t="s">
        <v>1765</v>
      </c>
      <c r="U134" s="168" t="s">
        <v>1736</v>
      </c>
      <c r="V134" s="168" t="s">
        <v>1766</v>
      </c>
      <c r="W134" s="166" t="s">
        <v>1767</v>
      </c>
      <c r="X134" s="165"/>
      <c r="Z134" s="78"/>
      <c r="AA134" s="227">
        <f>IF(OR(J134="Fail",ISBLANK(J134)),INDEX('Issue Code Table'!C:C,MATCH(N:N,'Issue Code Table'!A:A,0)),IF(M134="Critical",6,IF(M134="Significant",5,IF(M134="Moderate",3,2))))</f>
        <v>5</v>
      </c>
      <c r="AB134" s="78"/>
      <c r="AC134" s="78"/>
      <c r="AD134" s="78"/>
      <c r="AE134" s="78"/>
      <c r="AG134" s="78"/>
    </row>
    <row r="135" spans="1:33" s="88" customFormat="1" ht="83.15" customHeight="1" x14ac:dyDescent="0.25">
      <c r="A135" s="225" t="s">
        <v>1768</v>
      </c>
      <c r="B135" s="172" t="s">
        <v>238</v>
      </c>
      <c r="C135" s="172" t="s">
        <v>239</v>
      </c>
      <c r="D135" s="172" t="s">
        <v>221</v>
      </c>
      <c r="E135" s="172" t="s">
        <v>1769</v>
      </c>
      <c r="F135" s="172" t="s">
        <v>1770</v>
      </c>
      <c r="G135" s="172" t="s">
        <v>778</v>
      </c>
      <c r="H135" s="172" t="s">
        <v>1771</v>
      </c>
      <c r="I135" s="173"/>
      <c r="J135" s="173"/>
      <c r="K135" s="173" t="s">
        <v>1772</v>
      </c>
      <c r="L135" s="173"/>
      <c r="M135" s="231" t="s">
        <v>263</v>
      </c>
      <c r="N135" s="176" t="s">
        <v>264</v>
      </c>
      <c r="O135" s="231" t="s">
        <v>265</v>
      </c>
      <c r="P135" s="121"/>
      <c r="Q135" s="173" t="s">
        <v>1732</v>
      </c>
      <c r="R135" s="173" t="s">
        <v>1773</v>
      </c>
      <c r="S135" s="168" t="s">
        <v>1734</v>
      </c>
      <c r="T135" s="168" t="s">
        <v>1774</v>
      </c>
      <c r="U135" s="168" t="s">
        <v>1736</v>
      </c>
      <c r="V135" s="168" t="s">
        <v>1775</v>
      </c>
      <c r="W135" s="166" t="s">
        <v>1776</v>
      </c>
      <c r="X135" s="165"/>
      <c r="Z135" s="78"/>
      <c r="AA135" s="227">
        <f>IF(OR(J135="Fail",ISBLANK(J135)),INDEX('Issue Code Table'!C:C,MATCH(N:N,'Issue Code Table'!A:A,0)),IF(M135="Critical",6,IF(M135="Significant",5,IF(M135="Moderate",3,2))))</f>
        <v>5</v>
      </c>
      <c r="AB135" s="78"/>
      <c r="AC135" s="78"/>
      <c r="AD135" s="78"/>
      <c r="AE135" s="78"/>
      <c r="AG135" s="78"/>
    </row>
    <row r="136" spans="1:33" s="88" customFormat="1" ht="83.15" customHeight="1" x14ac:dyDescent="0.25">
      <c r="A136" s="225" t="s">
        <v>1777</v>
      </c>
      <c r="B136" s="172" t="s">
        <v>238</v>
      </c>
      <c r="C136" s="172" t="s">
        <v>239</v>
      </c>
      <c r="D136" s="172" t="s">
        <v>221</v>
      </c>
      <c r="E136" s="172" t="s">
        <v>1778</v>
      </c>
      <c r="F136" s="172" t="s">
        <v>1779</v>
      </c>
      <c r="G136" s="172" t="s">
        <v>778</v>
      </c>
      <c r="H136" s="172" t="s">
        <v>1780</v>
      </c>
      <c r="I136" s="173"/>
      <c r="J136" s="173"/>
      <c r="K136" s="173" t="s">
        <v>1781</v>
      </c>
      <c r="L136" s="173"/>
      <c r="M136" s="231" t="s">
        <v>263</v>
      </c>
      <c r="N136" s="176" t="s">
        <v>264</v>
      </c>
      <c r="O136" s="231" t="s">
        <v>265</v>
      </c>
      <c r="P136" s="121"/>
      <c r="Q136" s="173" t="s">
        <v>1782</v>
      </c>
      <c r="R136" s="173" t="s">
        <v>1783</v>
      </c>
      <c r="S136" s="168" t="s">
        <v>1734</v>
      </c>
      <c r="T136" s="168" t="s">
        <v>1784</v>
      </c>
      <c r="U136" s="168" t="s">
        <v>1736</v>
      </c>
      <c r="V136" s="168" t="s">
        <v>1785</v>
      </c>
      <c r="W136" s="166" t="s">
        <v>1786</v>
      </c>
      <c r="X136" s="165"/>
      <c r="Z136" s="78"/>
      <c r="AA136" s="227">
        <f>IF(OR(J136="Fail",ISBLANK(J136)),INDEX('Issue Code Table'!C:C,MATCH(N:N,'Issue Code Table'!A:A,0)),IF(M136="Critical",6,IF(M136="Significant",5,IF(M136="Moderate",3,2))))</f>
        <v>5</v>
      </c>
      <c r="AB136" s="78"/>
      <c r="AC136" s="78"/>
      <c r="AD136" s="78"/>
      <c r="AE136" s="78"/>
      <c r="AG136" s="78"/>
    </row>
    <row r="137" spans="1:33" s="88" customFormat="1" ht="83.15" customHeight="1" x14ac:dyDescent="0.25">
      <c r="A137" s="225" t="s">
        <v>1787</v>
      </c>
      <c r="B137" s="172" t="s">
        <v>238</v>
      </c>
      <c r="C137" s="172" t="s">
        <v>239</v>
      </c>
      <c r="D137" s="172" t="s">
        <v>221</v>
      </c>
      <c r="E137" s="172" t="s">
        <v>1788</v>
      </c>
      <c r="F137" s="172" t="s">
        <v>1789</v>
      </c>
      <c r="G137" s="172" t="s">
        <v>778</v>
      </c>
      <c r="H137" s="172" t="s">
        <v>1790</v>
      </c>
      <c r="I137" s="173"/>
      <c r="J137" s="173"/>
      <c r="K137" s="173" t="s">
        <v>1791</v>
      </c>
      <c r="L137" s="173"/>
      <c r="M137" s="231" t="s">
        <v>263</v>
      </c>
      <c r="N137" s="176" t="s">
        <v>264</v>
      </c>
      <c r="O137" s="231" t="s">
        <v>265</v>
      </c>
      <c r="P137" s="121"/>
      <c r="Q137" s="173" t="s">
        <v>1782</v>
      </c>
      <c r="R137" s="173" t="s">
        <v>1792</v>
      </c>
      <c r="S137" s="168" t="s">
        <v>1734</v>
      </c>
      <c r="T137" s="168" t="s">
        <v>1793</v>
      </c>
      <c r="U137" s="168" t="s">
        <v>1736</v>
      </c>
      <c r="V137" s="168" t="s">
        <v>1794</v>
      </c>
      <c r="W137" s="166" t="s">
        <v>1795</v>
      </c>
      <c r="X137" s="165"/>
      <c r="Z137" s="78"/>
      <c r="AA137" s="227">
        <f>IF(OR(J137="Fail",ISBLANK(J137)),INDEX('Issue Code Table'!C:C,MATCH(N:N,'Issue Code Table'!A:A,0)),IF(M137="Critical",6,IF(M137="Significant",5,IF(M137="Moderate",3,2))))</f>
        <v>5</v>
      </c>
      <c r="AB137" s="78"/>
      <c r="AC137" s="78"/>
      <c r="AD137" s="78"/>
      <c r="AE137" s="78"/>
      <c r="AG137" s="78"/>
    </row>
    <row r="138" spans="1:33" s="88" customFormat="1" ht="83.15" customHeight="1" x14ac:dyDescent="0.25">
      <c r="A138" s="225" t="s">
        <v>1796</v>
      </c>
      <c r="B138" s="172" t="s">
        <v>238</v>
      </c>
      <c r="C138" s="172" t="s">
        <v>239</v>
      </c>
      <c r="D138" s="172" t="s">
        <v>221</v>
      </c>
      <c r="E138" s="172" t="s">
        <v>1797</v>
      </c>
      <c r="F138" s="172" t="s">
        <v>1798</v>
      </c>
      <c r="G138" s="172" t="s">
        <v>778</v>
      </c>
      <c r="H138" s="172" t="s">
        <v>1799</v>
      </c>
      <c r="I138" s="173"/>
      <c r="J138" s="173"/>
      <c r="K138" s="173" t="s">
        <v>1800</v>
      </c>
      <c r="L138" s="173"/>
      <c r="M138" s="231" t="s">
        <v>263</v>
      </c>
      <c r="N138" s="176" t="s">
        <v>264</v>
      </c>
      <c r="O138" s="231" t="s">
        <v>265</v>
      </c>
      <c r="P138" s="121"/>
      <c r="Q138" s="173" t="s">
        <v>1782</v>
      </c>
      <c r="R138" s="173" t="s">
        <v>1801</v>
      </c>
      <c r="S138" s="168" t="s">
        <v>1734</v>
      </c>
      <c r="T138" s="168" t="s">
        <v>1802</v>
      </c>
      <c r="U138" s="168" t="s">
        <v>1736</v>
      </c>
      <c r="V138" s="168" t="s">
        <v>1803</v>
      </c>
      <c r="W138" s="166" t="s">
        <v>1804</v>
      </c>
      <c r="X138" s="165"/>
      <c r="Z138" s="78"/>
      <c r="AA138" s="227">
        <f>IF(OR(J138="Fail",ISBLANK(J138)),INDEX('Issue Code Table'!C:C,MATCH(N:N,'Issue Code Table'!A:A,0)),IF(M138="Critical",6,IF(M138="Significant",5,IF(M138="Moderate",3,2))))</f>
        <v>5</v>
      </c>
      <c r="AB138" s="78"/>
      <c r="AC138" s="78"/>
      <c r="AD138" s="78"/>
      <c r="AE138" s="78"/>
      <c r="AG138" s="78"/>
    </row>
    <row r="139" spans="1:33" s="88" customFormat="1" ht="83.15" customHeight="1" x14ac:dyDescent="0.25">
      <c r="A139" s="225" t="s">
        <v>1805</v>
      </c>
      <c r="B139" s="172" t="s">
        <v>238</v>
      </c>
      <c r="C139" s="172" t="s">
        <v>239</v>
      </c>
      <c r="D139" s="172" t="s">
        <v>221</v>
      </c>
      <c r="E139" s="172" t="s">
        <v>1806</v>
      </c>
      <c r="F139" s="172" t="s">
        <v>1807</v>
      </c>
      <c r="G139" s="172" t="s">
        <v>778</v>
      </c>
      <c r="H139" s="172" t="s">
        <v>1808</v>
      </c>
      <c r="I139" s="173"/>
      <c r="J139" s="173"/>
      <c r="K139" s="173" t="s">
        <v>1809</v>
      </c>
      <c r="L139" s="173"/>
      <c r="M139" s="231" t="s">
        <v>263</v>
      </c>
      <c r="N139" s="176" t="s">
        <v>264</v>
      </c>
      <c r="O139" s="231" t="s">
        <v>265</v>
      </c>
      <c r="P139" s="121"/>
      <c r="Q139" s="173" t="s">
        <v>1782</v>
      </c>
      <c r="R139" s="173" t="s">
        <v>1810</v>
      </c>
      <c r="S139" s="168" t="s">
        <v>1734</v>
      </c>
      <c r="T139" s="168" t="s">
        <v>1811</v>
      </c>
      <c r="U139" s="168" t="s">
        <v>1736</v>
      </c>
      <c r="V139" s="168" t="s">
        <v>1812</v>
      </c>
      <c r="W139" s="166" t="s">
        <v>1813</v>
      </c>
      <c r="X139" s="165"/>
      <c r="Z139" s="78"/>
      <c r="AA139" s="227">
        <f>IF(OR(J139="Fail",ISBLANK(J139)),INDEX('Issue Code Table'!C:C,MATCH(N:N,'Issue Code Table'!A:A,0)),IF(M139="Critical",6,IF(M139="Significant",5,IF(M139="Moderate",3,2))))</f>
        <v>5</v>
      </c>
      <c r="AB139" s="78"/>
      <c r="AC139" s="78"/>
      <c r="AD139" s="78"/>
      <c r="AE139" s="78"/>
      <c r="AG139" s="78"/>
    </row>
    <row r="140" spans="1:33" s="88" customFormat="1" ht="83.15" customHeight="1" x14ac:dyDescent="0.25">
      <c r="A140" s="225" t="s">
        <v>1814</v>
      </c>
      <c r="B140" s="172" t="s">
        <v>238</v>
      </c>
      <c r="C140" s="172" t="s">
        <v>239</v>
      </c>
      <c r="D140" s="172" t="s">
        <v>221</v>
      </c>
      <c r="E140" s="172" t="s">
        <v>1815</v>
      </c>
      <c r="F140" s="172" t="s">
        <v>1816</v>
      </c>
      <c r="G140" s="172" t="s">
        <v>778</v>
      </c>
      <c r="H140" s="172" t="s">
        <v>1817</v>
      </c>
      <c r="I140" s="173"/>
      <c r="J140" s="172"/>
      <c r="K140" s="173" t="s">
        <v>1818</v>
      </c>
      <c r="L140" s="173"/>
      <c r="M140" s="176" t="s">
        <v>187</v>
      </c>
      <c r="N140" s="176" t="s">
        <v>264</v>
      </c>
      <c r="O140" s="231" t="s">
        <v>265</v>
      </c>
      <c r="P140" s="121"/>
      <c r="Q140" s="173" t="s">
        <v>1782</v>
      </c>
      <c r="R140" s="173" t="s">
        <v>1819</v>
      </c>
      <c r="S140" s="168" t="s">
        <v>1734</v>
      </c>
      <c r="T140" s="168" t="s">
        <v>1820</v>
      </c>
      <c r="U140" s="168" t="s">
        <v>1736</v>
      </c>
      <c r="V140" s="168" t="s">
        <v>1821</v>
      </c>
      <c r="W140" s="166" t="s">
        <v>1822</v>
      </c>
      <c r="X140" s="165" t="s">
        <v>236</v>
      </c>
      <c r="Z140" s="78"/>
      <c r="AA140" s="227">
        <f>IF(OR(J140="Fail",ISBLANK(J140)),INDEX('Issue Code Table'!C:C,MATCH(N:N,'Issue Code Table'!A:A,0)),IF(M140="Critical",6,IF(M140="Significant",5,IF(M140="Moderate",3,2))))</f>
        <v>5</v>
      </c>
      <c r="AB140" s="78"/>
      <c r="AC140" s="78"/>
      <c r="AD140" s="78"/>
      <c r="AE140" s="78"/>
      <c r="AG140" s="78"/>
    </row>
    <row r="141" spans="1:33" s="88" customFormat="1" ht="83.15" customHeight="1" x14ac:dyDescent="0.25">
      <c r="A141" s="225" t="s">
        <v>1823</v>
      </c>
      <c r="B141" s="172" t="s">
        <v>238</v>
      </c>
      <c r="C141" s="172" t="s">
        <v>239</v>
      </c>
      <c r="D141" s="172" t="s">
        <v>221</v>
      </c>
      <c r="E141" s="172" t="s">
        <v>1824</v>
      </c>
      <c r="F141" s="172" t="s">
        <v>1825</v>
      </c>
      <c r="G141" s="172" t="s">
        <v>778</v>
      </c>
      <c r="H141" s="172" t="s">
        <v>1826</v>
      </c>
      <c r="I141" s="173"/>
      <c r="J141" s="172"/>
      <c r="K141" s="173" t="s">
        <v>1827</v>
      </c>
      <c r="L141" s="173"/>
      <c r="M141" s="176" t="s">
        <v>263</v>
      </c>
      <c r="N141" s="176" t="s">
        <v>264</v>
      </c>
      <c r="O141" s="231" t="s">
        <v>265</v>
      </c>
      <c r="P141" s="121"/>
      <c r="Q141" s="173" t="s">
        <v>1782</v>
      </c>
      <c r="R141" s="173" t="s">
        <v>1828</v>
      </c>
      <c r="S141" s="168" t="s">
        <v>1734</v>
      </c>
      <c r="T141" s="168" t="s">
        <v>1829</v>
      </c>
      <c r="U141" s="168" t="s">
        <v>1736</v>
      </c>
      <c r="V141" s="168" t="s">
        <v>1830</v>
      </c>
      <c r="W141" s="166" t="s">
        <v>1831</v>
      </c>
      <c r="X141" s="165"/>
      <c r="Z141" s="78"/>
      <c r="AA141" s="227">
        <f>IF(OR(J141="Fail",ISBLANK(J141)),INDEX('Issue Code Table'!C:C,MATCH(N:N,'Issue Code Table'!A:A,0)),IF(M141="Critical",6,IF(M141="Significant",5,IF(M141="Moderate",3,2))))</f>
        <v>5</v>
      </c>
      <c r="AB141" s="78"/>
      <c r="AC141" s="78"/>
      <c r="AD141" s="78"/>
      <c r="AE141" s="78"/>
      <c r="AG141" s="78"/>
    </row>
    <row r="142" spans="1:33" s="88" customFormat="1" ht="83.15" customHeight="1" x14ac:dyDescent="0.25">
      <c r="A142" s="225" t="s">
        <v>1832</v>
      </c>
      <c r="B142" s="172" t="s">
        <v>238</v>
      </c>
      <c r="C142" s="172" t="s">
        <v>239</v>
      </c>
      <c r="D142" s="172" t="s">
        <v>221</v>
      </c>
      <c r="E142" s="172" t="s">
        <v>1833</v>
      </c>
      <c r="F142" s="172" t="s">
        <v>1834</v>
      </c>
      <c r="G142" s="172" t="s">
        <v>778</v>
      </c>
      <c r="H142" s="172" t="s">
        <v>1835</v>
      </c>
      <c r="I142" s="173"/>
      <c r="J142" s="172"/>
      <c r="K142" s="173" t="s">
        <v>1836</v>
      </c>
      <c r="L142" s="173"/>
      <c r="M142" s="176" t="s">
        <v>263</v>
      </c>
      <c r="N142" s="176" t="s">
        <v>264</v>
      </c>
      <c r="O142" s="231" t="s">
        <v>265</v>
      </c>
      <c r="P142" s="121"/>
      <c r="Q142" s="173" t="s">
        <v>1782</v>
      </c>
      <c r="R142" s="173" t="s">
        <v>1837</v>
      </c>
      <c r="S142" s="168" t="s">
        <v>1734</v>
      </c>
      <c r="T142" s="168" t="s">
        <v>1838</v>
      </c>
      <c r="U142" s="168" t="s">
        <v>1736</v>
      </c>
      <c r="V142" s="168" t="s">
        <v>1839</v>
      </c>
      <c r="W142" s="166" t="s">
        <v>1840</v>
      </c>
      <c r="X142" s="165"/>
      <c r="Z142" s="78"/>
      <c r="AA142" s="227">
        <f>IF(OR(J142="Fail",ISBLANK(J142)),INDEX('Issue Code Table'!C:C,MATCH(N:N,'Issue Code Table'!A:A,0)),IF(M142="Critical",6,IF(M142="Significant",5,IF(M142="Moderate",3,2))))</f>
        <v>5</v>
      </c>
      <c r="AB142" s="78"/>
      <c r="AC142" s="78"/>
      <c r="AD142" s="78"/>
      <c r="AE142" s="78"/>
      <c r="AG142" s="78"/>
    </row>
    <row r="143" spans="1:33" s="88" customFormat="1" ht="83.15" customHeight="1" x14ac:dyDescent="0.25">
      <c r="A143" s="225" t="s">
        <v>1841</v>
      </c>
      <c r="B143" s="172" t="s">
        <v>238</v>
      </c>
      <c r="C143" s="172" t="s">
        <v>239</v>
      </c>
      <c r="D143" s="172" t="s">
        <v>221</v>
      </c>
      <c r="E143" s="172" t="s">
        <v>1842</v>
      </c>
      <c r="F143" s="172" t="s">
        <v>1843</v>
      </c>
      <c r="G143" s="172" t="s">
        <v>778</v>
      </c>
      <c r="H143" s="172" t="s">
        <v>1844</v>
      </c>
      <c r="I143" s="173"/>
      <c r="J143" s="172"/>
      <c r="K143" s="173" t="s">
        <v>1845</v>
      </c>
      <c r="L143" s="173"/>
      <c r="M143" s="176" t="s">
        <v>263</v>
      </c>
      <c r="N143" s="176" t="s">
        <v>264</v>
      </c>
      <c r="O143" s="231" t="s">
        <v>265</v>
      </c>
      <c r="P143" s="121"/>
      <c r="Q143" s="173" t="s">
        <v>1782</v>
      </c>
      <c r="R143" s="173" t="s">
        <v>1846</v>
      </c>
      <c r="S143" s="168" t="s">
        <v>1734</v>
      </c>
      <c r="T143" s="168" t="s">
        <v>1847</v>
      </c>
      <c r="U143" s="168" t="s">
        <v>1736</v>
      </c>
      <c r="V143" s="168" t="s">
        <v>1848</v>
      </c>
      <c r="W143" s="166" t="s">
        <v>1849</v>
      </c>
      <c r="X143" s="165"/>
      <c r="Z143" s="78"/>
      <c r="AA143" s="227">
        <f>IF(OR(J143="Fail",ISBLANK(J143)),INDEX('Issue Code Table'!C:C,MATCH(N:N,'Issue Code Table'!A:A,0)),IF(M143="Critical",6,IF(M143="Significant",5,IF(M143="Moderate",3,2))))</f>
        <v>5</v>
      </c>
      <c r="AB143" s="78"/>
      <c r="AC143" s="78"/>
      <c r="AD143" s="78"/>
      <c r="AE143" s="78"/>
      <c r="AG143" s="78"/>
    </row>
    <row r="144" spans="1:33" s="88" customFormat="1" ht="83.15" customHeight="1" x14ac:dyDescent="0.25">
      <c r="A144" s="225" t="s">
        <v>1850</v>
      </c>
      <c r="B144" s="172" t="s">
        <v>238</v>
      </c>
      <c r="C144" s="172" t="s">
        <v>239</v>
      </c>
      <c r="D144" s="172" t="s">
        <v>221</v>
      </c>
      <c r="E144" s="172" t="s">
        <v>1851</v>
      </c>
      <c r="F144" s="172" t="s">
        <v>1852</v>
      </c>
      <c r="G144" s="172" t="s">
        <v>778</v>
      </c>
      <c r="H144" s="172" t="s">
        <v>1853</v>
      </c>
      <c r="I144" s="173"/>
      <c r="J144" s="172"/>
      <c r="K144" s="173" t="s">
        <v>1854</v>
      </c>
      <c r="L144" s="173"/>
      <c r="M144" s="176" t="s">
        <v>263</v>
      </c>
      <c r="N144" s="176" t="s">
        <v>264</v>
      </c>
      <c r="O144" s="231" t="s">
        <v>265</v>
      </c>
      <c r="P144" s="121"/>
      <c r="Q144" s="173" t="s">
        <v>1782</v>
      </c>
      <c r="R144" s="173" t="s">
        <v>1855</v>
      </c>
      <c r="S144" s="168" t="s">
        <v>1734</v>
      </c>
      <c r="T144" s="168" t="s">
        <v>1856</v>
      </c>
      <c r="U144" s="168" t="s">
        <v>1736</v>
      </c>
      <c r="V144" s="168" t="s">
        <v>1857</v>
      </c>
      <c r="W144" s="166" t="s">
        <v>1858</v>
      </c>
      <c r="X144" s="165"/>
      <c r="Z144" s="78"/>
      <c r="AA144" s="227">
        <f>IF(OR(J144="Fail",ISBLANK(J144)),INDEX('Issue Code Table'!C:C,MATCH(N:N,'Issue Code Table'!A:A,0)),IF(M144="Critical",6,IF(M144="Significant",5,IF(M144="Moderate",3,2))))</f>
        <v>5</v>
      </c>
      <c r="AB144" s="78"/>
      <c r="AC144" s="78"/>
      <c r="AD144" s="78"/>
      <c r="AE144" s="78"/>
      <c r="AG144" s="78"/>
    </row>
    <row r="145" spans="1:33" s="88" customFormat="1" ht="83.15" customHeight="1" x14ac:dyDescent="0.25">
      <c r="A145" s="225" t="s">
        <v>1859</v>
      </c>
      <c r="B145" s="172" t="s">
        <v>238</v>
      </c>
      <c r="C145" s="172" t="s">
        <v>239</v>
      </c>
      <c r="D145" s="172" t="s">
        <v>221</v>
      </c>
      <c r="E145" s="172" t="s">
        <v>1860</v>
      </c>
      <c r="F145" s="172" t="s">
        <v>1861</v>
      </c>
      <c r="G145" s="172" t="s">
        <v>778</v>
      </c>
      <c r="H145" s="172" t="s">
        <v>1862</v>
      </c>
      <c r="I145" s="173"/>
      <c r="J145" s="172"/>
      <c r="K145" s="173" t="s">
        <v>1863</v>
      </c>
      <c r="L145" s="173"/>
      <c r="M145" s="176" t="s">
        <v>263</v>
      </c>
      <c r="N145" s="176" t="s">
        <v>264</v>
      </c>
      <c r="O145" s="231" t="s">
        <v>265</v>
      </c>
      <c r="P145" s="121"/>
      <c r="Q145" s="173" t="s">
        <v>1782</v>
      </c>
      <c r="R145" s="173" t="s">
        <v>1864</v>
      </c>
      <c r="S145" s="168" t="s">
        <v>1734</v>
      </c>
      <c r="T145" s="168" t="s">
        <v>1865</v>
      </c>
      <c r="U145" s="168" t="s">
        <v>1736</v>
      </c>
      <c r="V145" s="168" t="s">
        <v>1866</v>
      </c>
      <c r="W145" s="166" t="s">
        <v>1867</v>
      </c>
      <c r="X145" s="165"/>
      <c r="Z145" s="78"/>
      <c r="AA145" s="227">
        <f>IF(OR(J145="Fail",ISBLANK(J145)),INDEX('Issue Code Table'!C:C,MATCH(N:N,'Issue Code Table'!A:A,0)),IF(M145="Critical",6,IF(M145="Significant",5,IF(M145="Moderate",3,2))))</f>
        <v>5</v>
      </c>
      <c r="AB145" s="78"/>
      <c r="AC145" s="78"/>
      <c r="AD145" s="78"/>
      <c r="AE145" s="78"/>
      <c r="AG145" s="78"/>
    </row>
    <row r="146" spans="1:33" s="88" customFormat="1" ht="83.15" customHeight="1" x14ac:dyDescent="0.25">
      <c r="A146" s="225" t="s">
        <v>1868</v>
      </c>
      <c r="B146" s="172" t="s">
        <v>238</v>
      </c>
      <c r="C146" s="172" t="s">
        <v>239</v>
      </c>
      <c r="D146" s="172" t="s">
        <v>221</v>
      </c>
      <c r="E146" s="172" t="s">
        <v>1869</v>
      </c>
      <c r="F146" s="172" t="s">
        <v>1870</v>
      </c>
      <c r="G146" s="172" t="s">
        <v>778</v>
      </c>
      <c r="H146" s="172" t="s">
        <v>1871</v>
      </c>
      <c r="I146" s="173"/>
      <c r="J146" s="172"/>
      <c r="K146" s="173" t="s">
        <v>1872</v>
      </c>
      <c r="L146" s="173"/>
      <c r="M146" s="176" t="s">
        <v>263</v>
      </c>
      <c r="N146" s="176" t="s">
        <v>264</v>
      </c>
      <c r="O146" s="231" t="s">
        <v>265</v>
      </c>
      <c r="P146" s="121"/>
      <c r="Q146" s="173" t="s">
        <v>1782</v>
      </c>
      <c r="R146" s="173" t="s">
        <v>1873</v>
      </c>
      <c r="S146" s="168" t="s">
        <v>1734</v>
      </c>
      <c r="T146" s="168" t="s">
        <v>1874</v>
      </c>
      <c r="U146" s="168" t="s">
        <v>1736</v>
      </c>
      <c r="V146" s="168" t="s">
        <v>1875</v>
      </c>
      <c r="W146" s="166" t="s">
        <v>1876</v>
      </c>
      <c r="X146" s="165"/>
      <c r="Z146" s="78"/>
      <c r="AA146" s="227">
        <f>IF(OR(J146="Fail",ISBLANK(J146)),INDEX('Issue Code Table'!C:C,MATCH(N:N,'Issue Code Table'!A:A,0)),IF(M146="Critical",6,IF(M146="Significant",5,IF(M146="Moderate",3,2))))</f>
        <v>5</v>
      </c>
      <c r="AB146" s="78"/>
      <c r="AC146" s="78"/>
      <c r="AD146" s="78"/>
      <c r="AE146" s="78"/>
      <c r="AG146" s="78"/>
    </row>
    <row r="147" spans="1:33" s="88" customFormat="1" ht="83.15" customHeight="1" x14ac:dyDescent="0.25">
      <c r="A147" s="225" t="s">
        <v>1877</v>
      </c>
      <c r="B147" s="172" t="s">
        <v>238</v>
      </c>
      <c r="C147" s="172" t="s">
        <v>239</v>
      </c>
      <c r="D147" s="172" t="s">
        <v>221</v>
      </c>
      <c r="E147" s="172" t="s">
        <v>1878</v>
      </c>
      <c r="F147" s="172" t="s">
        <v>1879</v>
      </c>
      <c r="G147" s="172" t="s">
        <v>778</v>
      </c>
      <c r="H147" s="172" t="s">
        <v>1880</v>
      </c>
      <c r="I147" s="173"/>
      <c r="J147" s="172"/>
      <c r="K147" s="173" t="s">
        <v>1881</v>
      </c>
      <c r="L147" s="173"/>
      <c r="M147" s="176" t="s">
        <v>263</v>
      </c>
      <c r="N147" s="176" t="s">
        <v>264</v>
      </c>
      <c r="O147" s="231" t="s">
        <v>265</v>
      </c>
      <c r="P147" s="121"/>
      <c r="Q147" s="173" t="s">
        <v>1782</v>
      </c>
      <c r="R147" s="173" t="s">
        <v>1882</v>
      </c>
      <c r="S147" s="168" t="s">
        <v>1734</v>
      </c>
      <c r="T147" s="168" t="s">
        <v>1883</v>
      </c>
      <c r="U147" s="168" t="s">
        <v>1736</v>
      </c>
      <c r="V147" s="168" t="s">
        <v>1884</v>
      </c>
      <c r="W147" s="166" t="s">
        <v>1885</v>
      </c>
      <c r="X147" s="165"/>
      <c r="Z147" s="78"/>
      <c r="AA147" s="227">
        <f>IF(OR(J147="Fail",ISBLANK(J147)),INDEX('Issue Code Table'!C:C,MATCH(N:N,'Issue Code Table'!A:A,0)),IF(M147="Critical",6,IF(M147="Significant",5,IF(M147="Moderate",3,2))))</f>
        <v>5</v>
      </c>
      <c r="AB147" s="78"/>
      <c r="AC147" s="78"/>
      <c r="AD147" s="78"/>
      <c r="AE147" s="78"/>
      <c r="AG147" s="78"/>
    </row>
    <row r="148" spans="1:33" s="88" customFormat="1" ht="83.15" customHeight="1" x14ac:dyDescent="0.25">
      <c r="A148" s="225" t="s">
        <v>1886</v>
      </c>
      <c r="B148" s="172" t="s">
        <v>238</v>
      </c>
      <c r="C148" s="172" t="s">
        <v>239</v>
      </c>
      <c r="D148" s="172" t="s">
        <v>221</v>
      </c>
      <c r="E148" s="172" t="s">
        <v>1887</v>
      </c>
      <c r="F148" s="172" t="s">
        <v>1888</v>
      </c>
      <c r="G148" s="172" t="s">
        <v>778</v>
      </c>
      <c r="H148" s="172" t="s">
        <v>1889</v>
      </c>
      <c r="I148" s="173"/>
      <c r="J148" s="172"/>
      <c r="K148" s="173" t="s">
        <v>1890</v>
      </c>
      <c r="L148" s="173"/>
      <c r="M148" s="176" t="s">
        <v>263</v>
      </c>
      <c r="N148" s="176" t="s">
        <v>1891</v>
      </c>
      <c r="O148" s="231" t="s">
        <v>1892</v>
      </c>
      <c r="P148" s="121"/>
      <c r="Q148" s="173" t="s">
        <v>1893</v>
      </c>
      <c r="R148" s="173" t="s">
        <v>1894</v>
      </c>
      <c r="S148" s="168" t="s">
        <v>1895</v>
      </c>
      <c r="T148" s="168" t="s">
        <v>1896</v>
      </c>
      <c r="U148" s="168" t="s">
        <v>1736</v>
      </c>
      <c r="V148" s="168" t="s">
        <v>1897</v>
      </c>
      <c r="W148" s="166" t="s">
        <v>1898</v>
      </c>
      <c r="X148" s="165"/>
      <c r="Z148" s="78"/>
      <c r="AA148" s="227">
        <f>IF(OR(J148="Fail",ISBLANK(J148)),INDEX('Issue Code Table'!C:C,MATCH(N:N,'Issue Code Table'!A:A,0)),IF(M148="Critical",6,IF(M148="Significant",5,IF(M148="Moderate",3,2))))</f>
        <v>5</v>
      </c>
      <c r="AB148" s="78"/>
      <c r="AC148" s="78"/>
      <c r="AD148" s="78"/>
      <c r="AE148" s="78"/>
      <c r="AG148" s="78"/>
    </row>
    <row r="149" spans="1:33" s="88" customFormat="1" ht="83.15" customHeight="1" x14ac:dyDescent="0.25">
      <c r="A149" s="225" t="s">
        <v>1899</v>
      </c>
      <c r="B149" s="172" t="s">
        <v>238</v>
      </c>
      <c r="C149" s="172" t="s">
        <v>239</v>
      </c>
      <c r="D149" s="172" t="s">
        <v>221</v>
      </c>
      <c r="E149" s="172" t="s">
        <v>1900</v>
      </c>
      <c r="F149" s="172" t="s">
        <v>1901</v>
      </c>
      <c r="G149" s="172" t="s">
        <v>778</v>
      </c>
      <c r="H149" s="172" t="s">
        <v>1902</v>
      </c>
      <c r="I149" s="173"/>
      <c r="J149" s="172"/>
      <c r="K149" s="173" t="s">
        <v>1903</v>
      </c>
      <c r="L149" s="173"/>
      <c r="M149" s="229" t="s">
        <v>187</v>
      </c>
      <c r="N149" s="229" t="s">
        <v>1891</v>
      </c>
      <c r="O149" s="230" t="s">
        <v>1892</v>
      </c>
      <c r="P149" s="121"/>
      <c r="Q149" s="173" t="s">
        <v>1893</v>
      </c>
      <c r="R149" s="173" t="s">
        <v>1904</v>
      </c>
      <c r="S149" s="168" t="s">
        <v>1734</v>
      </c>
      <c r="T149" s="168" t="s">
        <v>1905</v>
      </c>
      <c r="U149" s="168" t="s">
        <v>1736</v>
      </c>
      <c r="V149" s="168" t="s">
        <v>1906</v>
      </c>
      <c r="W149" s="166" t="s">
        <v>1907</v>
      </c>
      <c r="X149" s="165" t="s">
        <v>236</v>
      </c>
      <c r="Z149" s="78"/>
      <c r="AA149" s="227">
        <f>IF(OR(J149="Fail",ISBLANK(J149)),INDEX('Issue Code Table'!C:C,MATCH(N:N,'Issue Code Table'!A:A,0)),IF(M149="Critical",6,IF(M149="Significant",5,IF(M149="Moderate",3,2))))</f>
        <v>5</v>
      </c>
      <c r="AB149" s="78"/>
      <c r="AC149" s="78"/>
      <c r="AD149" s="78"/>
      <c r="AE149" s="78"/>
      <c r="AG149" s="78"/>
    </row>
    <row r="150" spans="1:33" s="88" customFormat="1" ht="83.15" customHeight="1" x14ac:dyDescent="0.25">
      <c r="A150" s="225" t="s">
        <v>1908</v>
      </c>
      <c r="B150" s="172" t="s">
        <v>238</v>
      </c>
      <c r="C150" s="172" t="s">
        <v>239</v>
      </c>
      <c r="D150" s="172" t="s">
        <v>221</v>
      </c>
      <c r="E150" s="172" t="s">
        <v>1909</v>
      </c>
      <c r="F150" s="172" t="s">
        <v>1910</v>
      </c>
      <c r="G150" s="172" t="s">
        <v>778</v>
      </c>
      <c r="H150" s="172" t="s">
        <v>1911</v>
      </c>
      <c r="I150" s="173"/>
      <c r="J150" s="172"/>
      <c r="K150" s="173" t="s">
        <v>1912</v>
      </c>
      <c r="L150" s="173"/>
      <c r="M150" s="176" t="s">
        <v>263</v>
      </c>
      <c r="N150" s="176" t="s">
        <v>1891</v>
      </c>
      <c r="O150" s="231" t="s">
        <v>1892</v>
      </c>
      <c r="P150" s="121"/>
      <c r="Q150" s="173" t="s">
        <v>1893</v>
      </c>
      <c r="R150" s="173" t="s">
        <v>1913</v>
      </c>
      <c r="S150" s="168" t="s">
        <v>1895</v>
      </c>
      <c r="T150" s="168" t="s">
        <v>1914</v>
      </c>
      <c r="U150" s="168" t="s">
        <v>1736</v>
      </c>
      <c r="V150" s="168" t="s">
        <v>1915</v>
      </c>
      <c r="W150" s="166" t="s">
        <v>1916</v>
      </c>
      <c r="X150" s="165"/>
      <c r="Z150" s="78"/>
      <c r="AA150" s="227">
        <f>IF(OR(J150="Fail",ISBLANK(J150)),INDEX('Issue Code Table'!C:C,MATCH(N:N,'Issue Code Table'!A:A,0)),IF(M150="Critical",6,IF(M150="Significant",5,IF(M150="Moderate",3,2))))</f>
        <v>5</v>
      </c>
      <c r="AB150" s="78"/>
      <c r="AC150" s="78"/>
      <c r="AD150" s="78"/>
      <c r="AE150" s="78"/>
      <c r="AG150" s="78"/>
    </row>
    <row r="151" spans="1:33" s="88" customFormat="1" ht="83.15" customHeight="1" x14ac:dyDescent="0.25">
      <c r="A151" s="225" t="s">
        <v>1917</v>
      </c>
      <c r="B151" s="172" t="s">
        <v>238</v>
      </c>
      <c r="C151" s="172" t="s">
        <v>239</v>
      </c>
      <c r="D151" s="172" t="s">
        <v>221</v>
      </c>
      <c r="E151" s="172" t="s">
        <v>1918</v>
      </c>
      <c r="F151" s="172" t="s">
        <v>1919</v>
      </c>
      <c r="G151" s="172" t="s">
        <v>778</v>
      </c>
      <c r="H151" s="172" t="s">
        <v>1920</v>
      </c>
      <c r="I151" s="173"/>
      <c r="J151" s="172"/>
      <c r="K151" s="173" t="s">
        <v>1921</v>
      </c>
      <c r="L151" s="173"/>
      <c r="M151" s="176" t="s">
        <v>263</v>
      </c>
      <c r="N151" s="176" t="s">
        <v>1891</v>
      </c>
      <c r="O151" s="231" t="s">
        <v>1892</v>
      </c>
      <c r="P151" s="121"/>
      <c r="Q151" s="173" t="s">
        <v>1893</v>
      </c>
      <c r="R151" s="173" t="s">
        <v>1922</v>
      </c>
      <c r="S151" s="168" t="s">
        <v>1895</v>
      </c>
      <c r="T151" s="168" t="s">
        <v>1923</v>
      </c>
      <c r="U151" s="168" t="s">
        <v>1736</v>
      </c>
      <c r="V151" s="168" t="s">
        <v>1924</v>
      </c>
      <c r="W151" s="166" t="s">
        <v>1925</v>
      </c>
      <c r="X151" s="165"/>
      <c r="Z151" s="78"/>
      <c r="AA151" s="227">
        <f>IF(OR(J151="Fail",ISBLANK(J151)),INDEX('Issue Code Table'!C:C,MATCH(N:N,'Issue Code Table'!A:A,0)),IF(M151="Critical",6,IF(M151="Significant",5,IF(M151="Moderate",3,2))))</f>
        <v>5</v>
      </c>
      <c r="AB151" s="78"/>
      <c r="AC151" s="78"/>
      <c r="AD151" s="78"/>
      <c r="AE151" s="78"/>
      <c r="AG151" s="78"/>
    </row>
    <row r="152" spans="1:33" s="88" customFormat="1" ht="83.15" customHeight="1" x14ac:dyDescent="0.25">
      <c r="A152" s="225" t="s">
        <v>1926</v>
      </c>
      <c r="B152" s="172" t="s">
        <v>238</v>
      </c>
      <c r="C152" s="172" t="s">
        <v>239</v>
      </c>
      <c r="D152" s="172" t="s">
        <v>221</v>
      </c>
      <c r="E152" s="172" t="s">
        <v>1927</v>
      </c>
      <c r="F152" s="172" t="s">
        <v>1928</v>
      </c>
      <c r="G152" s="172" t="s">
        <v>778</v>
      </c>
      <c r="H152" s="172" t="s">
        <v>1929</v>
      </c>
      <c r="I152" s="173"/>
      <c r="J152" s="172"/>
      <c r="K152" s="173" t="s">
        <v>1930</v>
      </c>
      <c r="L152" s="173"/>
      <c r="M152" s="176" t="s">
        <v>263</v>
      </c>
      <c r="N152" s="176" t="s">
        <v>1891</v>
      </c>
      <c r="O152" s="231" t="s">
        <v>1892</v>
      </c>
      <c r="P152" s="121"/>
      <c r="Q152" s="173" t="s">
        <v>1893</v>
      </c>
      <c r="R152" s="173" t="s">
        <v>1931</v>
      </c>
      <c r="S152" s="168" t="s">
        <v>1895</v>
      </c>
      <c r="T152" s="168" t="s">
        <v>1932</v>
      </c>
      <c r="U152" s="168" t="s">
        <v>1736</v>
      </c>
      <c r="V152" s="168" t="s">
        <v>1933</v>
      </c>
      <c r="W152" s="166" t="s">
        <v>1934</v>
      </c>
      <c r="X152" s="165"/>
      <c r="Z152" s="78"/>
      <c r="AA152" s="227">
        <f>IF(OR(J152="Fail",ISBLANK(J152)),INDEX('Issue Code Table'!C:C,MATCH(N:N,'Issue Code Table'!A:A,0)),IF(M152="Critical",6,IF(M152="Significant",5,IF(M152="Moderate",3,2))))</f>
        <v>5</v>
      </c>
      <c r="AB152" s="78"/>
      <c r="AC152" s="78"/>
      <c r="AD152" s="78"/>
      <c r="AE152" s="78"/>
      <c r="AG152" s="78"/>
    </row>
    <row r="153" spans="1:33" s="88" customFormat="1" ht="83.15" customHeight="1" x14ac:dyDescent="0.25">
      <c r="A153" s="225" t="s">
        <v>1935</v>
      </c>
      <c r="B153" s="172" t="s">
        <v>238</v>
      </c>
      <c r="C153" s="172" t="s">
        <v>239</v>
      </c>
      <c r="D153" s="172" t="s">
        <v>221</v>
      </c>
      <c r="E153" s="172" t="s">
        <v>1936</v>
      </c>
      <c r="F153" s="172" t="s">
        <v>1937</v>
      </c>
      <c r="G153" s="172" t="s">
        <v>778</v>
      </c>
      <c r="H153" s="172" t="s">
        <v>1938</v>
      </c>
      <c r="I153" s="173"/>
      <c r="J153" s="172"/>
      <c r="K153" s="173" t="s">
        <v>1939</v>
      </c>
      <c r="L153" s="173"/>
      <c r="M153" s="176" t="s">
        <v>263</v>
      </c>
      <c r="N153" s="176" t="s">
        <v>1891</v>
      </c>
      <c r="O153" s="231" t="s">
        <v>1892</v>
      </c>
      <c r="P153" s="121"/>
      <c r="Q153" s="173" t="s">
        <v>1893</v>
      </c>
      <c r="R153" s="173" t="s">
        <v>1940</v>
      </c>
      <c r="S153" s="168" t="s">
        <v>1895</v>
      </c>
      <c r="T153" s="168" t="s">
        <v>1941</v>
      </c>
      <c r="U153" s="168" t="s">
        <v>1736</v>
      </c>
      <c r="V153" s="168" t="s">
        <v>1942</v>
      </c>
      <c r="W153" s="166" t="s">
        <v>1943</v>
      </c>
      <c r="X153" s="165"/>
      <c r="Z153" s="78"/>
      <c r="AA153" s="227">
        <f>IF(OR(J153="Fail",ISBLANK(J153)),INDEX('Issue Code Table'!C:C,MATCH(N:N,'Issue Code Table'!A:A,0)),IF(M153="Critical",6,IF(M153="Significant",5,IF(M153="Moderate",3,2))))</f>
        <v>5</v>
      </c>
      <c r="AB153" s="78"/>
      <c r="AC153" s="78"/>
      <c r="AD153" s="78"/>
      <c r="AE153" s="78"/>
      <c r="AG153" s="78"/>
    </row>
    <row r="154" spans="1:33" s="88" customFormat="1" ht="83.15" customHeight="1" x14ac:dyDescent="0.25">
      <c r="A154" s="225" t="s">
        <v>1944</v>
      </c>
      <c r="B154" s="172" t="s">
        <v>238</v>
      </c>
      <c r="C154" s="172" t="s">
        <v>239</v>
      </c>
      <c r="D154" s="172" t="s">
        <v>221</v>
      </c>
      <c r="E154" s="172" t="s">
        <v>1945</v>
      </c>
      <c r="F154" s="172" t="s">
        <v>1946</v>
      </c>
      <c r="G154" s="172" t="s">
        <v>778</v>
      </c>
      <c r="H154" s="172" t="s">
        <v>1947</v>
      </c>
      <c r="I154" s="173"/>
      <c r="J154" s="172"/>
      <c r="K154" s="173" t="s">
        <v>1948</v>
      </c>
      <c r="L154" s="173"/>
      <c r="M154" s="176" t="s">
        <v>263</v>
      </c>
      <c r="N154" s="229" t="s">
        <v>264</v>
      </c>
      <c r="O154" s="230" t="s">
        <v>265</v>
      </c>
      <c r="P154" s="121"/>
      <c r="Q154" s="173" t="s">
        <v>1893</v>
      </c>
      <c r="R154" s="173" t="s">
        <v>1949</v>
      </c>
      <c r="S154" s="168" t="s">
        <v>1895</v>
      </c>
      <c r="T154" s="168" t="s">
        <v>1950</v>
      </c>
      <c r="U154" s="168" t="s">
        <v>1736</v>
      </c>
      <c r="V154" s="168" t="s">
        <v>1951</v>
      </c>
      <c r="W154" s="166" t="s">
        <v>1952</v>
      </c>
      <c r="X154" s="165"/>
      <c r="Z154" s="78"/>
      <c r="AA154" s="227">
        <f>IF(OR(J154="Fail",ISBLANK(J154)),INDEX('Issue Code Table'!C:C,MATCH(N:N,'Issue Code Table'!A:A,0)),IF(M154="Critical",6,IF(M154="Significant",5,IF(M154="Moderate",3,2))))</f>
        <v>5</v>
      </c>
      <c r="AB154" s="78"/>
      <c r="AC154" s="78"/>
      <c r="AD154" s="78"/>
      <c r="AE154" s="78"/>
      <c r="AG154" s="78"/>
    </row>
    <row r="155" spans="1:33" s="88" customFormat="1" ht="83.15" customHeight="1" x14ac:dyDescent="0.25">
      <c r="A155" s="225" t="s">
        <v>1953</v>
      </c>
      <c r="B155" s="172" t="s">
        <v>238</v>
      </c>
      <c r="C155" s="172" t="s">
        <v>239</v>
      </c>
      <c r="D155" s="172" t="s">
        <v>221</v>
      </c>
      <c r="E155" s="172" t="s">
        <v>1954</v>
      </c>
      <c r="F155" s="172" t="s">
        <v>1955</v>
      </c>
      <c r="G155" s="172" t="s">
        <v>778</v>
      </c>
      <c r="H155" s="172" t="s">
        <v>1956</v>
      </c>
      <c r="I155" s="173"/>
      <c r="J155" s="172"/>
      <c r="K155" s="173" t="s">
        <v>1957</v>
      </c>
      <c r="L155" s="173"/>
      <c r="M155" s="176" t="s">
        <v>263</v>
      </c>
      <c r="N155" s="176" t="s">
        <v>1891</v>
      </c>
      <c r="O155" s="231" t="s">
        <v>1892</v>
      </c>
      <c r="P155" s="121"/>
      <c r="Q155" s="173" t="s">
        <v>1893</v>
      </c>
      <c r="R155" s="173" t="s">
        <v>1958</v>
      </c>
      <c r="S155" s="168" t="s">
        <v>1895</v>
      </c>
      <c r="T155" s="168" t="s">
        <v>1959</v>
      </c>
      <c r="U155" s="168" t="s">
        <v>1736</v>
      </c>
      <c r="V155" s="168" t="s">
        <v>1960</v>
      </c>
      <c r="W155" s="166" t="s">
        <v>1961</v>
      </c>
      <c r="X155" s="165"/>
      <c r="Z155" s="78"/>
      <c r="AA155" s="227">
        <f>IF(OR(J155="Fail",ISBLANK(J155)),INDEX('Issue Code Table'!C:C,MATCH(N:N,'Issue Code Table'!A:A,0)),IF(M155="Critical",6,IF(M155="Significant",5,IF(M155="Moderate",3,2))))</f>
        <v>5</v>
      </c>
      <c r="AB155" s="78"/>
      <c r="AC155" s="78"/>
      <c r="AD155" s="78"/>
      <c r="AE155" s="78"/>
      <c r="AG155" s="78"/>
    </row>
    <row r="156" spans="1:33" s="88" customFormat="1" ht="83.15" customHeight="1" x14ac:dyDescent="0.25">
      <c r="A156" s="225" t="s">
        <v>1962</v>
      </c>
      <c r="B156" s="172" t="s">
        <v>238</v>
      </c>
      <c r="C156" s="172" t="s">
        <v>239</v>
      </c>
      <c r="D156" s="172" t="s">
        <v>221</v>
      </c>
      <c r="E156" s="172" t="s">
        <v>1963</v>
      </c>
      <c r="F156" s="172" t="s">
        <v>1964</v>
      </c>
      <c r="G156" s="172" t="s">
        <v>778</v>
      </c>
      <c r="H156" s="172" t="s">
        <v>1965</v>
      </c>
      <c r="I156" s="173"/>
      <c r="J156" s="172"/>
      <c r="K156" s="173" t="s">
        <v>1966</v>
      </c>
      <c r="L156" s="173"/>
      <c r="M156" s="229" t="s">
        <v>187</v>
      </c>
      <c r="N156" s="229" t="s">
        <v>1891</v>
      </c>
      <c r="O156" s="230" t="s">
        <v>1892</v>
      </c>
      <c r="P156" s="121"/>
      <c r="Q156" s="173" t="s">
        <v>1893</v>
      </c>
      <c r="R156" s="173" t="s">
        <v>1967</v>
      </c>
      <c r="S156" s="168" t="s">
        <v>1895</v>
      </c>
      <c r="T156" s="168" t="s">
        <v>1968</v>
      </c>
      <c r="U156" s="168" t="s">
        <v>1736</v>
      </c>
      <c r="V156" s="168" t="s">
        <v>1969</v>
      </c>
      <c r="W156" s="166" t="s">
        <v>1970</v>
      </c>
      <c r="X156" s="165" t="s">
        <v>236</v>
      </c>
      <c r="Z156" s="78"/>
      <c r="AA156" s="227">
        <f>IF(OR(J156="Fail",ISBLANK(J156)),INDEX('Issue Code Table'!C:C,MATCH(N:N,'Issue Code Table'!A:A,0)),IF(M156="Critical",6,IF(M156="Significant",5,IF(M156="Moderate",3,2))))</f>
        <v>5</v>
      </c>
      <c r="AB156" s="78"/>
      <c r="AC156" s="78"/>
      <c r="AD156" s="78"/>
      <c r="AE156" s="78"/>
      <c r="AG156" s="78"/>
    </row>
    <row r="157" spans="1:33" s="88" customFormat="1" ht="83.15" customHeight="1" x14ac:dyDescent="0.25">
      <c r="A157" s="225" t="s">
        <v>1971</v>
      </c>
      <c r="B157" s="172" t="s">
        <v>238</v>
      </c>
      <c r="C157" s="172" t="s">
        <v>239</v>
      </c>
      <c r="D157" s="172" t="s">
        <v>221</v>
      </c>
      <c r="E157" s="172" t="s">
        <v>1972</v>
      </c>
      <c r="F157" s="172" t="s">
        <v>1973</v>
      </c>
      <c r="G157" s="172" t="s">
        <v>778</v>
      </c>
      <c r="H157" s="172" t="s">
        <v>1974</v>
      </c>
      <c r="I157" s="173"/>
      <c r="J157" s="172"/>
      <c r="K157" s="173" t="s">
        <v>1975</v>
      </c>
      <c r="L157" s="173"/>
      <c r="M157" s="176" t="s">
        <v>263</v>
      </c>
      <c r="N157" s="176" t="s">
        <v>264</v>
      </c>
      <c r="O157" s="231" t="s">
        <v>265</v>
      </c>
      <c r="P157" s="121"/>
      <c r="Q157" s="173" t="s">
        <v>1976</v>
      </c>
      <c r="R157" s="173" t="s">
        <v>1977</v>
      </c>
      <c r="S157" s="168" t="s">
        <v>1895</v>
      </c>
      <c r="T157" s="168" t="s">
        <v>1978</v>
      </c>
      <c r="U157" s="168" t="s">
        <v>1736</v>
      </c>
      <c r="V157" s="168" t="s">
        <v>1979</v>
      </c>
      <c r="W157" s="166" t="s">
        <v>1980</v>
      </c>
      <c r="X157" s="165"/>
      <c r="Z157" s="78"/>
      <c r="AA157" s="227">
        <f>IF(OR(J157="Fail",ISBLANK(J157)),INDEX('Issue Code Table'!C:C,MATCH(N:N,'Issue Code Table'!A:A,0)),IF(M157="Critical",6,IF(M157="Significant",5,IF(M157="Moderate",3,2))))</f>
        <v>5</v>
      </c>
      <c r="AB157" s="78"/>
      <c r="AC157" s="78"/>
      <c r="AD157" s="78"/>
      <c r="AE157" s="78"/>
      <c r="AG157" s="78"/>
    </row>
    <row r="158" spans="1:33" s="88" customFormat="1" ht="83.15" customHeight="1" x14ac:dyDescent="0.25">
      <c r="A158" s="225" t="s">
        <v>1981</v>
      </c>
      <c r="B158" s="172" t="s">
        <v>238</v>
      </c>
      <c r="C158" s="172" t="s">
        <v>239</v>
      </c>
      <c r="D158" s="172" t="s">
        <v>221</v>
      </c>
      <c r="E158" s="172" t="s">
        <v>1982</v>
      </c>
      <c r="F158" s="172" t="s">
        <v>1983</v>
      </c>
      <c r="G158" s="172" t="s">
        <v>778</v>
      </c>
      <c r="H158" s="172" t="s">
        <v>1984</v>
      </c>
      <c r="I158" s="173"/>
      <c r="J158" s="172"/>
      <c r="K158" s="173" t="s">
        <v>1985</v>
      </c>
      <c r="L158" s="173"/>
      <c r="M158" s="176" t="s">
        <v>263</v>
      </c>
      <c r="N158" s="176" t="s">
        <v>264</v>
      </c>
      <c r="O158" s="231" t="s">
        <v>265</v>
      </c>
      <c r="P158" s="121"/>
      <c r="Q158" s="173" t="s">
        <v>1976</v>
      </c>
      <c r="R158" s="173" t="s">
        <v>1986</v>
      </c>
      <c r="S158" s="168" t="s">
        <v>1895</v>
      </c>
      <c r="T158" s="168" t="s">
        <v>1987</v>
      </c>
      <c r="U158" s="168" t="s">
        <v>1736</v>
      </c>
      <c r="V158" s="168" t="s">
        <v>1988</v>
      </c>
      <c r="W158" s="166" t="s">
        <v>1989</v>
      </c>
      <c r="X158" s="165"/>
      <c r="Z158" s="78"/>
      <c r="AA158" s="227">
        <f>IF(OR(J158="Fail",ISBLANK(J158)),INDEX('Issue Code Table'!C:C,MATCH(N:N,'Issue Code Table'!A:A,0)),IF(M158="Critical",6,IF(M158="Significant",5,IF(M158="Moderate",3,2))))</f>
        <v>5</v>
      </c>
      <c r="AB158" s="78"/>
      <c r="AC158" s="78"/>
      <c r="AD158" s="78"/>
      <c r="AE158" s="78"/>
      <c r="AG158" s="78"/>
    </row>
    <row r="159" spans="1:33" s="88" customFormat="1" ht="83.15" customHeight="1" x14ac:dyDescent="0.25">
      <c r="A159" s="225" t="s">
        <v>1990</v>
      </c>
      <c r="B159" s="172" t="s">
        <v>238</v>
      </c>
      <c r="C159" s="172" t="s">
        <v>239</v>
      </c>
      <c r="D159" s="172" t="s">
        <v>221</v>
      </c>
      <c r="E159" s="172" t="s">
        <v>1991</v>
      </c>
      <c r="F159" s="172" t="s">
        <v>1992</v>
      </c>
      <c r="G159" s="172" t="s">
        <v>778</v>
      </c>
      <c r="H159" s="172" t="s">
        <v>1993</v>
      </c>
      <c r="I159" s="173"/>
      <c r="J159" s="172"/>
      <c r="K159" s="173" t="s">
        <v>1994</v>
      </c>
      <c r="L159" s="173"/>
      <c r="M159" s="176" t="s">
        <v>263</v>
      </c>
      <c r="N159" s="176" t="s">
        <v>264</v>
      </c>
      <c r="O159" s="231" t="s">
        <v>265</v>
      </c>
      <c r="P159" s="121"/>
      <c r="Q159" s="173" t="s">
        <v>1976</v>
      </c>
      <c r="R159" s="173" t="s">
        <v>1995</v>
      </c>
      <c r="S159" s="168" t="s">
        <v>1895</v>
      </c>
      <c r="T159" s="168" t="s">
        <v>1996</v>
      </c>
      <c r="U159" s="168" t="s">
        <v>1736</v>
      </c>
      <c r="V159" s="168" t="s">
        <v>1997</v>
      </c>
      <c r="W159" s="166" t="s">
        <v>1998</v>
      </c>
      <c r="X159" s="165"/>
      <c r="Z159" s="78"/>
      <c r="AA159" s="227">
        <f>IF(OR(J159="Fail",ISBLANK(J159)),INDEX('Issue Code Table'!C:C,MATCH(N:N,'Issue Code Table'!A:A,0)),IF(M159="Critical",6,IF(M159="Significant",5,IF(M159="Moderate",3,2))))</f>
        <v>5</v>
      </c>
      <c r="AB159" s="78"/>
      <c r="AC159" s="78"/>
      <c r="AD159" s="78"/>
      <c r="AE159" s="78"/>
      <c r="AG159" s="78"/>
    </row>
    <row r="160" spans="1:33" s="88" customFormat="1" ht="83.15" customHeight="1" x14ac:dyDescent="0.25">
      <c r="A160" s="225" t="s">
        <v>1999</v>
      </c>
      <c r="B160" s="172" t="s">
        <v>238</v>
      </c>
      <c r="C160" s="172" t="s">
        <v>239</v>
      </c>
      <c r="D160" s="172" t="s">
        <v>221</v>
      </c>
      <c r="E160" s="172" t="s">
        <v>2000</v>
      </c>
      <c r="F160" s="172" t="s">
        <v>2001</v>
      </c>
      <c r="G160" s="172" t="s">
        <v>778</v>
      </c>
      <c r="H160" s="172" t="s">
        <v>2002</v>
      </c>
      <c r="I160" s="173"/>
      <c r="J160" s="172"/>
      <c r="K160" s="173" t="s">
        <v>2003</v>
      </c>
      <c r="L160" s="173"/>
      <c r="M160" s="176" t="s">
        <v>263</v>
      </c>
      <c r="N160" s="176" t="s">
        <v>264</v>
      </c>
      <c r="O160" s="231" t="s">
        <v>265</v>
      </c>
      <c r="P160" s="121"/>
      <c r="Q160" s="173" t="s">
        <v>1976</v>
      </c>
      <c r="R160" s="173" t="s">
        <v>2004</v>
      </c>
      <c r="S160" s="168" t="s">
        <v>1895</v>
      </c>
      <c r="T160" s="168" t="s">
        <v>2005</v>
      </c>
      <c r="U160" s="168" t="s">
        <v>1736</v>
      </c>
      <c r="V160" s="168" t="s">
        <v>2006</v>
      </c>
      <c r="W160" s="166" t="s">
        <v>2007</v>
      </c>
      <c r="X160" s="165"/>
      <c r="Z160" s="78"/>
      <c r="AA160" s="227">
        <f>IF(OR(J160="Fail",ISBLANK(J160)),INDEX('Issue Code Table'!C:C,MATCH(N:N,'Issue Code Table'!A:A,0)),IF(M160="Critical",6,IF(M160="Significant",5,IF(M160="Moderate",3,2))))</f>
        <v>5</v>
      </c>
      <c r="AB160" s="78"/>
      <c r="AC160" s="78"/>
      <c r="AD160" s="78"/>
      <c r="AE160" s="78"/>
      <c r="AG160" s="78"/>
    </row>
    <row r="161" spans="1:33" s="88" customFormat="1" ht="83.15" customHeight="1" x14ac:dyDescent="0.25">
      <c r="A161" s="225" t="s">
        <v>2008</v>
      </c>
      <c r="B161" s="172" t="s">
        <v>238</v>
      </c>
      <c r="C161" s="172" t="s">
        <v>239</v>
      </c>
      <c r="D161" s="172" t="s">
        <v>221</v>
      </c>
      <c r="E161" s="172" t="s">
        <v>2009</v>
      </c>
      <c r="F161" s="172" t="s">
        <v>2010</v>
      </c>
      <c r="G161" s="172" t="s">
        <v>778</v>
      </c>
      <c r="H161" s="172" t="s">
        <v>2011</v>
      </c>
      <c r="I161" s="173"/>
      <c r="J161" s="172"/>
      <c r="K161" s="173" t="s">
        <v>2012</v>
      </c>
      <c r="L161" s="173"/>
      <c r="M161" s="176" t="s">
        <v>263</v>
      </c>
      <c r="N161" s="176" t="s">
        <v>264</v>
      </c>
      <c r="O161" s="231" t="s">
        <v>265</v>
      </c>
      <c r="P161" s="121"/>
      <c r="Q161" s="173" t="s">
        <v>2013</v>
      </c>
      <c r="R161" s="173" t="s">
        <v>2014</v>
      </c>
      <c r="S161" s="168" t="s">
        <v>1895</v>
      </c>
      <c r="T161" s="168" t="s">
        <v>2015</v>
      </c>
      <c r="U161" s="168" t="s">
        <v>1736</v>
      </c>
      <c r="V161" s="168" t="s">
        <v>2016</v>
      </c>
      <c r="W161" s="166" t="s">
        <v>2017</v>
      </c>
      <c r="X161" s="165"/>
      <c r="Z161" s="78"/>
      <c r="AA161" s="227">
        <f>IF(OR(J161="Fail",ISBLANK(J161)),INDEX('Issue Code Table'!C:C,MATCH(N:N,'Issue Code Table'!A:A,0)),IF(M161="Critical",6,IF(M161="Significant",5,IF(M161="Moderate",3,2))))</f>
        <v>5</v>
      </c>
      <c r="AB161" s="78"/>
      <c r="AC161" s="78"/>
      <c r="AD161" s="78"/>
      <c r="AE161" s="78"/>
      <c r="AG161" s="78"/>
    </row>
    <row r="162" spans="1:33" s="88" customFormat="1" ht="83.15" customHeight="1" x14ac:dyDescent="0.25">
      <c r="A162" s="225" t="s">
        <v>2018</v>
      </c>
      <c r="B162" s="172" t="s">
        <v>238</v>
      </c>
      <c r="C162" s="172" t="s">
        <v>239</v>
      </c>
      <c r="D162" s="172" t="s">
        <v>221</v>
      </c>
      <c r="E162" s="172" t="s">
        <v>2019</v>
      </c>
      <c r="F162" s="172" t="s">
        <v>2020</v>
      </c>
      <c r="G162" s="172" t="s">
        <v>778</v>
      </c>
      <c r="H162" s="172" t="s">
        <v>2021</v>
      </c>
      <c r="I162" s="173"/>
      <c r="J162" s="172"/>
      <c r="K162" s="173" t="s">
        <v>2022</v>
      </c>
      <c r="L162" s="173"/>
      <c r="M162" s="176" t="s">
        <v>263</v>
      </c>
      <c r="N162" s="176" t="s">
        <v>264</v>
      </c>
      <c r="O162" s="231" t="s">
        <v>265</v>
      </c>
      <c r="P162" s="121"/>
      <c r="Q162" s="173" t="s">
        <v>2013</v>
      </c>
      <c r="R162" s="173" t="s">
        <v>2023</v>
      </c>
      <c r="S162" s="168" t="s">
        <v>1895</v>
      </c>
      <c r="T162" s="168" t="s">
        <v>2024</v>
      </c>
      <c r="U162" s="168" t="s">
        <v>1736</v>
      </c>
      <c r="V162" s="168" t="s">
        <v>2025</v>
      </c>
      <c r="W162" s="166" t="s">
        <v>2026</v>
      </c>
      <c r="X162" s="165"/>
      <c r="Z162" s="78"/>
      <c r="AA162" s="227">
        <f>IF(OR(J162="Fail",ISBLANK(J162)),INDEX('Issue Code Table'!C:C,MATCH(N:N,'Issue Code Table'!A:A,0)),IF(M162="Critical",6,IF(M162="Significant",5,IF(M162="Moderate",3,2))))</f>
        <v>5</v>
      </c>
      <c r="AB162" s="78"/>
      <c r="AC162" s="78"/>
      <c r="AD162" s="78"/>
      <c r="AE162" s="78"/>
      <c r="AG162" s="78"/>
    </row>
    <row r="163" spans="1:33" s="88" customFormat="1" ht="83.15" customHeight="1" x14ac:dyDescent="0.25">
      <c r="A163" s="225" t="s">
        <v>2027</v>
      </c>
      <c r="B163" s="172" t="s">
        <v>238</v>
      </c>
      <c r="C163" s="172" t="s">
        <v>239</v>
      </c>
      <c r="D163" s="172" t="s">
        <v>221</v>
      </c>
      <c r="E163" s="172" t="s">
        <v>2028</v>
      </c>
      <c r="F163" s="172" t="s">
        <v>2029</v>
      </c>
      <c r="G163" s="172" t="s">
        <v>778</v>
      </c>
      <c r="H163" s="172" t="s">
        <v>2030</v>
      </c>
      <c r="I163" s="173"/>
      <c r="J163" s="172"/>
      <c r="K163" s="173" t="s">
        <v>2031</v>
      </c>
      <c r="L163" s="173"/>
      <c r="M163" s="176" t="s">
        <v>263</v>
      </c>
      <c r="N163" s="176" t="s">
        <v>264</v>
      </c>
      <c r="O163" s="231" t="s">
        <v>265</v>
      </c>
      <c r="P163" s="121"/>
      <c r="Q163" s="173" t="s">
        <v>2013</v>
      </c>
      <c r="R163" s="173" t="s">
        <v>2032</v>
      </c>
      <c r="S163" s="168" t="s">
        <v>1895</v>
      </c>
      <c r="T163" s="168" t="s">
        <v>2033</v>
      </c>
      <c r="U163" s="168" t="s">
        <v>1736</v>
      </c>
      <c r="V163" s="168" t="s">
        <v>2034</v>
      </c>
      <c r="W163" s="166" t="s">
        <v>2035</v>
      </c>
      <c r="X163" s="165"/>
      <c r="Z163" s="78"/>
      <c r="AA163" s="227">
        <f>IF(OR(J163="Fail",ISBLANK(J163)),INDEX('Issue Code Table'!C:C,MATCH(N:N,'Issue Code Table'!A:A,0)),IF(M163="Critical",6,IF(M163="Significant",5,IF(M163="Moderate",3,2))))</f>
        <v>5</v>
      </c>
      <c r="AB163" s="78"/>
      <c r="AC163" s="78"/>
      <c r="AD163" s="78"/>
      <c r="AE163" s="78"/>
      <c r="AG163" s="78"/>
    </row>
    <row r="164" spans="1:33" s="88" customFormat="1" ht="83.15" customHeight="1" x14ac:dyDescent="0.25">
      <c r="A164" s="225" t="s">
        <v>2036</v>
      </c>
      <c r="B164" s="172" t="s">
        <v>238</v>
      </c>
      <c r="C164" s="172" t="s">
        <v>239</v>
      </c>
      <c r="D164" s="172" t="s">
        <v>221</v>
      </c>
      <c r="E164" s="172" t="s">
        <v>2037</v>
      </c>
      <c r="F164" s="172" t="s">
        <v>2038</v>
      </c>
      <c r="G164" s="172" t="s">
        <v>778</v>
      </c>
      <c r="H164" s="172" t="s">
        <v>2039</v>
      </c>
      <c r="I164" s="173"/>
      <c r="J164" s="172"/>
      <c r="K164" s="173" t="s">
        <v>2040</v>
      </c>
      <c r="L164" s="173"/>
      <c r="M164" s="176" t="s">
        <v>263</v>
      </c>
      <c r="N164" s="176" t="s">
        <v>264</v>
      </c>
      <c r="O164" s="231" t="s">
        <v>265</v>
      </c>
      <c r="P164" s="121"/>
      <c r="Q164" s="173" t="s">
        <v>2013</v>
      </c>
      <c r="R164" s="173" t="s">
        <v>2041</v>
      </c>
      <c r="S164" s="168" t="s">
        <v>1895</v>
      </c>
      <c r="T164" s="168" t="s">
        <v>2042</v>
      </c>
      <c r="U164" s="168" t="s">
        <v>1736</v>
      </c>
      <c r="V164" s="168" t="s">
        <v>2043</v>
      </c>
      <c r="W164" s="166" t="s">
        <v>2044</v>
      </c>
      <c r="X164" s="165"/>
      <c r="Z164" s="78"/>
      <c r="AA164" s="227">
        <f>IF(OR(J164="Fail",ISBLANK(J164)),INDEX('Issue Code Table'!C:C,MATCH(N:N,'Issue Code Table'!A:A,0)),IF(M164="Critical",6,IF(M164="Significant",5,IF(M164="Moderate",3,2))))</f>
        <v>5</v>
      </c>
      <c r="AB164" s="78"/>
      <c r="AC164" s="78"/>
      <c r="AD164" s="78"/>
      <c r="AE164" s="78"/>
      <c r="AG164" s="78"/>
    </row>
    <row r="165" spans="1:33" s="88" customFormat="1" ht="83.15" customHeight="1" x14ac:dyDescent="0.25">
      <c r="A165" s="225" t="s">
        <v>2045</v>
      </c>
      <c r="B165" s="172" t="s">
        <v>238</v>
      </c>
      <c r="C165" s="172" t="s">
        <v>239</v>
      </c>
      <c r="D165" s="172" t="s">
        <v>221</v>
      </c>
      <c r="E165" s="172" t="s">
        <v>2046</v>
      </c>
      <c r="F165" s="172" t="s">
        <v>2047</v>
      </c>
      <c r="G165" s="172" t="s">
        <v>778</v>
      </c>
      <c r="H165" s="172" t="s">
        <v>2048</v>
      </c>
      <c r="I165" s="173"/>
      <c r="J165" s="172"/>
      <c r="K165" s="173" t="s">
        <v>2049</v>
      </c>
      <c r="L165" s="173"/>
      <c r="M165" s="176" t="s">
        <v>263</v>
      </c>
      <c r="N165" s="176" t="s">
        <v>264</v>
      </c>
      <c r="O165" s="231" t="s">
        <v>265</v>
      </c>
      <c r="P165" s="121"/>
      <c r="Q165" s="173" t="s">
        <v>2050</v>
      </c>
      <c r="R165" s="173" t="s">
        <v>2051</v>
      </c>
      <c r="S165" s="168" t="s">
        <v>1734</v>
      </c>
      <c r="T165" s="168" t="s">
        <v>2052</v>
      </c>
      <c r="U165" s="168" t="s">
        <v>1736</v>
      </c>
      <c r="V165" s="168" t="s">
        <v>2053</v>
      </c>
      <c r="W165" s="166" t="s">
        <v>2054</v>
      </c>
      <c r="X165" s="165"/>
      <c r="Z165" s="78"/>
      <c r="AA165" s="227">
        <f>IF(OR(J165="Fail",ISBLANK(J165)),INDEX('Issue Code Table'!C:C,MATCH(N:N,'Issue Code Table'!A:A,0)),IF(M165="Critical",6,IF(M165="Significant",5,IF(M165="Moderate",3,2))))</f>
        <v>5</v>
      </c>
      <c r="AB165" s="78"/>
      <c r="AC165" s="78"/>
      <c r="AD165" s="78"/>
      <c r="AE165" s="78"/>
      <c r="AG165" s="78"/>
    </row>
    <row r="166" spans="1:33" s="88" customFormat="1" ht="83.15" customHeight="1" x14ac:dyDescent="0.25">
      <c r="A166" s="225" t="s">
        <v>2055</v>
      </c>
      <c r="B166" s="172" t="s">
        <v>238</v>
      </c>
      <c r="C166" s="172" t="s">
        <v>239</v>
      </c>
      <c r="D166" s="172" t="s">
        <v>221</v>
      </c>
      <c r="E166" s="172" t="s">
        <v>2056</v>
      </c>
      <c r="F166" s="172" t="s">
        <v>2057</v>
      </c>
      <c r="G166" s="172" t="s">
        <v>778</v>
      </c>
      <c r="H166" s="172" t="s">
        <v>2058</v>
      </c>
      <c r="I166" s="173"/>
      <c r="J166" s="172"/>
      <c r="K166" s="173" t="s">
        <v>2059</v>
      </c>
      <c r="L166" s="173"/>
      <c r="M166" s="176" t="s">
        <v>263</v>
      </c>
      <c r="N166" s="176" t="s">
        <v>264</v>
      </c>
      <c r="O166" s="231" t="s">
        <v>265</v>
      </c>
      <c r="P166" s="121"/>
      <c r="Q166" s="173" t="s">
        <v>2050</v>
      </c>
      <c r="R166" s="173" t="s">
        <v>2060</v>
      </c>
      <c r="S166" s="168" t="s">
        <v>1734</v>
      </c>
      <c r="T166" s="168" t="s">
        <v>2061</v>
      </c>
      <c r="U166" s="168" t="s">
        <v>1736</v>
      </c>
      <c r="V166" s="168" t="s">
        <v>2062</v>
      </c>
      <c r="W166" s="166" t="s">
        <v>2063</v>
      </c>
      <c r="X166" s="165"/>
      <c r="Z166" s="78"/>
      <c r="AA166" s="227">
        <f>IF(OR(J166="Fail",ISBLANK(J166)),INDEX('Issue Code Table'!C:C,MATCH(N:N,'Issue Code Table'!A:A,0)),IF(M166="Critical",6,IF(M166="Significant",5,IF(M166="Moderate",3,2))))</f>
        <v>5</v>
      </c>
      <c r="AB166" s="78"/>
      <c r="AC166" s="78"/>
      <c r="AD166" s="78"/>
      <c r="AE166" s="78"/>
      <c r="AG166" s="78"/>
    </row>
    <row r="167" spans="1:33" s="88" customFormat="1" ht="83.15" customHeight="1" x14ac:dyDescent="0.25">
      <c r="A167" s="225" t="s">
        <v>2064</v>
      </c>
      <c r="B167" s="172" t="s">
        <v>238</v>
      </c>
      <c r="C167" s="172" t="s">
        <v>239</v>
      </c>
      <c r="D167" s="172" t="s">
        <v>221</v>
      </c>
      <c r="E167" s="172" t="s">
        <v>2065</v>
      </c>
      <c r="F167" s="172" t="s">
        <v>2066</v>
      </c>
      <c r="G167" s="172" t="s">
        <v>778</v>
      </c>
      <c r="H167" s="172" t="s">
        <v>2067</v>
      </c>
      <c r="I167" s="173"/>
      <c r="J167" s="172"/>
      <c r="K167" s="173" t="s">
        <v>2068</v>
      </c>
      <c r="L167" s="173"/>
      <c r="M167" s="176" t="s">
        <v>187</v>
      </c>
      <c r="N167" s="176" t="s">
        <v>1744</v>
      </c>
      <c r="O167" s="231" t="s">
        <v>1745</v>
      </c>
      <c r="P167" s="121"/>
      <c r="Q167" s="173" t="s">
        <v>2050</v>
      </c>
      <c r="R167" s="173" t="s">
        <v>2069</v>
      </c>
      <c r="S167" s="168" t="s">
        <v>1734</v>
      </c>
      <c r="T167" s="168" t="s">
        <v>2070</v>
      </c>
      <c r="U167" s="168" t="s">
        <v>1736</v>
      </c>
      <c r="V167" s="168" t="s">
        <v>2071</v>
      </c>
      <c r="W167" s="166" t="s">
        <v>2072</v>
      </c>
      <c r="X167" s="165" t="s">
        <v>236</v>
      </c>
      <c r="Z167" s="78"/>
      <c r="AA167" s="227">
        <f>IF(OR(J167="Fail",ISBLANK(J167)),INDEX('Issue Code Table'!C:C,MATCH(N:N,'Issue Code Table'!A:A,0)),IF(M167="Critical",6,IF(M167="Significant",5,IF(M167="Moderate",3,2))))</f>
        <v>4</v>
      </c>
      <c r="AB167" s="78"/>
      <c r="AC167" s="78"/>
      <c r="AD167" s="78"/>
      <c r="AE167" s="78"/>
      <c r="AG167" s="78"/>
    </row>
    <row r="168" spans="1:33" s="88" customFormat="1" ht="83.15" customHeight="1" x14ac:dyDescent="0.25">
      <c r="A168" s="225" t="s">
        <v>2073</v>
      </c>
      <c r="B168" s="172" t="s">
        <v>238</v>
      </c>
      <c r="C168" s="172" t="s">
        <v>239</v>
      </c>
      <c r="D168" s="172" t="s">
        <v>221</v>
      </c>
      <c r="E168" s="172" t="s">
        <v>2074</v>
      </c>
      <c r="F168" s="172" t="s">
        <v>2075</v>
      </c>
      <c r="G168" s="172" t="s">
        <v>778</v>
      </c>
      <c r="H168" s="172" t="s">
        <v>2076</v>
      </c>
      <c r="I168" s="173"/>
      <c r="J168" s="172"/>
      <c r="K168" s="173" t="s">
        <v>2077</v>
      </c>
      <c r="L168" s="173"/>
      <c r="M168" s="229" t="s">
        <v>187</v>
      </c>
      <c r="N168" s="229" t="s">
        <v>264</v>
      </c>
      <c r="O168" s="230" t="s">
        <v>265</v>
      </c>
      <c r="P168" s="121"/>
      <c r="Q168" s="173" t="s">
        <v>2050</v>
      </c>
      <c r="R168" s="173" t="s">
        <v>2078</v>
      </c>
      <c r="S168" s="168" t="s">
        <v>1734</v>
      </c>
      <c r="T168" s="168" t="s">
        <v>2079</v>
      </c>
      <c r="U168" s="168" t="s">
        <v>1736</v>
      </c>
      <c r="V168" s="168" t="s">
        <v>2080</v>
      </c>
      <c r="W168" s="166" t="s">
        <v>2081</v>
      </c>
      <c r="X168" s="165" t="s">
        <v>236</v>
      </c>
      <c r="Z168" s="78"/>
      <c r="AA168" s="227">
        <f>IF(OR(J168="Fail",ISBLANK(J168)),INDEX('Issue Code Table'!C:C,MATCH(N:N,'Issue Code Table'!A:A,0)),IF(M168="Critical",6,IF(M168="Significant",5,IF(M168="Moderate",3,2))))</f>
        <v>5</v>
      </c>
      <c r="AB168" s="78"/>
      <c r="AC168" s="78"/>
      <c r="AD168" s="78"/>
      <c r="AE168" s="78"/>
      <c r="AG168" s="78"/>
    </row>
    <row r="169" spans="1:33" s="88" customFormat="1" ht="83.15" customHeight="1" x14ac:dyDescent="0.25">
      <c r="A169" s="225" t="s">
        <v>2082</v>
      </c>
      <c r="B169" s="172" t="s">
        <v>238</v>
      </c>
      <c r="C169" s="172" t="s">
        <v>239</v>
      </c>
      <c r="D169" s="172" t="s">
        <v>221</v>
      </c>
      <c r="E169" s="172" t="s">
        <v>2083</v>
      </c>
      <c r="F169" s="172" t="s">
        <v>2084</v>
      </c>
      <c r="G169" s="172" t="s">
        <v>778</v>
      </c>
      <c r="H169" s="172" t="s">
        <v>2085</v>
      </c>
      <c r="I169" s="173"/>
      <c r="J169" s="172"/>
      <c r="K169" s="173" t="s">
        <v>2086</v>
      </c>
      <c r="L169" s="173"/>
      <c r="M169" s="176" t="s">
        <v>263</v>
      </c>
      <c r="N169" s="176" t="s">
        <v>264</v>
      </c>
      <c r="O169" s="231" t="s">
        <v>265</v>
      </c>
      <c r="P169" s="121"/>
      <c r="Q169" s="173" t="s">
        <v>2050</v>
      </c>
      <c r="R169" s="173" t="s">
        <v>2087</v>
      </c>
      <c r="S169" s="168" t="s">
        <v>1734</v>
      </c>
      <c r="T169" s="168" t="s">
        <v>2088</v>
      </c>
      <c r="U169" s="168" t="s">
        <v>1736</v>
      </c>
      <c r="V169" s="168" t="s">
        <v>2089</v>
      </c>
      <c r="W169" s="166" t="s">
        <v>2090</v>
      </c>
      <c r="X169" s="165"/>
      <c r="Z169" s="78"/>
      <c r="AA169" s="227">
        <f>IF(OR(J169="Fail",ISBLANK(J169)),INDEX('Issue Code Table'!C:C,MATCH(N:N,'Issue Code Table'!A:A,0)),IF(M169="Critical",6,IF(M169="Significant",5,IF(M169="Moderate",3,2))))</f>
        <v>5</v>
      </c>
      <c r="AB169" s="78"/>
      <c r="AC169" s="78"/>
      <c r="AD169" s="78"/>
      <c r="AE169" s="78"/>
      <c r="AG169" s="78"/>
    </row>
    <row r="170" spans="1:33" s="88" customFormat="1" ht="83.15" customHeight="1" x14ac:dyDescent="0.25">
      <c r="A170" s="225" t="s">
        <v>2091</v>
      </c>
      <c r="B170" s="172" t="s">
        <v>238</v>
      </c>
      <c r="C170" s="172" t="s">
        <v>239</v>
      </c>
      <c r="D170" s="172" t="s">
        <v>221</v>
      </c>
      <c r="E170" s="172" t="s">
        <v>2092</v>
      </c>
      <c r="F170" s="172" t="s">
        <v>2093</v>
      </c>
      <c r="G170" s="172" t="s">
        <v>778</v>
      </c>
      <c r="H170" s="172" t="s">
        <v>2094</v>
      </c>
      <c r="I170" s="173"/>
      <c r="J170" s="172"/>
      <c r="K170" s="173" t="s">
        <v>2095</v>
      </c>
      <c r="L170" s="173"/>
      <c r="M170" s="229" t="s">
        <v>187</v>
      </c>
      <c r="N170" s="229" t="s">
        <v>264</v>
      </c>
      <c r="O170" s="230" t="s">
        <v>265</v>
      </c>
      <c r="P170" s="121"/>
      <c r="Q170" s="173" t="s">
        <v>2050</v>
      </c>
      <c r="R170" s="173" t="s">
        <v>2096</v>
      </c>
      <c r="S170" s="168" t="s">
        <v>1734</v>
      </c>
      <c r="T170" s="168" t="s">
        <v>2097</v>
      </c>
      <c r="U170" s="168" t="s">
        <v>1736</v>
      </c>
      <c r="V170" s="168" t="s">
        <v>2098</v>
      </c>
      <c r="W170" s="166" t="s">
        <v>2099</v>
      </c>
      <c r="X170" s="165" t="s">
        <v>236</v>
      </c>
      <c r="Z170" s="78"/>
      <c r="AA170" s="227">
        <f>IF(OR(J170="Fail",ISBLANK(J170)),INDEX('Issue Code Table'!C:C,MATCH(N:N,'Issue Code Table'!A:A,0)),IF(M170="Critical",6,IF(M170="Significant",5,IF(M170="Moderate",3,2))))</f>
        <v>5</v>
      </c>
      <c r="AB170" s="78"/>
      <c r="AC170" s="78"/>
      <c r="AD170" s="78"/>
      <c r="AE170" s="78"/>
      <c r="AG170" s="78"/>
    </row>
    <row r="171" spans="1:33" s="88" customFormat="1" ht="83.15" customHeight="1" x14ac:dyDescent="0.25">
      <c r="A171" s="225" t="s">
        <v>2100</v>
      </c>
      <c r="B171" s="172" t="s">
        <v>238</v>
      </c>
      <c r="C171" s="172" t="s">
        <v>239</v>
      </c>
      <c r="D171" s="172" t="s">
        <v>221</v>
      </c>
      <c r="E171" s="172" t="s">
        <v>2101</v>
      </c>
      <c r="F171" s="172" t="s">
        <v>2102</v>
      </c>
      <c r="G171" s="172" t="s">
        <v>778</v>
      </c>
      <c r="H171" s="172" t="s">
        <v>2103</v>
      </c>
      <c r="I171" s="173"/>
      <c r="J171" s="172"/>
      <c r="K171" s="173" t="s">
        <v>2104</v>
      </c>
      <c r="L171" s="173"/>
      <c r="M171" s="176" t="s">
        <v>263</v>
      </c>
      <c r="N171" s="176" t="s">
        <v>1744</v>
      </c>
      <c r="O171" s="231" t="s">
        <v>1745</v>
      </c>
      <c r="P171" s="121"/>
      <c r="Q171" s="173" t="s">
        <v>2105</v>
      </c>
      <c r="R171" s="173" t="s">
        <v>2106</v>
      </c>
      <c r="S171" s="168" t="s">
        <v>1895</v>
      </c>
      <c r="T171" s="168" t="s">
        <v>2107</v>
      </c>
      <c r="U171" s="168" t="s">
        <v>1736</v>
      </c>
      <c r="V171" s="168" t="s">
        <v>2108</v>
      </c>
      <c r="W171" s="166" t="s">
        <v>2109</v>
      </c>
      <c r="X171" s="165"/>
      <c r="Z171" s="78"/>
      <c r="AA171" s="227">
        <f>IF(OR(J171="Fail",ISBLANK(J171)),INDEX('Issue Code Table'!C:C,MATCH(N:N,'Issue Code Table'!A:A,0)),IF(M171="Critical",6,IF(M171="Significant",5,IF(M171="Moderate",3,2))))</f>
        <v>4</v>
      </c>
      <c r="AB171" s="78"/>
      <c r="AC171" s="78"/>
      <c r="AD171" s="78"/>
      <c r="AE171" s="78"/>
      <c r="AG171" s="78"/>
    </row>
    <row r="172" spans="1:33" s="88" customFormat="1" ht="83.15" customHeight="1" x14ac:dyDescent="0.25">
      <c r="A172" s="225" t="s">
        <v>2110</v>
      </c>
      <c r="B172" s="172" t="s">
        <v>238</v>
      </c>
      <c r="C172" s="172" t="s">
        <v>239</v>
      </c>
      <c r="D172" s="172" t="s">
        <v>221</v>
      </c>
      <c r="E172" s="172" t="s">
        <v>2111</v>
      </c>
      <c r="F172" s="172" t="s">
        <v>2112</v>
      </c>
      <c r="G172" s="172" t="s">
        <v>778</v>
      </c>
      <c r="H172" s="172" t="s">
        <v>2113</v>
      </c>
      <c r="I172" s="173"/>
      <c r="J172" s="172"/>
      <c r="K172" s="173" t="s">
        <v>2114</v>
      </c>
      <c r="L172" s="173"/>
      <c r="M172" s="176" t="s">
        <v>263</v>
      </c>
      <c r="N172" s="176" t="s">
        <v>1744</v>
      </c>
      <c r="O172" s="231" t="s">
        <v>1745</v>
      </c>
      <c r="P172" s="121"/>
      <c r="Q172" s="173" t="s">
        <v>2105</v>
      </c>
      <c r="R172" s="173" t="s">
        <v>2115</v>
      </c>
      <c r="S172" s="168" t="s">
        <v>1895</v>
      </c>
      <c r="T172" s="168" t="s">
        <v>2116</v>
      </c>
      <c r="U172" s="168" t="s">
        <v>1736</v>
      </c>
      <c r="V172" s="168" t="s">
        <v>2117</v>
      </c>
      <c r="W172" s="166" t="s">
        <v>2118</v>
      </c>
      <c r="X172" s="165"/>
      <c r="Z172" s="78"/>
      <c r="AA172" s="227">
        <f>IF(OR(J172="Fail",ISBLANK(J172)),INDEX('Issue Code Table'!C:C,MATCH(N:N,'Issue Code Table'!A:A,0)),IF(M172="Critical",6,IF(M172="Significant",5,IF(M172="Moderate",3,2))))</f>
        <v>4</v>
      </c>
      <c r="AB172" s="78"/>
      <c r="AC172" s="78"/>
      <c r="AD172" s="78"/>
      <c r="AE172" s="78"/>
      <c r="AG172" s="78"/>
    </row>
    <row r="173" spans="1:33" s="88" customFormat="1" ht="83.15" customHeight="1" x14ac:dyDescent="0.25">
      <c r="A173" s="225" t="s">
        <v>2119</v>
      </c>
      <c r="B173" s="172" t="s">
        <v>238</v>
      </c>
      <c r="C173" s="172" t="s">
        <v>239</v>
      </c>
      <c r="D173" s="172" t="s">
        <v>221</v>
      </c>
      <c r="E173" s="172" t="s">
        <v>2120</v>
      </c>
      <c r="F173" s="172" t="s">
        <v>2121</v>
      </c>
      <c r="G173" s="172" t="s">
        <v>778</v>
      </c>
      <c r="H173" s="172" t="s">
        <v>2122</v>
      </c>
      <c r="I173" s="173"/>
      <c r="J173" s="172"/>
      <c r="K173" s="173" t="s">
        <v>2123</v>
      </c>
      <c r="L173" s="173"/>
      <c r="M173" s="176" t="s">
        <v>263</v>
      </c>
      <c r="N173" s="233" t="s">
        <v>1744</v>
      </c>
      <c r="O173" s="234" t="s">
        <v>1745</v>
      </c>
      <c r="P173" s="121"/>
      <c r="Q173" s="173" t="s">
        <v>2105</v>
      </c>
      <c r="R173" s="173" t="s">
        <v>2124</v>
      </c>
      <c r="S173" s="168" t="s">
        <v>1895</v>
      </c>
      <c r="T173" s="168" t="s">
        <v>2125</v>
      </c>
      <c r="U173" s="168" t="s">
        <v>1736</v>
      </c>
      <c r="V173" s="168" t="s">
        <v>2126</v>
      </c>
      <c r="W173" s="166" t="s">
        <v>2127</v>
      </c>
      <c r="X173" s="165"/>
      <c r="Z173" s="78"/>
      <c r="AA173" s="227">
        <f>IF(OR(J173="Fail",ISBLANK(J173)),INDEX('Issue Code Table'!C:C,MATCH(N:N,'Issue Code Table'!A:A,0)),IF(M173="Critical",6,IF(M173="Significant",5,IF(M173="Moderate",3,2))))</f>
        <v>4</v>
      </c>
      <c r="AB173" s="78"/>
      <c r="AC173" s="78"/>
      <c r="AD173" s="78"/>
      <c r="AE173" s="78"/>
      <c r="AG173" s="78"/>
    </row>
    <row r="174" spans="1:33" s="88" customFormat="1" ht="83.15" customHeight="1" x14ac:dyDescent="0.25">
      <c r="A174" s="225" t="s">
        <v>2128</v>
      </c>
      <c r="B174" s="172" t="s">
        <v>238</v>
      </c>
      <c r="C174" s="172" t="s">
        <v>239</v>
      </c>
      <c r="D174" s="172" t="s">
        <v>221</v>
      </c>
      <c r="E174" s="172" t="s">
        <v>2129</v>
      </c>
      <c r="F174" s="172" t="s">
        <v>2130</v>
      </c>
      <c r="G174" s="172" t="s">
        <v>778</v>
      </c>
      <c r="H174" s="172" t="s">
        <v>2131</v>
      </c>
      <c r="I174" s="173"/>
      <c r="J174" s="172"/>
      <c r="K174" s="173" t="s">
        <v>2132</v>
      </c>
      <c r="L174" s="173"/>
      <c r="M174" s="176" t="s">
        <v>263</v>
      </c>
      <c r="N174" s="233" t="s">
        <v>1744</v>
      </c>
      <c r="O174" s="234" t="s">
        <v>1745</v>
      </c>
      <c r="P174" s="121"/>
      <c r="Q174" s="173" t="s">
        <v>2105</v>
      </c>
      <c r="R174" s="173" t="s">
        <v>2133</v>
      </c>
      <c r="S174" s="168" t="s">
        <v>1895</v>
      </c>
      <c r="T174" s="168" t="s">
        <v>2134</v>
      </c>
      <c r="U174" s="168" t="s">
        <v>1736</v>
      </c>
      <c r="V174" s="168" t="s">
        <v>2135</v>
      </c>
      <c r="W174" s="166" t="s">
        <v>2136</v>
      </c>
      <c r="X174" s="165"/>
      <c r="Z174" s="78"/>
      <c r="AA174" s="227">
        <f>IF(OR(J174="Fail",ISBLANK(J174)),INDEX('Issue Code Table'!C:C,MATCH(N:N,'Issue Code Table'!A:A,0)),IF(M174="Critical",6,IF(M174="Significant",5,IF(M174="Moderate",3,2))))</f>
        <v>4</v>
      </c>
      <c r="AB174" s="78"/>
      <c r="AC174" s="78"/>
      <c r="AD174" s="78"/>
      <c r="AE174" s="78"/>
      <c r="AG174" s="78"/>
    </row>
    <row r="175" spans="1:33" s="88" customFormat="1" ht="83.15" customHeight="1" x14ac:dyDescent="0.25">
      <c r="A175" s="225" t="s">
        <v>2137</v>
      </c>
      <c r="B175" s="172" t="s">
        <v>238</v>
      </c>
      <c r="C175" s="172" t="s">
        <v>239</v>
      </c>
      <c r="D175" s="172" t="s">
        <v>221</v>
      </c>
      <c r="E175" s="172" t="s">
        <v>2138</v>
      </c>
      <c r="F175" s="172" t="s">
        <v>2139</v>
      </c>
      <c r="G175" s="172" t="s">
        <v>778</v>
      </c>
      <c r="H175" s="172" t="s">
        <v>2140</v>
      </c>
      <c r="I175" s="173"/>
      <c r="J175" s="172"/>
      <c r="K175" s="173" t="s">
        <v>2141</v>
      </c>
      <c r="L175" s="173"/>
      <c r="M175" s="176" t="s">
        <v>263</v>
      </c>
      <c r="N175" s="233" t="s">
        <v>1744</v>
      </c>
      <c r="O175" s="234" t="s">
        <v>1745</v>
      </c>
      <c r="P175" s="121"/>
      <c r="Q175" s="173" t="s">
        <v>2105</v>
      </c>
      <c r="R175" s="173" t="s">
        <v>2142</v>
      </c>
      <c r="S175" s="168" t="s">
        <v>1895</v>
      </c>
      <c r="T175" s="168" t="s">
        <v>2143</v>
      </c>
      <c r="U175" s="168" t="s">
        <v>1736</v>
      </c>
      <c r="V175" s="168" t="s">
        <v>2144</v>
      </c>
      <c r="W175" s="166" t="s">
        <v>2145</v>
      </c>
      <c r="X175" s="165"/>
      <c r="Z175" s="78"/>
      <c r="AA175" s="227">
        <f>IF(OR(J175="Fail",ISBLANK(J175)),INDEX('Issue Code Table'!C:C,MATCH(N:N,'Issue Code Table'!A:A,0)),IF(M175="Critical",6,IF(M175="Significant",5,IF(M175="Moderate",3,2))))</f>
        <v>4</v>
      </c>
      <c r="AB175" s="78"/>
      <c r="AC175" s="78"/>
      <c r="AD175" s="78"/>
      <c r="AE175" s="78"/>
      <c r="AG175" s="78"/>
    </row>
    <row r="176" spans="1:33" s="88" customFormat="1" ht="83.15" customHeight="1" x14ac:dyDescent="0.25">
      <c r="A176" s="225" t="s">
        <v>2146</v>
      </c>
      <c r="B176" s="172" t="s">
        <v>238</v>
      </c>
      <c r="C176" s="172" t="s">
        <v>239</v>
      </c>
      <c r="D176" s="172" t="s">
        <v>221</v>
      </c>
      <c r="E176" s="172" t="s">
        <v>2147</v>
      </c>
      <c r="F176" s="172" t="s">
        <v>2148</v>
      </c>
      <c r="G176" s="172" t="s">
        <v>778</v>
      </c>
      <c r="H176" s="172" t="s">
        <v>2149</v>
      </c>
      <c r="I176" s="173"/>
      <c r="J176" s="172"/>
      <c r="K176" s="173" t="s">
        <v>2150</v>
      </c>
      <c r="L176" s="173"/>
      <c r="M176" s="176" t="s">
        <v>263</v>
      </c>
      <c r="N176" s="176" t="s">
        <v>1744</v>
      </c>
      <c r="O176" s="231" t="s">
        <v>1745</v>
      </c>
      <c r="P176" s="121"/>
      <c r="Q176" s="173" t="s">
        <v>2105</v>
      </c>
      <c r="R176" s="173" t="s">
        <v>2151</v>
      </c>
      <c r="S176" s="168" t="s">
        <v>1895</v>
      </c>
      <c r="T176" s="168" t="s">
        <v>2152</v>
      </c>
      <c r="U176" s="168" t="s">
        <v>1736</v>
      </c>
      <c r="V176" s="168" t="s">
        <v>2153</v>
      </c>
      <c r="W176" s="166" t="s">
        <v>2154</v>
      </c>
      <c r="X176" s="165"/>
      <c r="Z176" s="78"/>
      <c r="AA176" s="227">
        <f>IF(OR(J176="Fail",ISBLANK(J176)),INDEX('Issue Code Table'!C:C,MATCH(N:N,'Issue Code Table'!A:A,0)),IF(M176="Critical",6,IF(M176="Significant",5,IF(M176="Moderate",3,2))))</f>
        <v>4</v>
      </c>
      <c r="AB176" s="78"/>
      <c r="AC176" s="78"/>
      <c r="AD176" s="78"/>
      <c r="AE176" s="78"/>
      <c r="AG176" s="78"/>
    </row>
    <row r="177" spans="1:33" s="88" customFormat="1" ht="83.15" customHeight="1" x14ac:dyDescent="0.25">
      <c r="A177" s="225" t="s">
        <v>2155</v>
      </c>
      <c r="B177" s="172" t="s">
        <v>238</v>
      </c>
      <c r="C177" s="172" t="s">
        <v>239</v>
      </c>
      <c r="D177" s="172" t="s">
        <v>221</v>
      </c>
      <c r="E177" s="172" t="s">
        <v>2156</v>
      </c>
      <c r="F177" s="172" t="s">
        <v>2157</v>
      </c>
      <c r="G177" s="172" t="s">
        <v>778</v>
      </c>
      <c r="H177" s="172" t="s">
        <v>2158</v>
      </c>
      <c r="I177" s="173"/>
      <c r="J177" s="172"/>
      <c r="K177" s="173" t="s">
        <v>2159</v>
      </c>
      <c r="L177" s="173"/>
      <c r="M177" s="176" t="s">
        <v>263</v>
      </c>
      <c r="N177" s="176" t="s">
        <v>264</v>
      </c>
      <c r="O177" s="231" t="s">
        <v>265</v>
      </c>
      <c r="P177" s="121"/>
      <c r="Q177" s="173" t="s">
        <v>2160</v>
      </c>
      <c r="R177" s="173" t="s">
        <v>2161</v>
      </c>
      <c r="S177" s="168" t="s">
        <v>1895</v>
      </c>
      <c r="T177" s="168" t="s">
        <v>2162</v>
      </c>
      <c r="U177" s="168" t="s">
        <v>1736</v>
      </c>
      <c r="V177" s="168" t="s">
        <v>2163</v>
      </c>
      <c r="W177" s="166" t="s">
        <v>2164</v>
      </c>
      <c r="X177" s="165"/>
      <c r="Z177" s="78"/>
      <c r="AA177" s="227">
        <f>IF(OR(J177="Fail",ISBLANK(J177)),INDEX('Issue Code Table'!C:C,MATCH(N:N,'Issue Code Table'!A:A,0)),IF(M177="Critical",6,IF(M177="Significant",5,IF(M177="Moderate",3,2))))</f>
        <v>5</v>
      </c>
      <c r="AB177" s="78"/>
      <c r="AC177" s="78"/>
      <c r="AD177" s="78"/>
      <c r="AE177" s="78"/>
      <c r="AG177" s="78"/>
    </row>
    <row r="178" spans="1:33" s="88" customFormat="1" ht="83.15" customHeight="1" x14ac:dyDescent="0.25">
      <c r="A178" s="225" t="s">
        <v>2165</v>
      </c>
      <c r="B178" s="172" t="s">
        <v>238</v>
      </c>
      <c r="C178" s="172" t="s">
        <v>239</v>
      </c>
      <c r="D178" s="172" t="s">
        <v>221</v>
      </c>
      <c r="E178" s="172" t="s">
        <v>2166</v>
      </c>
      <c r="F178" s="172" t="s">
        <v>2167</v>
      </c>
      <c r="G178" s="172" t="s">
        <v>778</v>
      </c>
      <c r="H178" s="172" t="s">
        <v>2168</v>
      </c>
      <c r="I178" s="173"/>
      <c r="J178" s="172"/>
      <c r="K178" s="173" t="s">
        <v>2169</v>
      </c>
      <c r="L178" s="173"/>
      <c r="M178" s="176" t="s">
        <v>187</v>
      </c>
      <c r="N178" s="176" t="s">
        <v>1891</v>
      </c>
      <c r="O178" s="231" t="s">
        <v>1892</v>
      </c>
      <c r="P178" s="121"/>
      <c r="Q178" s="173" t="s">
        <v>2160</v>
      </c>
      <c r="R178" s="173" t="s">
        <v>2170</v>
      </c>
      <c r="S178" s="168" t="s">
        <v>1895</v>
      </c>
      <c r="T178" s="168" t="s">
        <v>2171</v>
      </c>
      <c r="U178" s="168" t="s">
        <v>1736</v>
      </c>
      <c r="V178" s="168" t="s">
        <v>2172</v>
      </c>
      <c r="W178" s="166" t="s">
        <v>2173</v>
      </c>
      <c r="X178" s="165" t="s">
        <v>236</v>
      </c>
      <c r="Z178" s="78"/>
      <c r="AA178" s="227">
        <f>IF(OR(J178="Fail",ISBLANK(J178)),INDEX('Issue Code Table'!C:C,MATCH(N:N,'Issue Code Table'!A:A,0)),IF(M178="Critical",6,IF(M178="Significant",5,IF(M178="Moderate",3,2))))</f>
        <v>5</v>
      </c>
      <c r="AB178" s="78"/>
      <c r="AC178" s="78"/>
      <c r="AD178" s="78"/>
      <c r="AE178" s="78"/>
      <c r="AG178" s="78"/>
    </row>
    <row r="179" spans="1:33" s="88" customFormat="1" ht="83.15" customHeight="1" x14ac:dyDescent="0.25">
      <c r="A179" s="225" t="s">
        <v>2174</v>
      </c>
      <c r="B179" s="172" t="s">
        <v>238</v>
      </c>
      <c r="C179" s="172" t="s">
        <v>239</v>
      </c>
      <c r="D179" s="172" t="s">
        <v>221</v>
      </c>
      <c r="E179" s="172" t="s">
        <v>2175</v>
      </c>
      <c r="F179" s="172" t="s">
        <v>2176</v>
      </c>
      <c r="G179" s="172" t="s">
        <v>778</v>
      </c>
      <c r="H179" s="172" t="s">
        <v>2177</v>
      </c>
      <c r="I179" s="173"/>
      <c r="J179" s="172"/>
      <c r="K179" s="173" t="s">
        <v>2178</v>
      </c>
      <c r="L179" s="173"/>
      <c r="M179" s="176" t="s">
        <v>263</v>
      </c>
      <c r="N179" s="176" t="s">
        <v>264</v>
      </c>
      <c r="O179" s="231" t="s">
        <v>265</v>
      </c>
      <c r="P179" s="121"/>
      <c r="Q179" s="173" t="s">
        <v>2160</v>
      </c>
      <c r="R179" s="173" t="s">
        <v>2179</v>
      </c>
      <c r="S179" s="168" t="s">
        <v>1895</v>
      </c>
      <c r="T179" s="168" t="s">
        <v>2180</v>
      </c>
      <c r="U179" s="168" t="s">
        <v>1736</v>
      </c>
      <c r="V179" s="168" t="s">
        <v>2181</v>
      </c>
      <c r="W179" s="166" t="s">
        <v>2182</v>
      </c>
      <c r="X179" s="165"/>
      <c r="Z179" s="78"/>
      <c r="AA179" s="227">
        <f>IF(OR(J179="Fail",ISBLANK(J179)),INDEX('Issue Code Table'!C:C,MATCH(N:N,'Issue Code Table'!A:A,0)),IF(M179="Critical",6,IF(M179="Significant",5,IF(M179="Moderate",3,2))))</f>
        <v>5</v>
      </c>
      <c r="AB179" s="78"/>
      <c r="AC179" s="78"/>
      <c r="AD179" s="78"/>
      <c r="AE179" s="78"/>
      <c r="AG179" s="78"/>
    </row>
    <row r="180" spans="1:33" s="88" customFormat="1" ht="83.15" customHeight="1" x14ac:dyDescent="0.25">
      <c r="A180" s="225" t="s">
        <v>2183</v>
      </c>
      <c r="B180" s="172" t="s">
        <v>238</v>
      </c>
      <c r="C180" s="172" t="s">
        <v>239</v>
      </c>
      <c r="D180" s="172" t="s">
        <v>221</v>
      </c>
      <c r="E180" s="172" t="s">
        <v>2184</v>
      </c>
      <c r="F180" s="172" t="s">
        <v>2185</v>
      </c>
      <c r="G180" s="172" t="s">
        <v>778</v>
      </c>
      <c r="H180" s="172" t="s">
        <v>2186</v>
      </c>
      <c r="I180" s="173"/>
      <c r="J180" s="172"/>
      <c r="K180" s="173" t="s">
        <v>2187</v>
      </c>
      <c r="L180" s="173"/>
      <c r="M180" s="176" t="s">
        <v>263</v>
      </c>
      <c r="N180" s="229" t="s">
        <v>1891</v>
      </c>
      <c r="O180" s="230" t="s">
        <v>1892</v>
      </c>
      <c r="P180" s="121"/>
      <c r="Q180" s="173" t="s">
        <v>2160</v>
      </c>
      <c r="R180" s="173" t="s">
        <v>2188</v>
      </c>
      <c r="S180" s="168" t="s">
        <v>1734</v>
      </c>
      <c r="T180" s="168" t="s">
        <v>2189</v>
      </c>
      <c r="U180" s="168" t="s">
        <v>1736</v>
      </c>
      <c r="V180" s="168" t="s">
        <v>2190</v>
      </c>
      <c r="W180" s="166" t="s">
        <v>2191</v>
      </c>
      <c r="X180" s="165"/>
      <c r="Z180" s="78"/>
      <c r="AA180" s="227">
        <f>IF(OR(J180="Fail",ISBLANK(J180)),INDEX('Issue Code Table'!C:C,MATCH(N:N,'Issue Code Table'!A:A,0)),IF(M180="Critical",6,IF(M180="Significant",5,IF(M180="Moderate",3,2))))</f>
        <v>5</v>
      </c>
      <c r="AB180" s="78"/>
      <c r="AC180" s="78"/>
      <c r="AD180" s="78"/>
      <c r="AE180" s="78"/>
      <c r="AG180" s="78"/>
    </row>
    <row r="181" spans="1:33" s="88" customFormat="1" ht="83.15" customHeight="1" x14ac:dyDescent="0.25">
      <c r="A181" s="225" t="s">
        <v>2192</v>
      </c>
      <c r="B181" s="172" t="s">
        <v>238</v>
      </c>
      <c r="C181" s="172" t="s">
        <v>239</v>
      </c>
      <c r="D181" s="172" t="s">
        <v>221</v>
      </c>
      <c r="E181" s="172" t="s">
        <v>2193</v>
      </c>
      <c r="F181" s="172" t="s">
        <v>2194</v>
      </c>
      <c r="G181" s="172" t="s">
        <v>778</v>
      </c>
      <c r="H181" s="172" t="s">
        <v>2195</v>
      </c>
      <c r="I181" s="173"/>
      <c r="J181" s="172"/>
      <c r="K181" s="173" t="s">
        <v>2196</v>
      </c>
      <c r="L181" s="173"/>
      <c r="M181" s="176" t="s">
        <v>187</v>
      </c>
      <c r="N181" s="176" t="s">
        <v>264</v>
      </c>
      <c r="O181" s="231" t="s">
        <v>265</v>
      </c>
      <c r="P181" s="121"/>
      <c r="Q181" s="173" t="s">
        <v>2197</v>
      </c>
      <c r="R181" s="173" t="s">
        <v>2198</v>
      </c>
      <c r="S181" s="168" t="s">
        <v>1734</v>
      </c>
      <c r="T181" s="168" t="s">
        <v>2199</v>
      </c>
      <c r="U181" s="168" t="s">
        <v>1736</v>
      </c>
      <c r="V181" s="168" t="s">
        <v>2200</v>
      </c>
      <c r="W181" s="166" t="s">
        <v>2201</v>
      </c>
      <c r="X181" s="165" t="s">
        <v>236</v>
      </c>
      <c r="Z181" s="78"/>
      <c r="AA181" s="227">
        <f>IF(OR(J181="Fail",ISBLANK(J181)),INDEX('Issue Code Table'!C:C,MATCH(N:N,'Issue Code Table'!A:A,0)),IF(M181="Critical",6,IF(M181="Significant",5,IF(M181="Moderate",3,2))))</f>
        <v>5</v>
      </c>
      <c r="AB181" s="78"/>
      <c r="AC181" s="78"/>
      <c r="AD181" s="78"/>
      <c r="AE181" s="78"/>
      <c r="AG181" s="78"/>
    </row>
    <row r="182" spans="1:33" s="88" customFormat="1" ht="110.25" customHeight="1" x14ac:dyDescent="0.25">
      <c r="A182" s="225" t="s">
        <v>2202</v>
      </c>
      <c r="B182" s="172" t="s">
        <v>238</v>
      </c>
      <c r="C182" s="172" t="s">
        <v>239</v>
      </c>
      <c r="D182" s="172" t="s">
        <v>221</v>
      </c>
      <c r="E182" s="172" t="s">
        <v>2203</v>
      </c>
      <c r="F182" s="172" t="s">
        <v>2204</v>
      </c>
      <c r="G182" s="172" t="s">
        <v>778</v>
      </c>
      <c r="H182" s="172" t="s">
        <v>2205</v>
      </c>
      <c r="I182" s="173"/>
      <c r="J182" s="172"/>
      <c r="K182" s="173" t="s">
        <v>2206</v>
      </c>
      <c r="L182" s="173"/>
      <c r="M182" s="176" t="s">
        <v>263</v>
      </c>
      <c r="N182" s="176" t="s">
        <v>264</v>
      </c>
      <c r="O182" s="231" t="s">
        <v>265</v>
      </c>
      <c r="P182" s="121"/>
      <c r="Q182" s="173" t="s">
        <v>2197</v>
      </c>
      <c r="R182" s="173" t="s">
        <v>2207</v>
      </c>
      <c r="S182" s="168" t="s">
        <v>1734</v>
      </c>
      <c r="T182" s="168" t="s">
        <v>2208</v>
      </c>
      <c r="U182" s="168" t="s">
        <v>1736</v>
      </c>
      <c r="V182" s="168" t="s">
        <v>2209</v>
      </c>
      <c r="W182" s="166" t="s">
        <v>2210</v>
      </c>
      <c r="X182" s="165"/>
      <c r="Z182" s="78"/>
      <c r="AA182" s="227">
        <f>IF(OR(J182="Fail",ISBLANK(J182)),INDEX('Issue Code Table'!C:C,MATCH(N:N,'Issue Code Table'!A:A,0)),IF(M182="Critical",6,IF(M182="Significant",5,IF(M182="Moderate",3,2))))</f>
        <v>5</v>
      </c>
      <c r="AB182" s="78"/>
      <c r="AC182" s="78"/>
      <c r="AD182" s="78"/>
      <c r="AE182" s="78"/>
      <c r="AG182" s="78"/>
    </row>
    <row r="183" spans="1:33" s="88" customFormat="1" ht="112.5" customHeight="1" x14ac:dyDescent="0.25">
      <c r="A183" s="225" t="s">
        <v>2211</v>
      </c>
      <c r="B183" s="172" t="s">
        <v>238</v>
      </c>
      <c r="C183" s="172" t="s">
        <v>239</v>
      </c>
      <c r="D183" s="172" t="s">
        <v>221</v>
      </c>
      <c r="E183" s="172" t="s">
        <v>2212</v>
      </c>
      <c r="F183" s="172" t="s">
        <v>2194</v>
      </c>
      <c r="G183" s="172" t="s">
        <v>778</v>
      </c>
      <c r="H183" s="172" t="s">
        <v>2213</v>
      </c>
      <c r="I183" s="173"/>
      <c r="J183" s="172"/>
      <c r="K183" s="173" t="s">
        <v>2214</v>
      </c>
      <c r="L183" s="173"/>
      <c r="M183" s="229" t="s">
        <v>187</v>
      </c>
      <c r="N183" s="229" t="s">
        <v>1891</v>
      </c>
      <c r="O183" s="230" t="s">
        <v>1892</v>
      </c>
      <c r="P183" s="121"/>
      <c r="Q183" s="173" t="s">
        <v>2197</v>
      </c>
      <c r="R183" s="173" t="s">
        <v>2215</v>
      </c>
      <c r="S183" s="168" t="s">
        <v>1734</v>
      </c>
      <c r="T183" s="168" t="s">
        <v>2216</v>
      </c>
      <c r="U183" s="168" t="s">
        <v>1736</v>
      </c>
      <c r="V183" s="168" t="s">
        <v>2217</v>
      </c>
      <c r="W183" s="166" t="s">
        <v>2218</v>
      </c>
      <c r="X183" s="165" t="s">
        <v>236</v>
      </c>
      <c r="Z183" s="78"/>
      <c r="AA183" s="227">
        <f>IF(OR(J183="Fail",ISBLANK(J183)),INDEX('Issue Code Table'!C:C,MATCH(N:N,'Issue Code Table'!A:A,0)),IF(M183="Critical",6,IF(M183="Significant",5,IF(M183="Moderate",3,2))))</f>
        <v>5</v>
      </c>
      <c r="AB183" s="78"/>
      <c r="AC183" s="78"/>
      <c r="AD183" s="78"/>
      <c r="AE183" s="78"/>
      <c r="AG183" s="78"/>
    </row>
    <row r="184" spans="1:33" s="88" customFormat="1" ht="83.15" customHeight="1" x14ac:dyDescent="0.25">
      <c r="A184" s="225" t="s">
        <v>2219</v>
      </c>
      <c r="B184" s="242" t="s">
        <v>219</v>
      </c>
      <c r="C184" s="183" t="s">
        <v>220</v>
      </c>
      <c r="D184" s="172" t="s">
        <v>221</v>
      </c>
      <c r="E184" s="172" t="s">
        <v>2220</v>
      </c>
      <c r="F184" s="172" t="s">
        <v>2221</v>
      </c>
      <c r="G184" s="172" t="s">
        <v>2222</v>
      </c>
      <c r="H184" s="172" t="s">
        <v>2223</v>
      </c>
      <c r="I184" s="173"/>
      <c r="J184" s="172"/>
      <c r="K184" s="172" t="s">
        <v>2224</v>
      </c>
      <c r="L184" s="173"/>
      <c r="M184" s="176" t="s">
        <v>263</v>
      </c>
      <c r="N184" s="229" t="s">
        <v>2225</v>
      </c>
      <c r="O184" s="229" t="s">
        <v>2226</v>
      </c>
      <c r="P184" s="121"/>
      <c r="Q184" s="173" t="s">
        <v>2227</v>
      </c>
      <c r="R184" s="173" t="s">
        <v>2228</v>
      </c>
      <c r="S184" s="168" t="s">
        <v>2229</v>
      </c>
      <c r="T184" s="168" t="s">
        <v>2230</v>
      </c>
      <c r="U184" s="168" t="s">
        <v>2231</v>
      </c>
      <c r="V184" s="168" t="s">
        <v>2232</v>
      </c>
      <c r="W184" s="166" t="s">
        <v>2233</v>
      </c>
      <c r="X184" s="165"/>
      <c r="Z184" s="78"/>
      <c r="AA184" s="227">
        <f>IF(OR(J184="Fail",ISBLANK(J184)),INDEX('Issue Code Table'!C:C,MATCH(N:N,'Issue Code Table'!A:A,0)),IF(M184="Critical",6,IF(M184="Significant",5,IF(M184="Moderate",3,2))))</f>
        <v>3</v>
      </c>
      <c r="AB184" s="78"/>
      <c r="AC184" s="78"/>
      <c r="AD184" s="78"/>
      <c r="AE184" s="78"/>
      <c r="AG184" s="78"/>
    </row>
    <row r="185" spans="1:33" s="88" customFormat="1" ht="83.15" customHeight="1" x14ac:dyDescent="0.25">
      <c r="A185" s="225" t="s">
        <v>2234</v>
      </c>
      <c r="B185" s="172" t="s">
        <v>238</v>
      </c>
      <c r="C185" s="172" t="s">
        <v>239</v>
      </c>
      <c r="D185" s="172" t="s">
        <v>221</v>
      </c>
      <c r="E185" s="172" t="s">
        <v>2235</v>
      </c>
      <c r="F185" s="172" t="s">
        <v>2236</v>
      </c>
      <c r="G185" s="172" t="s">
        <v>2237</v>
      </c>
      <c r="H185" s="172" t="s">
        <v>2238</v>
      </c>
      <c r="I185" s="173"/>
      <c r="J185" s="172"/>
      <c r="K185" s="173" t="s">
        <v>2239</v>
      </c>
      <c r="L185" s="173"/>
      <c r="M185" s="176" t="s">
        <v>263</v>
      </c>
      <c r="N185" s="229" t="s">
        <v>2225</v>
      </c>
      <c r="O185" s="229" t="s">
        <v>2226</v>
      </c>
      <c r="P185" s="121"/>
      <c r="Q185" s="173" t="s">
        <v>2227</v>
      </c>
      <c r="R185" s="172" t="s">
        <v>2240</v>
      </c>
      <c r="S185" s="168" t="s">
        <v>2241</v>
      </c>
      <c r="T185" s="168" t="s">
        <v>2242</v>
      </c>
      <c r="U185" s="168" t="s">
        <v>2243</v>
      </c>
      <c r="V185" s="168" t="s">
        <v>2244</v>
      </c>
      <c r="W185" s="166" t="s">
        <v>2245</v>
      </c>
      <c r="X185" s="165"/>
      <c r="Z185" s="78"/>
      <c r="AA185" s="227">
        <f>IF(OR(J185="Fail",ISBLANK(J185)),INDEX('Issue Code Table'!C:C,MATCH(N:N,'Issue Code Table'!A:A,0)),IF(M185="Critical",6,IF(M185="Significant",5,IF(M185="Moderate",3,2))))</f>
        <v>3</v>
      </c>
      <c r="AB185" s="78"/>
      <c r="AC185" s="78"/>
      <c r="AD185" s="78"/>
      <c r="AE185" s="78"/>
      <c r="AG185" s="78"/>
    </row>
    <row r="186" spans="1:33" s="88" customFormat="1" ht="83.15" customHeight="1" x14ac:dyDescent="0.25">
      <c r="A186" s="225" t="s">
        <v>2246</v>
      </c>
      <c r="B186" s="172" t="s">
        <v>322</v>
      </c>
      <c r="C186" s="172" t="s">
        <v>323</v>
      </c>
      <c r="D186" s="172" t="s">
        <v>221</v>
      </c>
      <c r="E186" s="172" t="s">
        <v>2247</v>
      </c>
      <c r="F186" s="172" t="s">
        <v>2248</v>
      </c>
      <c r="G186" s="172" t="s">
        <v>2249</v>
      </c>
      <c r="H186" s="172" t="s">
        <v>2250</v>
      </c>
      <c r="I186" s="173"/>
      <c r="J186" s="172"/>
      <c r="K186" s="173" t="s">
        <v>2251</v>
      </c>
      <c r="L186" s="173"/>
      <c r="M186" s="176" t="s">
        <v>263</v>
      </c>
      <c r="N186" s="176" t="s">
        <v>1267</v>
      </c>
      <c r="O186" s="231" t="s">
        <v>1268</v>
      </c>
      <c r="P186" s="121"/>
      <c r="Q186" s="173" t="s">
        <v>2227</v>
      </c>
      <c r="R186" s="173" t="s">
        <v>2252</v>
      </c>
      <c r="S186" s="168" t="s">
        <v>2253</v>
      </c>
      <c r="T186" s="168" t="s">
        <v>2254</v>
      </c>
      <c r="U186" s="168" t="s">
        <v>2255</v>
      </c>
      <c r="V186" s="168" t="s">
        <v>2256</v>
      </c>
      <c r="W186" s="166" t="s">
        <v>2257</v>
      </c>
      <c r="X186" s="165"/>
      <c r="Z186" s="78"/>
      <c r="AA186" s="227">
        <f>IF(OR(J186="Fail",ISBLANK(J186)),INDEX('Issue Code Table'!C:C,MATCH(N:N,'Issue Code Table'!A:A,0)),IF(M186="Critical",6,IF(M186="Significant",5,IF(M186="Moderate",3,2))))</f>
        <v>3</v>
      </c>
      <c r="AB186" s="78"/>
      <c r="AC186" s="78"/>
      <c r="AD186" s="78"/>
      <c r="AE186" s="78"/>
      <c r="AG186" s="78"/>
    </row>
    <row r="187" spans="1:33" s="88" customFormat="1" ht="83.15" customHeight="1" x14ac:dyDescent="0.25">
      <c r="A187" s="225" t="s">
        <v>2258</v>
      </c>
      <c r="B187" s="172" t="s">
        <v>1121</v>
      </c>
      <c r="C187" s="172" t="s">
        <v>1122</v>
      </c>
      <c r="D187" s="172" t="s">
        <v>221</v>
      </c>
      <c r="E187" s="172" t="s">
        <v>2259</v>
      </c>
      <c r="F187" s="172" t="s">
        <v>2260</v>
      </c>
      <c r="G187" s="172" t="s">
        <v>2261</v>
      </c>
      <c r="H187" s="172" t="s">
        <v>2262</v>
      </c>
      <c r="I187" s="173"/>
      <c r="J187" s="172"/>
      <c r="K187" s="173" t="s">
        <v>2263</v>
      </c>
      <c r="L187" s="173"/>
      <c r="M187" s="176" t="s">
        <v>263</v>
      </c>
      <c r="N187" s="229" t="s">
        <v>2225</v>
      </c>
      <c r="O187" s="229" t="s">
        <v>2226</v>
      </c>
      <c r="P187" s="121"/>
      <c r="Q187" s="173" t="s">
        <v>2227</v>
      </c>
      <c r="R187" s="173" t="s">
        <v>2264</v>
      </c>
      <c r="S187" s="168" t="s">
        <v>2265</v>
      </c>
      <c r="T187" s="168" t="s">
        <v>2266</v>
      </c>
      <c r="U187" s="168" t="s">
        <v>2243</v>
      </c>
      <c r="V187" s="168" t="s">
        <v>2267</v>
      </c>
      <c r="W187" s="166" t="s">
        <v>2268</v>
      </c>
      <c r="X187" s="165"/>
      <c r="Z187" s="78"/>
      <c r="AA187" s="227">
        <f>IF(OR(J187="Fail",ISBLANK(J187)),INDEX('Issue Code Table'!C:C,MATCH(N:N,'Issue Code Table'!A:A,0)),IF(M187="Critical",6,IF(M187="Significant",5,IF(M187="Moderate",3,2))))</f>
        <v>3</v>
      </c>
      <c r="AB187" s="78"/>
      <c r="AC187" s="78"/>
      <c r="AD187" s="78"/>
      <c r="AE187" s="78"/>
      <c r="AG187" s="78"/>
    </row>
    <row r="188" spans="1:33" s="88" customFormat="1" ht="83.15" customHeight="1" x14ac:dyDescent="0.25">
      <c r="A188" s="225" t="s">
        <v>2269</v>
      </c>
      <c r="B188" s="172" t="s">
        <v>1121</v>
      </c>
      <c r="C188" s="172" t="s">
        <v>1122</v>
      </c>
      <c r="D188" s="172" t="s">
        <v>221</v>
      </c>
      <c r="E188" s="172" t="s">
        <v>2270</v>
      </c>
      <c r="F188" s="172" t="s">
        <v>2271</v>
      </c>
      <c r="G188" s="172" t="s">
        <v>2272</v>
      </c>
      <c r="H188" s="172" t="s">
        <v>2273</v>
      </c>
      <c r="I188" s="173"/>
      <c r="J188" s="172"/>
      <c r="K188" s="173" t="s">
        <v>2274</v>
      </c>
      <c r="L188" s="173"/>
      <c r="M188" s="176" t="s">
        <v>263</v>
      </c>
      <c r="N188" s="229" t="s">
        <v>2225</v>
      </c>
      <c r="O188" s="229" t="s">
        <v>2226</v>
      </c>
      <c r="P188" s="121"/>
      <c r="Q188" s="173" t="s">
        <v>2227</v>
      </c>
      <c r="R188" s="173" t="s">
        <v>2275</v>
      </c>
      <c r="S188" s="168" t="s">
        <v>2276</v>
      </c>
      <c r="T188" s="168" t="s">
        <v>2277</v>
      </c>
      <c r="U188" s="168" t="s">
        <v>2278</v>
      </c>
      <c r="V188" s="168" t="s">
        <v>2279</v>
      </c>
      <c r="W188" s="166" t="s">
        <v>2280</v>
      </c>
      <c r="X188" s="165"/>
      <c r="Z188" s="78"/>
      <c r="AA188" s="227">
        <f>IF(OR(J188="Fail",ISBLANK(J188)),INDEX('Issue Code Table'!C:C,MATCH(N:N,'Issue Code Table'!A:A,0)),IF(M188="Critical",6,IF(M188="Significant",5,IF(M188="Moderate",3,2))))</f>
        <v>3</v>
      </c>
      <c r="AB188" s="78"/>
      <c r="AC188" s="78"/>
      <c r="AD188" s="78"/>
      <c r="AE188" s="78"/>
      <c r="AG188" s="78"/>
    </row>
    <row r="189" spans="1:33" s="88" customFormat="1" ht="83.15" customHeight="1" x14ac:dyDescent="0.25">
      <c r="A189" s="225" t="s">
        <v>2281</v>
      </c>
      <c r="B189" s="172" t="s">
        <v>219</v>
      </c>
      <c r="C189" s="172" t="s">
        <v>220</v>
      </c>
      <c r="D189" s="172" t="s">
        <v>221</v>
      </c>
      <c r="E189" s="172" t="s">
        <v>2282</v>
      </c>
      <c r="F189" s="172" t="s">
        <v>2283</v>
      </c>
      <c r="G189" s="172" t="s">
        <v>2284</v>
      </c>
      <c r="H189" s="172" t="s">
        <v>2285</v>
      </c>
      <c r="I189" s="173"/>
      <c r="J189" s="172"/>
      <c r="K189" s="173" t="s">
        <v>2286</v>
      </c>
      <c r="L189" s="173"/>
      <c r="M189" s="176" t="s">
        <v>263</v>
      </c>
      <c r="N189" s="229" t="s">
        <v>2225</v>
      </c>
      <c r="O189" s="229" t="s">
        <v>2226</v>
      </c>
      <c r="P189" s="121"/>
      <c r="Q189" s="173" t="s">
        <v>2227</v>
      </c>
      <c r="R189" s="173" t="s">
        <v>2287</v>
      </c>
      <c r="S189" s="168" t="s">
        <v>2276</v>
      </c>
      <c r="T189" s="168" t="s">
        <v>2288</v>
      </c>
      <c r="U189" s="168" t="s">
        <v>2278</v>
      </c>
      <c r="V189" s="168" t="s">
        <v>2289</v>
      </c>
      <c r="W189" s="166" t="s">
        <v>2290</v>
      </c>
      <c r="X189" s="165"/>
      <c r="Z189" s="78"/>
      <c r="AA189" s="227">
        <f>IF(OR(J189="Fail",ISBLANK(J189)),INDEX('Issue Code Table'!C:C,MATCH(N:N,'Issue Code Table'!A:A,0)),IF(M189="Critical",6,IF(M189="Significant",5,IF(M189="Moderate",3,2))))</f>
        <v>3</v>
      </c>
      <c r="AB189" s="78"/>
      <c r="AC189" s="78"/>
      <c r="AD189" s="78"/>
      <c r="AE189" s="78"/>
      <c r="AG189" s="78"/>
    </row>
    <row r="190" spans="1:33" s="88" customFormat="1" ht="83.15" customHeight="1" x14ac:dyDescent="0.25">
      <c r="A190" s="225" t="s">
        <v>2291</v>
      </c>
      <c r="B190" s="172" t="s">
        <v>238</v>
      </c>
      <c r="C190" s="172" t="s">
        <v>239</v>
      </c>
      <c r="D190" s="172" t="s">
        <v>221</v>
      </c>
      <c r="E190" s="172" t="s">
        <v>2292</v>
      </c>
      <c r="F190" s="172" t="s">
        <v>2293</v>
      </c>
      <c r="G190" s="172" t="s">
        <v>2294</v>
      </c>
      <c r="H190" s="172" t="s">
        <v>2295</v>
      </c>
      <c r="I190" s="173"/>
      <c r="J190" s="172"/>
      <c r="K190" s="173" t="s">
        <v>2296</v>
      </c>
      <c r="L190" s="173"/>
      <c r="M190" s="176" t="s">
        <v>263</v>
      </c>
      <c r="N190" s="229" t="s">
        <v>2225</v>
      </c>
      <c r="O190" s="229" t="s">
        <v>2226</v>
      </c>
      <c r="P190" s="121"/>
      <c r="Q190" s="173" t="s">
        <v>2227</v>
      </c>
      <c r="R190" s="173" t="s">
        <v>2297</v>
      </c>
      <c r="S190" s="168" t="s">
        <v>2298</v>
      </c>
      <c r="T190" s="168" t="s">
        <v>2299</v>
      </c>
      <c r="U190" s="168" t="s">
        <v>2243</v>
      </c>
      <c r="V190" s="168" t="s">
        <v>2300</v>
      </c>
      <c r="W190" s="166" t="s">
        <v>2301</v>
      </c>
      <c r="X190" s="165"/>
      <c r="Z190" s="78"/>
      <c r="AA190" s="227">
        <f>IF(OR(J190="Fail",ISBLANK(J190)),INDEX('Issue Code Table'!C:C,MATCH(N:N,'Issue Code Table'!A:A,0)),IF(M190="Critical",6,IF(M190="Significant",5,IF(M190="Moderate",3,2))))</f>
        <v>3</v>
      </c>
      <c r="AB190" s="78"/>
      <c r="AC190" s="78"/>
      <c r="AD190" s="78"/>
      <c r="AE190" s="78"/>
      <c r="AG190" s="78"/>
    </row>
    <row r="191" spans="1:33" s="88" customFormat="1" ht="83.15" customHeight="1" x14ac:dyDescent="0.25">
      <c r="A191" s="225" t="s">
        <v>2302</v>
      </c>
      <c r="B191" s="172" t="s">
        <v>219</v>
      </c>
      <c r="C191" s="172" t="s">
        <v>220</v>
      </c>
      <c r="D191" s="172" t="s">
        <v>221</v>
      </c>
      <c r="E191" s="172" t="s">
        <v>2303</v>
      </c>
      <c r="F191" s="172" t="s">
        <v>2283</v>
      </c>
      <c r="G191" s="172" t="s">
        <v>2304</v>
      </c>
      <c r="H191" s="172" t="s">
        <v>2305</v>
      </c>
      <c r="I191" s="173"/>
      <c r="J191" s="172"/>
      <c r="K191" s="173" t="s">
        <v>2306</v>
      </c>
      <c r="L191" s="173"/>
      <c r="M191" s="176" t="s">
        <v>263</v>
      </c>
      <c r="N191" s="229" t="s">
        <v>2225</v>
      </c>
      <c r="O191" s="229" t="s">
        <v>2226</v>
      </c>
      <c r="P191" s="121"/>
      <c r="Q191" s="173" t="s">
        <v>2307</v>
      </c>
      <c r="R191" s="173" t="s">
        <v>2308</v>
      </c>
      <c r="S191" s="168" t="s">
        <v>2276</v>
      </c>
      <c r="T191" s="168" t="s">
        <v>2309</v>
      </c>
      <c r="U191" s="168" t="s">
        <v>2278</v>
      </c>
      <c r="V191" s="168" t="s">
        <v>2310</v>
      </c>
      <c r="W191" s="166" t="s">
        <v>2311</v>
      </c>
      <c r="X191" s="165"/>
      <c r="Z191" s="78"/>
      <c r="AA191" s="227">
        <f>IF(OR(J191="Fail",ISBLANK(J191)),INDEX('Issue Code Table'!C:C,MATCH(N:N,'Issue Code Table'!A:A,0)),IF(M191="Critical",6,IF(M191="Significant",5,IF(M191="Moderate",3,2))))</f>
        <v>3</v>
      </c>
      <c r="AB191" s="78"/>
      <c r="AC191" s="78"/>
      <c r="AD191" s="78"/>
      <c r="AE191" s="78"/>
      <c r="AG191" s="78"/>
    </row>
    <row r="192" spans="1:33" s="88" customFormat="1" ht="83.15" customHeight="1" x14ac:dyDescent="0.25">
      <c r="A192" s="225" t="s">
        <v>2312</v>
      </c>
      <c r="B192" s="172" t="s">
        <v>238</v>
      </c>
      <c r="C192" s="172" t="s">
        <v>239</v>
      </c>
      <c r="D192" s="172" t="s">
        <v>221</v>
      </c>
      <c r="E192" s="172" t="s">
        <v>2313</v>
      </c>
      <c r="F192" s="172" t="s">
        <v>2293</v>
      </c>
      <c r="G192" s="172" t="s">
        <v>2314</v>
      </c>
      <c r="H192" s="172" t="s">
        <v>2315</v>
      </c>
      <c r="I192" s="173"/>
      <c r="J192" s="172"/>
      <c r="K192" s="173" t="s">
        <v>2316</v>
      </c>
      <c r="L192" s="173"/>
      <c r="M192" s="176" t="s">
        <v>263</v>
      </c>
      <c r="N192" s="229" t="s">
        <v>2225</v>
      </c>
      <c r="O192" s="229" t="s">
        <v>2226</v>
      </c>
      <c r="P192" s="121"/>
      <c r="Q192" s="173" t="s">
        <v>2307</v>
      </c>
      <c r="R192" s="173" t="s">
        <v>2317</v>
      </c>
      <c r="S192" s="168" t="s">
        <v>2298</v>
      </c>
      <c r="T192" s="168" t="s">
        <v>2318</v>
      </c>
      <c r="U192" s="168" t="s">
        <v>2243</v>
      </c>
      <c r="V192" s="168" t="s">
        <v>2319</v>
      </c>
      <c r="W192" s="166" t="s">
        <v>2320</v>
      </c>
      <c r="X192" s="165"/>
      <c r="Z192" s="78"/>
      <c r="AA192" s="227">
        <f>IF(OR(J192="Fail",ISBLANK(J192)),INDEX('Issue Code Table'!C:C,MATCH(N:N,'Issue Code Table'!A:A,0)),IF(M192="Critical",6,IF(M192="Significant",5,IF(M192="Moderate",3,2))))</f>
        <v>3</v>
      </c>
      <c r="AB192" s="78"/>
      <c r="AC192" s="78"/>
      <c r="AD192" s="78"/>
      <c r="AE192" s="78"/>
      <c r="AG192" s="78"/>
    </row>
    <row r="193" spans="1:33" s="88" customFormat="1" ht="83.15" customHeight="1" x14ac:dyDescent="0.25">
      <c r="A193" s="225" t="s">
        <v>2321</v>
      </c>
      <c r="B193" s="172" t="s">
        <v>322</v>
      </c>
      <c r="C193" s="172" t="s">
        <v>323</v>
      </c>
      <c r="D193" s="172" t="s">
        <v>221</v>
      </c>
      <c r="E193" s="172" t="s">
        <v>2322</v>
      </c>
      <c r="F193" s="172" t="s">
        <v>2323</v>
      </c>
      <c r="G193" s="172" t="s">
        <v>2324</v>
      </c>
      <c r="H193" s="172" t="s">
        <v>2325</v>
      </c>
      <c r="I193" s="173"/>
      <c r="J193" s="172"/>
      <c r="K193" s="173" t="s">
        <v>2326</v>
      </c>
      <c r="L193" s="173"/>
      <c r="M193" s="176" t="s">
        <v>263</v>
      </c>
      <c r="N193" s="176" t="s">
        <v>1267</v>
      </c>
      <c r="O193" s="231" t="s">
        <v>1268</v>
      </c>
      <c r="P193" s="121"/>
      <c r="Q193" s="173" t="s">
        <v>2307</v>
      </c>
      <c r="R193" s="173" t="s">
        <v>2327</v>
      </c>
      <c r="S193" s="168" t="s">
        <v>2253</v>
      </c>
      <c r="T193" s="168" t="s">
        <v>2328</v>
      </c>
      <c r="U193" s="168" t="s">
        <v>2255</v>
      </c>
      <c r="V193" s="168" t="s">
        <v>2329</v>
      </c>
      <c r="W193" s="166" t="s">
        <v>2330</v>
      </c>
      <c r="X193" s="165"/>
      <c r="Z193" s="78"/>
      <c r="AA193" s="227">
        <f>IF(OR(J193="Fail",ISBLANK(J193)),INDEX('Issue Code Table'!C:C,MATCH(N:N,'Issue Code Table'!A:A,0)),IF(M193="Critical",6,IF(M193="Significant",5,IF(M193="Moderate",3,2))))</f>
        <v>3</v>
      </c>
      <c r="AB193" s="78"/>
      <c r="AC193" s="78"/>
      <c r="AD193" s="78"/>
      <c r="AE193" s="78"/>
      <c r="AG193" s="78"/>
    </row>
    <row r="194" spans="1:33" s="88" customFormat="1" ht="83.15" customHeight="1" x14ac:dyDescent="0.25">
      <c r="A194" s="225" t="s">
        <v>2331</v>
      </c>
      <c r="B194" s="172" t="s">
        <v>1121</v>
      </c>
      <c r="C194" s="172" t="s">
        <v>1122</v>
      </c>
      <c r="D194" s="172" t="s">
        <v>221</v>
      </c>
      <c r="E194" s="172" t="s">
        <v>2332</v>
      </c>
      <c r="F194" s="172" t="s">
        <v>2260</v>
      </c>
      <c r="G194" s="172" t="s">
        <v>2333</v>
      </c>
      <c r="H194" s="172" t="s">
        <v>2334</v>
      </c>
      <c r="I194" s="173"/>
      <c r="J194" s="172"/>
      <c r="K194" s="173" t="s">
        <v>2335</v>
      </c>
      <c r="L194" s="173"/>
      <c r="M194" s="176" t="s">
        <v>263</v>
      </c>
      <c r="N194" s="229" t="s">
        <v>2225</v>
      </c>
      <c r="O194" s="229" t="s">
        <v>2226</v>
      </c>
      <c r="P194" s="121"/>
      <c r="Q194" s="173" t="s">
        <v>2307</v>
      </c>
      <c r="R194" s="173" t="s">
        <v>2336</v>
      </c>
      <c r="S194" s="168" t="s">
        <v>2265</v>
      </c>
      <c r="T194" s="168" t="s">
        <v>2337</v>
      </c>
      <c r="U194" s="168" t="s">
        <v>2243</v>
      </c>
      <c r="V194" s="168" t="s">
        <v>2338</v>
      </c>
      <c r="W194" s="166" t="s">
        <v>2339</v>
      </c>
      <c r="X194" s="165"/>
      <c r="Z194" s="78"/>
      <c r="AA194" s="227">
        <f>IF(OR(J194="Fail",ISBLANK(J194)),INDEX('Issue Code Table'!C:C,MATCH(N:N,'Issue Code Table'!A:A,0)),IF(M194="Critical",6,IF(M194="Significant",5,IF(M194="Moderate",3,2))))</f>
        <v>3</v>
      </c>
      <c r="AB194" s="78"/>
      <c r="AC194" s="78"/>
      <c r="AD194" s="78"/>
      <c r="AE194" s="78"/>
      <c r="AG194" s="78"/>
    </row>
    <row r="195" spans="1:33" s="88" customFormat="1" ht="83.15" customHeight="1" x14ac:dyDescent="0.25">
      <c r="A195" s="225" t="s">
        <v>2340</v>
      </c>
      <c r="B195" s="172" t="s">
        <v>1121</v>
      </c>
      <c r="C195" s="172" t="s">
        <v>1122</v>
      </c>
      <c r="D195" s="172" t="s">
        <v>221</v>
      </c>
      <c r="E195" s="172" t="s">
        <v>2341</v>
      </c>
      <c r="F195" s="172" t="s">
        <v>2271</v>
      </c>
      <c r="G195" s="172" t="s">
        <v>2342</v>
      </c>
      <c r="H195" s="172" t="s">
        <v>2343</v>
      </c>
      <c r="I195" s="173"/>
      <c r="J195" s="172"/>
      <c r="K195" s="173" t="s">
        <v>2344</v>
      </c>
      <c r="L195" s="173"/>
      <c r="M195" s="176" t="s">
        <v>263</v>
      </c>
      <c r="N195" s="176" t="s">
        <v>2225</v>
      </c>
      <c r="O195" s="231" t="s">
        <v>2345</v>
      </c>
      <c r="P195" s="121"/>
      <c r="Q195" s="173" t="s">
        <v>2307</v>
      </c>
      <c r="R195" s="173" t="s">
        <v>2346</v>
      </c>
      <c r="S195" s="168" t="s">
        <v>2276</v>
      </c>
      <c r="T195" s="168" t="s">
        <v>2347</v>
      </c>
      <c r="U195" s="168" t="s">
        <v>2278</v>
      </c>
      <c r="V195" s="168" t="s">
        <v>2348</v>
      </c>
      <c r="W195" s="166" t="s">
        <v>2349</v>
      </c>
      <c r="X195" s="165"/>
      <c r="Z195" s="78"/>
      <c r="AA195" s="227">
        <f>IF(OR(J195="Fail",ISBLANK(J195)),INDEX('Issue Code Table'!C:C,MATCH(N:N,'Issue Code Table'!A:A,0)),IF(M195="Critical",6,IF(M195="Significant",5,IF(M195="Moderate",3,2))))</f>
        <v>3</v>
      </c>
      <c r="AB195" s="78"/>
      <c r="AC195" s="78"/>
      <c r="AD195" s="78"/>
      <c r="AE195" s="78"/>
      <c r="AG195" s="78"/>
    </row>
    <row r="196" spans="1:33" s="88" customFormat="1" ht="83.15" customHeight="1" x14ac:dyDescent="0.25">
      <c r="A196" s="225" t="s">
        <v>2350</v>
      </c>
      <c r="B196" s="242" t="s">
        <v>219</v>
      </c>
      <c r="C196" s="183" t="s">
        <v>220</v>
      </c>
      <c r="D196" s="172" t="s">
        <v>221</v>
      </c>
      <c r="E196" s="172" t="s">
        <v>2351</v>
      </c>
      <c r="F196" s="172" t="s">
        <v>2221</v>
      </c>
      <c r="G196" s="172" t="s">
        <v>2352</v>
      </c>
      <c r="H196" s="172" t="s">
        <v>2353</v>
      </c>
      <c r="I196" s="173"/>
      <c r="J196" s="172"/>
      <c r="K196" s="173" t="s">
        <v>2354</v>
      </c>
      <c r="L196" s="173"/>
      <c r="M196" s="176" t="s">
        <v>263</v>
      </c>
      <c r="N196" s="229" t="s">
        <v>2225</v>
      </c>
      <c r="O196" s="229" t="s">
        <v>2226</v>
      </c>
      <c r="P196" s="121"/>
      <c r="Q196" s="173" t="s">
        <v>2307</v>
      </c>
      <c r="R196" s="173" t="s">
        <v>2355</v>
      </c>
      <c r="S196" s="168" t="s">
        <v>2229</v>
      </c>
      <c r="T196" s="168" t="s">
        <v>2356</v>
      </c>
      <c r="U196" s="168" t="s">
        <v>2231</v>
      </c>
      <c r="V196" s="168" t="s">
        <v>2357</v>
      </c>
      <c r="W196" s="166" t="s">
        <v>2358</v>
      </c>
      <c r="X196" s="165"/>
      <c r="Z196" s="78"/>
      <c r="AA196" s="227">
        <f>IF(OR(J196="Fail",ISBLANK(J196)),INDEX('Issue Code Table'!C:C,MATCH(N:N,'Issue Code Table'!A:A,0)),IF(M196="Critical",6,IF(M196="Significant",5,IF(M196="Moderate",3,2))))</f>
        <v>3</v>
      </c>
      <c r="AB196" s="78"/>
      <c r="AC196" s="78"/>
      <c r="AD196" s="78"/>
      <c r="AE196" s="78"/>
      <c r="AG196" s="78"/>
    </row>
    <row r="197" spans="1:33" s="88" customFormat="1" ht="175" x14ac:dyDescent="0.25">
      <c r="A197" s="225" t="s">
        <v>2359</v>
      </c>
      <c r="B197" s="172" t="s">
        <v>238</v>
      </c>
      <c r="C197" s="172" t="s">
        <v>239</v>
      </c>
      <c r="D197" s="172" t="s">
        <v>221</v>
      </c>
      <c r="E197" s="172" t="s">
        <v>2360</v>
      </c>
      <c r="F197" s="172" t="s">
        <v>2236</v>
      </c>
      <c r="G197" s="172" t="s">
        <v>2361</v>
      </c>
      <c r="H197" s="172" t="s">
        <v>2362</v>
      </c>
      <c r="I197" s="173"/>
      <c r="J197" s="172"/>
      <c r="K197" s="173" t="s">
        <v>2363</v>
      </c>
      <c r="L197" s="173"/>
      <c r="M197" s="176" t="s">
        <v>263</v>
      </c>
      <c r="N197" s="229" t="s">
        <v>2225</v>
      </c>
      <c r="O197" s="229" t="s">
        <v>2226</v>
      </c>
      <c r="P197" s="121"/>
      <c r="Q197" s="173" t="s">
        <v>2307</v>
      </c>
      <c r="R197" s="173" t="s">
        <v>2364</v>
      </c>
      <c r="S197" s="168" t="s">
        <v>2241</v>
      </c>
      <c r="T197" s="168" t="s">
        <v>2365</v>
      </c>
      <c r="U197" s="168" t="s">
        <v>2243</v>
      </c>
      <c r="V197" s="168" t="s">
        <v>2366</v>
      </c>
      <c r="W197" s="166" t="s">
        <v>2367</v>
      </c>
      <c r="X197" s="165"/>
      <c r="Z197" s="78"/>
      <c r="AA197" s="227">
        <f>IF(OR(J197="Fail",ISBLANK(J197)),INDEX('Issue Code Table'!C:C,MATCH(N:N,'Issue Code Table'!A:A,0)),IF(M197="Critical",6,IF(M197="Significant",5,IF(M197="Moderate",3,2))))</f>
        <v>3</v>
      </c>
      <c r="AB197" s="78"/>
      <c r="AC197" s="78"/>
      <c r="AD197" s="78"/>
      <c r="AE197" s="78"/>
      <c r="AG197" s="78"/>
    </row>
    <row r="198" spans="1:33" s="88" customFormat="1" ht="162.5" x14ac:dyDescent="0.25">
      <c r="A198" s="225" t="s">
        <v>2368</v>
      </c>
      <c r="B198" s="172" t="s">
        <v>238</v>
      </c>
      <c r="C198" s="172" t="s">
        <v>239</v>
      </c>
      <c r="D198" s="172" t="s">
        <v>221</v>
      </c>
      <c r="E198" s="172" t="s">
        <v>2369</v>
      </c>
      <c r="F198" s="172" t="s">
        <v>2370</v>
      </c>
      <c r="G198" s="172" t="s">
        <v>2371</v>
      </c>
      <c r="H198" s="172" t="s">
        <v>2372</v>
      </c>
      <c r="I198" s="173"/>
      <c r="J198" s="172"/>
      <c r="K198" s="173" t="s">
        <v>2373</v>
      </c>
      <c r="L198" s="173"/>
      <c r="M198" s="176" t="s">
        <v>263</v>
      </c>
      <c r="N198" s="229" t="s">
        <v>2225</v>
      </c>
      <c r="O198" s="229" t="s">
        <v>2226</v>
      </c>
      <c r="P198" s="121"/>
      <c r="Q198" s="173" t="s">
        <v>2374</v>
      </c>
      <c r="R198" s="173" t="s">
        <v>2375</v>
      </c>
      <c r="S198" s="168" t="s">
        <v>2241</v>
      </c>
      <c r="T198" s="168" t="s">
        <v>2376</v>
      </c>
      <c r="U198" s="168" t="s">
        <v>2243</v>
      </c>
      <c r="V198" s="168" t="s">
        <v>2377</v>
      </c>
      <c r="W198" s="166" t="s">
        <v>2378</v>
      </c>
      <c r="X198" s="165"/>
      <c r="Z198" s="78"/>
      <c r="AA198" s="227">
        <f>IF(OR(J198="Fail",ISBLANK(J198)),INDEX('Issue Code Table'!C:C,MATCH(N:N,'Issue Code Table'!A:A,0)),IF(M198="Critical",6,IF(M198="Significant",5,IF(M198="Moderate",3,2))))</f>
        <v>3</v>
      </c>
      <c r="AB198" s="78"/>
      <c r="AC198" s="78"/>
      <c r="AD198" s="78"/>
      <c r="AE198" s="78"/>
      <c r="AG198" s="78"/>
    </row>
    <row r="199" spans="1:33" s="88" customFormat="1" ht="112.5" x14ac:dyDescent="0.25">
      <c r="A199" s="225" t="s">
        <v>2379</v>
      </c>
      <c r="B199" s="172" t="s">
        <v>1121</v>
      </c>
      <c r="C199" s="172" t="s">
        <v>1122</v>
      </c>
      <c r="D199" s="172" t="s">
        <v>221</v>
      </c>
      <c r="E199" s="172" t="s">
        <v>2380</v>
      </c>
      <c r="F199" s="172" t="s">
        <v>2271</v>
      </c>
      <c r="G199" s="172" t="s">
        <v>2381</v>
      </c>
      <c r="H199" s="172" t="s">
        <v>2382</v>
      </c>
      <c r="I199" s="173"/>
      <c r="J199" s="172"/>
      <c r="K199" s="173" t="s">
        <v>2383</v>
      </c>
      <c r="L199" s="173"/>
      <c r="M199" s="176" t="s">
        <v>263</v>
      </c>
      <c r="N199" s="229" t="s">
        <v>2225</v>
      </c>
      <c r="O199" s="229" t="s">
        <v>2226</v>
      </c>
      <c r="P199" s="121"/>
      <c r="Q199" s="173" t="s">
        <v>2374</v>
      </c>
      <c r="R199" s="173" t="s">
        <v>2384</v>
      </c>
      <c r="S199" s="168" t="s">
        <v>2276</v>
      </c>
      <c r="T199" s="168" t="s">
        <v>2385</v>
      </c>
      <c r="U199" s="168" t="s">
        <v>2278</v>
      </c>
      <c r="V199" s="168" t="s">
        <v>2386</v>
      </c>
      <c r="W199" s="166" t="s">
        <v>2387</v>
      </c>
      <c r="X199" s="165"/>
      <c r="Z199" s="78"/>
      <c r="AA199" s="227">
        <f>IF(OR(J199="Fail",ISBLANK(J199)),INDEX('Issue Code Table'!C:C,MATCH(N:N,'Issue Code Table'!A:A,0)),IF(M199="Critical",6,IF(M199="Significant",5,IF(M199="Moderate",3,2))))</f>
        <v>3</v>
      </c>
      <c r="AB199" s="78"/>
      <c r="AC199" s="78"/>
      <c r="AD199" s="78"/>
      <c r="AE199" s="78"/>
      <c r="AG199" s="78"/>
    </row>
    <row r="200" spans="1:33" s="88" customFormat="1" ht="100" x14ac:dyDescent="0.25">
      <c r="A200" s="225" t="s">
        <v>2388</v>
      </c>
      <c r="B200" s="172" t="s">
        <v>1121</v>
      </c>
      <c r="C200" s="172" t="s">
        <v>1122</v>
      </c>
      <c r="D200" s="172" t="s">
        <v>221</v>
      </c>
      <c r="E200" s="172" t="s">
        <v>2389</v>
      </c>
      <c r="F200" s="172" t="s">
        <v>2260</v>
      </c>
      <c r="G200" s="172" t="s">
        <v>2390</v>
      </c>
      <c r="H200" s="172" t="s">
        <v>2391</v>
      </c>
      <c r="I200" s="173"/>
      <c r="J200" s="172"/>
      <c r="K200" s="173" t="s">
        <v>2392</v>
      </c>
      <c r="L200" s="173"/>
      <c r="M200" s="176" t="s">
        <v>263</v>
      </c>
      <c r="N200" s="229" t="s">
        <v>2225</v>
      </c>
      <c r="O200" s="229" t="s">
        <v>2226</v>
      </c>
      <c r="P200" s="121"/>
      <c r="Q200" s="173" t="s">
        <v>2374</v>
      </c>
      <c r="R200" s="173" t="s">
        <v>2393</v>
      </c>
      <c r="S200" s="168" t="s">
        <v>2265</v>
      </c>
      <c r="T200" s="168" t="s">
        <v>2394</v>
      </c>
      <c r="U200" s="168" t="s">
        <v>2243</v>
      </c>
      <c r="V200" s="168" t="s">
        <v>2395</v>
      </c>
      <c r="W200" s="166" t="s">
        <v>2396</v>
      </c>
      <c r="X200" s="165"/>
      <c r="Z200" s="78"/>
      <c r="AA200" s="227">
        <f>IF(OR(J200="Fail",ISBLANK(J200)),INDEX('Issue Code Table'!C:C,MATCH(N:N,'Issue Code Table'!A:A,0)),IF(M200="Critical",6,IF(M200="Significant",5,IF(M200="Moderate",3,2))))</f>
        <v>3</v>
      </c>
      <c r="AB200" s="78"/>
      <c r="AC200" s="78"/>
      <c r="AD200" s="78"/>
      <c r="AE200" s="78"/>
      <c r="AG200" s="78"/>
    </row>
    <row r="201" spans="1:33" s="88" customFormat="1" ht="125" x14ac:dyDescent="0.25">
      <c r="A201" s="225" t="s">
        <v>2397</v>
      </c>
      <c r="B201" s="172" t="s">
        <v>322</v>
      </c>
      <c r="C201" s="172" t="s">
        <v>323</v>
      </c>
      <c r="D201" s="172" t="s">
        <v>221</v>
      </c>
      <c r="E201" s="172" t="s">
        <v>2398</v>
      </c>
      <c r="F201" s="172" t="s">
        <v>2248</v>
      </c>
      <c r="G201" s="172" t="s">
        <v>2399</v>
      </c>
      <c r="H201" s="172" t="s">
        <v>2400</v>
      </c>
      <c r="I201" s="173"/>
      <c r="J201" s="172"/>
      <c r="K201" s="173" t="s">
        <v>2401</v>
      </c>
      <c r="L201" s="173"/>
      <c r="M201" s="176" t="s">
        <v>263</v>
      </c>
      <c r="N201" s="176" t="s">
        <v>1267</v>
      </c>
      <c r="O201" s="231" t="s">
        <v>1268</v>
      </c>
      <c r="P201" s="121"/>
      <c r="Q201" s="173" t="s">
        <v>2374</v>
      </c>
      <c r="R201" s="173" t="s">
        <v>2402</v>
      </c>
      <c r="S201" s="168" t="s">
        <v>2253</v>
      </c>
      <c r="T201" s="168" t="s">
        <v>2403</v>
      </c>
      <c r="U201" s="168" t="s">
        <v>2255</v>
      </c>
      <c r="V201" s="168" t="s">
        <v>2404</v>
      </c>
      <c r="W201" s="166" t="s">
        <v>2405</v>
      </c>
      <c r="X201" s="165"/>
      <c r="Z201" s="78"/>
      <c r="AA201" s="227">
        <f>IF(OR(J201="Fail",ISBLANK(J201)),INDEX('Issue Code Table'!C:C,MATCH(N:N,'Issue Code Table'!A:A,0)),IF(M201="Critical",6,IF(M201="Significant",5,IF(M201="Moderate",3,2))))</f>
        <v>3</v>
      </c>
      <c r="AB201" s="78"/>
      <c r="AC201" s="78"/>
      <c r="AD201" s="78"/>
      <c r="AE201" s="78"/>
      <c r="AG201" s="78"/>
    </row>
    <row r="202" spans="1:33" s="88" customFormat="1" ht="112.5" x14ac:dyDescent="0.25">
      <c r="A202" s="225" t="s">
        <v>2406</v>
      </c>
      <c r="B202" s="172" t="s">
        <v>238</v>
      </c>
      <c r="C202" s="172" t="s">
        <v>239</v>
      </c>
      <c r="D202" s="172" t="s">
        <v>221</v>
      </c>
      <c r="E202" s="172" t="s">
        <v>2407</v>
      </c>
      <c r="F202" s="172" t="s">
        <v>2293</v>
      </c>
      <c r="G202" s="172" t="s">
        <v>2408</v>
      </c>
      <c r="H202" s="172" t="s">
        <v>2409</v>
      </c>
      <c r="I202" s="173"/>
      <c r="J202" s="172"/>
      <c r="K202" s="173" t="s">
        <v>2410</v>
      </c>
      <c r="L202" s="173"/>
      <c r="M202" s="176" t="s">
        <v>263</v>
      </c>
      <c r="N202" s="229" t="s">
        <v>2225</v>
      </c>
      <c r="O202" s="229" t="s">
        <v>2226</v>
      </c>
      <c r="P202" s="121"/>
      <c r="Q202" s="173" t="s">
        <v>2374</v>
      </c>
      <c r="R202" s="172" t="s">
        <v>2411</v>
      </c>
      <c r="S202" s="168" t="s">
        <v>2298</v>
      </c>
      <c r="T202" s="168" t="s">
        <v>2412</v>
      </c>
      <c r="U202" s="168" t="s">
        <v>2243</v>
      </c>
      <c r="V202" s="168" t="s">
        <v>2413</v>
      </c>
      <c r="W202" s="166" t="s">
        <v>2414</v>
      </c>
      <c r="X202" s="165"/>
      <c r="Z202" s="78"/>
      <c r="AA202" s="227">
        <f>IF(OR(J202="Fail",ISBLANK(J202)),INDEX('Issue Code Table'!C:C,MATCH(N:N,'Issue Code Table'!A:A,0)),IF(M202="Critical",6,IF(M202="Significant",5,IF(M202="Moderate",3,2))))</f>
        <v>3</v>
      </c>
      <c r="AB202" s="78"/>
      <c r="AC202" s="78"/>
      <c r="AD202" s="78"/>
      <c r="AE202" s="78"/>
      <c r="AG202" s="78"/>
    </row>
    <row r="203" spans="1:33" s="88" customFormat="1" ht="112.5" x14ac:dyDescent="0.25">
      <c r="A203" s="225" t="s">
        <v>2415</v>
      </c>
      <c r="B203" s="172" t="s">
        <v>219</v>
      </c>
      <c r="C203" s="172" t="s">
        <v>220</v>
      </c>
      <c r="D203" s="172" t="s">
        <v>221</v>
      </c>
      <c r="E203" s="172" t="s">
        <v>2416</v>
      </c>
      <c r="F203" s="172" t="s">
        <v>2283</v>
      </c>
      <c r="G203" s="172" t="s">
        <v>2417</v>
      </c>
      <c r="H203" s="172" t="s">
        <v>2418</v>
      </c>
      <c r="I203" s="173"/>
      <c r="J203" s="172"/>
      <c r="K203" s="173" t="s">
        <v>2419</v>
      </c>
      <c r="L203" s="173"/>
      <c r="M203" s="176" t="s">
        <v>263</v>
      </c>
      <c r="N203" s="229" t="s">
        <v>2225</v>
      </c>
      <c r="O203" s="229" t="s">
        <v>2226</v>
      </c>
      <c r="P203" s="121"/>
      <c r="Q203" s="173" t="s">
        <v>2374</v>
      </c>
      <c r="R203" s="173" t="s">
        <v>2420</v>
      </c>
      <c r="S203" s="168" t="s">
        <v>2276</v>
      </c>
      <c r="T203" s="168" t="s">
        <v>2421</v>
      </c>
      <c r="U203" s="168" t="s">
        <v>2278</v>
      </c>
      <c r="V203" s="168" t="s">
        <v>2422</v>
      </c>
      <c r="W203" s="166" t="s">
        <v>2423</v>
      </c>
      <c r="X203" s="165"/>
      <c r="Z203" s="78"/>
      <c r="AA203" s="227">
        <f>IF(OR(J203="Fail",ISBLANK(J203)),INDEX('Issue Code Table'!C:C,MATCH(N:N,'Issue Code Table'!A:A,0)),IF(M203="Critical",6,IF(M203="Significant",5,IF(M203="Moderate",3,2))))</f>
        <v>3</v>
      </c>
      <c r="AB203" s="78"/>
      <c r="AC203" s="78"/>
      <c r="AD203" s="78"/>
      <c r="AE203" s="78"/>
      <c r="AG203" s="78"/>
    </row>
    <row r="204" spans="1:33" s="88" customFormat="1" ht="112.5" x14ac:dyDescent="0.25">
      <c r="A204" s="225" t="s">
        <v>2424</v>
      </c>
      <c r="B204" s="242" t="s">
        <v>219</v>
      </c>
      <c r="C204" s="183" t="s">
        <v>220</v>
      </c>
      <c r="D204" s="172" t="s">
        <v>221</v>
      </c>
      <c r="E204" s="172" t="s">
        <v>2425</v>
      </c>
      <c r="F204" s="172" t="s">
        <v>2221</v>
      </c>
      <c r="G204" s="172" t="s">
        <v>2426</v>
      </c>
      <c r="H204" s="172" t="s">
        <v>2427</v>
      </c>
      <c r="I204" s="173"/>
      <c r="J204" s="172"/>
      <c r="K204" s="173" t="s">
        <v>2428</v>
      </c>
      <c r="L204" s="173"/>
      <c r="M204" s="176" t="s">
        <v>263</v>
      </c>
      <c r="N204" s="229" t="s">
        <v>2225</v>
      </c>
      <c r="O204" s="229" t="s">
        <v>2226</v>
      </c>
      <c r="P204" s="121"/>
      <c r="Q204" s="173" t="s">
        <v>2374</v>
      </c>
      <c r="R204" s="173" t="s">
        <v>2429</v>
      </c>
      <c r="S204" s="168" t="s">
        <v>2229</v>
      </c>
      <c r="T204" s="168" t="s">
        <v>2430</v>
      </c>
      <c r="U204" s="168" t="s">
        <v>2231</v>
      </c>
      <c r="V204" s="168" t="s">
        <v>2431</v>
      </c>
      <c r="W204" s="166" t="s">
        <v>2432</v>
      </c>
      <c r="X204" s="165"/>
      <c r="Z204" s="78"/>
      <c r="AA204" s="227">
        <f>IF(OR(J204="Fail",ISBLANK(J204)),INDEX('Issue Code Table'!C:C,MATCH(N:N,'Issue Code Table'!A:A,0)),IF(M204="Critical",6,IF(M204="Significant",5,IF(M204="Moderate",3,2))))</f>
        <v>3</v>
      </c>
      <c r="AB204" s="78"/>
      <c r="AC204" s="78"/>
      <c r="AD204" s="78"/>
      <c r="AE204" s="78"/>
      <c r="AG204" s="78"/>
    </row>
    <row r="205" spans="1:33" s="88" customFormat="1" ht="212.5" x14ac:dyDescent="0.25">
      <c r="A205" s="225" t="s">
        <v>2433</v>
      </c>
      <c r="B205" s="172" t="s">
        <v>672</v>
      </c>
      <c r="C205" s="172" t="s">
        <v>673</v>
      </c>
      <c r="D205" s="172" t="s">
        <v>221</v>
      </c>
      <c r="E205" s="172" t="s">
        <v>2434</v>
      </c>
      <c r="F205" s="172" t="s">
        <v>2435</v>
      </c>
      <c r="G205" s="172" t="s">
        <v>778</v>
      </c>
      <c r="H205" s="172" t="s">
        <v>2436</v>
      </c>
      <c r="I205" s="173"/>
      <c r="J205" s="172"/>
      <c r="K205" s="173" t="s">
        <v>2437</v>
      </c>
      <c r="L205" s="173"/>
      <c r="M205" s="229" t="s">
        <v>245</v>
      </c>
      <c r="N205" s="229" t="s">
        <v>2438</v>
      </c>
      <c r="O205" s="229" t="s">
        <v>2439</v>
      </c>
      <c r="P205" s="121"/>
      <c r="Q205" s="173" t="s">
        <v>2440</v>
      </c>
      <c r="R205" s="173" t="s">
        <v>2441</v>
      </c>
      <c r="S205" s="168" t="s">
        <v>2442</v>
      </c>
      <c r="T205" s="168" t="s">
        <v>2443</v>
      </c>
      <c r="U205" s="168" t="s">
        <v>2444</v>
      </c>
      <c r="V205" s="168" t="s">
        <v>2445</v>
      </c>
      <c r="W205" s="166" t="s">
        <v>2446</v>
      </c>
      <c r="X205" s="165"/>
      <c r="Z205" s="78"/>
      <c r="AA205" s="227">
        <f>IF(OR(J205="Fail",ISBLANK(J205)),INDEX('Issue Code Table'!C:C,MATCH(N:N,'Issue Code Table'!A:A,0)),IF(M205="Critical",6,IF(M205="Significant",5,IF(M205="Moderate",3,2))))</f>
        <v>1</v>
      </c>
      <c r="AB205" s="78"/>
      <c r="AC205" s="78"/>
      <c r="AD205" s="78"/>
      <c r="AE205" s="78"/>
      <c r="AG205" s="78"/>
    </row>
    <row r="206" spans="1:33" s="88" customFormat="1" ht="409.5" x14ac:dyDescent="0.25">
      <c r="A206" s="225" t="s">
        <v>2447</v>
      </c>
      <c r="B206" s="172" t="s">
        <v>2448</v>
      </c>
      <c r="C206" s="172" t="s">
        <v>2449</v>
      </c>
      <c r="D206" s="172" t="s">
        <v>221</v>
      </c>
      <c r="E206" s="172" t="s">
        <v>2450</v>
      </c>
      <c r="F206" s="172" t="s">
        <v>2451</v>
      </c>
      <c r="G206" s="172" t="s">
        <v>778</v>
      </c>
      <c r="H206" s="172" t="s">
        <v>2452</v>
      </c>
      <c r="I206" s="173"/>
      <c r="J206" s="172"/>
      <c r="K206" s="173" t="s">
        <v>2453</v>
      </c>
      <c r="L206" s="173"/>
      <c r="M206" s="229" t="s">
        <v>187</v>
      </c>
      <c r="N206" s="229" t="s">
        <v>2454</v>
      </c>
      <c r="O206" s="229" t="s">
        <v>2455</v>
      </c>
      <c r="P206" s="121"/>
      <c r="Q206" s="173" t="s">
        <v>2440</v>
      </c>
      <c r="R206" s="173" t="s">
        <v>2456</v>
      </c>
      <c r="S206" s="168" t="s">
        <v>2457</v>
      </c>
      <c r="T206" s="168" t="s">
        <v>2458</v>
      </c>
      <c r="U206" s="168" t="s">
        <v>2459</v>
      </c>
      <c r="V206" s="168" t="s">
        <v>2460</v>
      </c>
      <c r="W206" s="166" t="s">
        <v>2461</v>
      </c>
      <c r="X206" s="165" t="s">
        <v>236</v>
      </c>
      <c r="Z206" s="78"/>
      <c r="AA206" s="227">
        <f>IF(OR(J206="Fail",ISBLANK(J206)),INDEX('Issue Code Table'!C:C,MATCH(N:N,'Issue Code Table'!A:A,0)),IF(M206="Critical",6,IF(M206="Significant",5,IF(M206="Moderate",3,2))))</f>
        <v>5</v>
      </c>
      <c r="AB206" s="78"/>
      <c r="AC206" s="78"/>
      <c r="AD206" s="78"/>
      <c r="AE206" s="78"/>
      <c r="AG206" s="78"/>
    </row>
    <row r="207" spans="1:33" s="88" customFormat="1" ht="212.5" x14ac:dyDescent="0.25">
      <c r="A207" s="225" t="s">
        <v>2462</v>
      </c>
      <c r="B207" s="172" t="s">
        <v>2448</v>
      </c>
      <c r="C207" s="172" t="s">
        <v>2449</v>
      </c>
      <c r="D207" s="172" t="s">
        <v>221</v>
      </c>
      <c r="E207" s="172" t="s">
        <v>2463</v>
      </c>
      <c r="F207" s="172" t="s">
        <v>2464</v>
      </c>
      <c r="G207" s="172" t="s">
        <v>778</v>
      </c>
      <c r="H207" s="172" t="s">
        <v>2465</v>
      </c>
      <c r="I207" s="173"/>
      <c r="J207" s="172"/>
      <c r="K207" s="173" t="s">
        <v>2466</v>
      </c>
      <c r="L207" s="173"/>
      <c r="M207" s="176" t="s">
        <v>263</v>
      </c>
      <c r="N207" s="231" t="s">
        <v>2438</v>
      </c>
      <c r="O207" s="231" t="s">
        <v>2439</v>
      </c>
      <c r="P207" s="121"/>
      <c r="Q207" s="173" t="s">
        <v>2440</v>
      </c>
      <c r="R207" s="173" t="s">
        <v>2467</v>
      </c>
      <c r="S207" s="168" t="s">
        <v>2468</v>
      </c>
      <c r="T207" s="168" t="s">
        <v>2469</v>
      </c>
      <c r="U207" s="168" t="s">
        <v>2470</v>
      </c>
      <c r="V207" s="168" t="s">
        <v>2471</v>
      </c>
      <c r="W207" s="166" t="s">
        <v>2472</v>
      </c>
      <c r="X207" s="165"/>
      <c r="Z207" s="78"/>
      <c r="AA207" s="227">
        <f>IF(OR(J207="Fail",ISBLANK(J207)),INDEX('Issue Code Table'!C:C,MATCH(N:N,'Issue Code Table'!A:A,0)),IF(M207="Critical",6,IF(M207="Significant",5,IF(M207="Moderate",3,2))))</f>
        <v>1</v>
      </c>
      <c r="AB207" s="78"/>
      <c r="AC207" s="78"/>
      <c r="AD207" s="78"/>
      <c r="AE207" s="78"/>
      <c r="AG207" s="78"/>
    </row>
    <row r="208" spans="1:33" s="88" customFormat="1" ht="100" x14ac:dyDescent="0.25">
      <c r="A208" s="225" t="s">
        <v>2473</v>
      </c>
      <c r="B208" s="172" t="s">
        <v>459</v>
      </c>
      <c r="C208" s="172" t="s">
        <v>476</v>
      </c>
      <c r="D208" s="172" t="s">
        <v>221</v>
      </c>
      <c r="E208" s="172" t="s">
        <v>2474</v>
      </c>
      <c r="F208" s="172" t="s">
        <v>2475</v>
      </c>
      <c r="G208" s="172" t="s">
        <v>778</v>
      </c>
      <c r="H208" s="172" t="s">
        <v>2476</v>
      </c>
      <c r="I208" s="173"/>
      <c r="J208" s="172"/>
      <c r="K208" s="173" t="s">
        <v>2477</v>
      </c>
      <c r="L208" s="173"/>
      <c r="M208" s="176" t="s">
        <v>187</v>
      </c>
      <c r="N208" s="229" t="s">
        <v>2478</v>
      </c>
      <c r="O208" s="229" t="s">
        <v>2479</v>
      </c>
      <c r="P208" s="121"/>
      <c r="Q208" s="173" t="s">
        <v>2480</v>
      </c>
      <c r="R208" s="173" t="s">
        <v>2481</v>
      </c>
      <c r="S208" s="168" t="s">
        <v>2482</v>
      </c>
      <c r="T208" s="168" t="s">
        <v>2483</v>
      </c>
      <c r="U208" s="168" t="s">
        <v>2484</v>
      </c>
      <c r="V208" s="168" t="s">
        <v>2485</v>
      </c>
      <c r="W208" s="166" t="s">
        <v>2486</v>
      </c>
      <c r="X208" s="165" t="s">
        <v>236</v>
      </c>
      <c r="Z208" s="78"/>
      <c r="AA208" s="227">
        <f>IF(OR(J208="Fail",ISBLANK(J208)),INDEX('Issue Code Table'!C:C,MATCH(N:N,'Issue Code Table'!A:A,0)),IF(M208="Critical",6,IF(M208="Significant",5,IF(M208="Moderate",3,2))))</f>
        <v>7</v>
      </c>
      <c r="AB208" s="78"/>
      <c r="AC208" s="78"/>
      <c r="AD208" s="78"/>
      <c r="AE208" s="78"/>
      <c r="AG208" s="78"/>
    </row>
    <row r="209" spans="1:33" s="88" customFormat="1" ht="237.5" x14ac:dyDescent="0.25">
      <c r="A209" s="225" t="s">
        <v>2487</v>
      </c>
      <c r="B209" s="172" t="s">
        <v>459</v>
      </c>
      <c r="C209" s="172" t="s">
        <v>476</v>
      </c>
      <c r="D209" s="172" t="s">
        <v>221</v>
      </c>
      <c r="E209" s="172" t="s">
        <v>2488</v>
      </c>
      <c r="F209" s="172" t="s">
        <v>2489</v>
      </c>
      <c r="G209" s="172" t="s">
        <v>778</v>
      </c>
      <c r="H209" s="172" t="s">
        <v>2490</v>
      </c>
      <c r="I209" s="173"/>
      <c r="J209" s="172"/>
      <c r="K209" s="173" t="s">
        <v>2491</v>
      </c>
      <c r="L209" s="173" t="s">
        <v>2492</v>
      </c>
      <c r="M209" s="176" t="s">
        <v>187</v>
      </c>
      <c r="N209" s="231" t="s">
        <v>2493</v>
      </c>
      <c r="O209" s="229" t="s">
        <v>2494</v>
      </c>
      <c r="P209" s="121"/>
      <c r="Q209" s="173" t="s">
        <v>2480</v>
      </c>
      <c r="R209" s="173" t="s">
        <v>2495</v>
      </c>
      <c r="S209" s="168" t="s">
        <v>2496</v>
      </c>
      <c r="T209" s="168" t="s">
        <v>2497</v>
      </c>
      <c r="U209" s="168" t="s">
        <v>2498</v>
      </c>
      <c r="V209" s="168" t="s">
        <v>2499</v>
      </c>
      <c r="W209" s="166" t="s">
        <v>2500</v>
      </c>
      <c r="X209" s="165" t="s">
        <v>236</v>
      </c>
      <c r="Z209" s="78"/>
      <c r="AA209" s="227">
        <f>IF(OR(J209="Fail",ISBLANK(J209)),INDEX('Issue Code Table'!C:C,MATCH(N:N,'Issue Code Table'!A:A,0)),IF(M209="Critical",6,IF(M209="Significant",5,IF(M209="Moderate",3,2))))</f>
        <v>6</v>
      </c>
      <c r="AB209" s="78"/>
      <c r="AC209" s="78"/>
      <c r="AD209" s="78"/>
      <c r="AE209" s="78"/>
      <c r="AG209" s="78"/>
    </row>
    <row r="210" spans="1:33" s="88" customFormat="1" ht="162.5" x14ac:dyDescent="0.25">
      <c r="A210" s="225" t="s">
        <v>2501</v>
      </c>
      <c r="B210" s="172" t="s">
        <v>459</v>
      </c>
      <c r="C210" s="172" t="s">
        <v>476</v>
      </c>
      <c r="D210" s="172" t="s">
        <v>166</v>
      </c>
      <c r="E210" s="172" t="s">
        <v>2502</v>
      </c>
      <c r="F210" s="172" t="s">
        <v>2503</v>
      </c>
      <c r="G210" s="172" t="s">
        <v>778</v>
      </c>
      <c r="H210" s="172" t="s">
        <v>2504</v>
      </c>
      <c r="I210" s="173"/>
      <c r="J210" s="172"/>
      <c r="K210" s="173" t="s">
        <v>2505</v>
      </c>
      <c r="L210" s="173" t="s">
        <v>2506</v>
      </c>
      <c r="M210" s="176" t="s">
        <v>187</v>
      </c>
      <c r="N210" s="231" t="s">
        <v>948</v>
      </c>
      <c r="O210" s="229" t="s">
        <v>949</v>
      </c>
      <c r="P210" s="121"/>
      <c r="Q210" s="173" t="s">
        <v>2480</v>
      </c>
      <c r="R210" s="173" t="s">
        <v>2507</v>
      </c>
      <c r="S210" s="168" t="s">
        <v>2508</v>
      </c>
      <c r="T210" s="168" t="s">
        <v>2509</v>
      </c>
      <c r="U210" s="168" t="s">
        <v>2510</v>
      </c>
      <c r="V210" s="168" t="s">
        <v>2511</v>
      </c>
      <c r="W210" s="167" t="s">
        <v>2512</v>
      </c>
      <c r="X210" s="165" t="s">
        <v>236</v>
      </c>
      <c r="Z210" s="78"/>
      <c r="AA210" s="227">
        <f>IF(OR(J210="Fail",ISBLANK(J210)),INDEX('Issue Code Table'!C:C,MATCH(N:N,'Issue Code Table'!A:A,0)),IF(M210="Critical",6,IF(M210="Significant",5,IF(M210="Moderate",3,2))))</f>
        <v>5</v>
      </c>
      <c r="AB210" s="78"/>
      <c r="AC210" s="78"/>
      <c r="AD210" s="78"/>
      <c r="AE210" s="78"/>
      <c r="AG210" s="78"/>
    </row>
    <row r="211" spans="1:33" s="88" customFormat="1" ht="237.5" x14ac:dyDescent="0.25">
      <c r="A211" s="225" t="s">
        <v>2513</v>
      </c>
      <c r="B211" s="172" t="s">
        <v>459</v>
      </c>
      <c r="C211" s="172" t="s">
        <v>476</v>
      </c>
      <c r="D211" s="172" t="s">
        <v>221</v>
      </c>
      <c r="E211" s="172" t="s">
        <v>2514</v>
      </c>
      <c r="F211" s="172" t="s">
        <v>2515</v>
      </c>
      <c r="G211" s="172" t="s">
        <v>778</v>
      </c>
      <c r="H211" s="172" t="s">
        <v>2516</v>
      </c>
      <c r="I211" s="173"/>
      <c r="J211" s="172"/>
      <c r="K211" s="173" t="s">
        <v>2517</v>
      </c>
      <c r="L211" s="173"/>
      <c r="M211" s="176" t="s">
        <v>263</v>
      </c>
      <c r="N211" s="231" t="s">
        <v>2518</v>
      </c>
      <c r="O211" s="229" t="s">
        <v>949</v>
      </c>
      <c r="P211" s="121"/>
      <c r="Q211" s="173" t="s">
        <v>2480</v>
      </c>
      <c r="R211" s="173" t="s">
        <v>2519</v>
      </c>
      <c r="S211" s="168" t="s">
        <v>2520</v>
      </c>
      <c r="T211" s="168" t="s">
        <v>2521</v>
      </c>
      <c r="U211" s="168" t="s">
        <v>2522</v>
      </c>
      <c r="V211" s="168" t="s">
        <v>2523</v>
      </c>
      <c r="W211" s="166" t="s">
        <v>2524</v>
      </c>
      <c r="X211" s="165"/>
      <c r="Z211" s="78"/>
      <c r="AA211" s="227">
        <f>IF(OR(J211="Fail",ISBLANK(J211)),INDEX('Issue Code Table'!C:C,MATCH(N:N,'Issue Code Table'!A:A,0)),IF(M211="Critical",6,IF(M211="Significant",5,IF(M211="Moderate",3,2))))</f>
        <v>3</v>
      </c>
      <c r="AB211" s="78"/>
      <c r="AC211" s="78"/>
      <c r="AD211" s="78"/>
      <c r="AE211" s="78"/>
      <c r="AG211" s="78"/>
    </row>
    <row r="212" spans="1:33" s="88" customFormat="1" ht="325" x14ac:dyDescent="0.25">
      <c r="A212" s="225" t="s">
        <v>2525</v>
      </c>
      <c r="B212" s="172" t="s">
        <v>459</v>
      </c>
      <c r="C212" s="172" t="s">
        <v>476</v>
      </c>
      <c r="D212" s="172" t="s">
        <v>221</v>
      </c>
      <c r="E212" s="172" t="s">
        <v>2526</v>
      </c>
      <c r="F212" s="172" t="s">
        <v>2527</v>
      </c>
      <c r="G212" s="172" t="s">
        <v>778</v>
      </c>
      <c r="H212" s="172" t="s">
        <v>2528</v>
      </c>
      <c r="I212" s="173"/>
      <c r="J212" s="172"/>
      <c r="K212" s="173" t="s">
        <v>2529</v>
      </c>
      <c r="L212" s="173"/>
      <c r="M212" s="176" t="s">
        <v>187</v>
      </c>
      <c r="N212" s="231" t="s">
        <v>2530</v>
      </c>
      <c r="O212" s="229" t="s">
        <v>2531</v>
      </c>
      <c r="P212" s="121"/>
      <c r="Q212" s="173" t="s">
        <v>2480</v>
      </c>
      <c r="R212" s="173" t="s">
        <v>2532</v>
      </c>
      <c r="S212" s="168" t="s">
        <v>2533</v>
      </c>
      <c r="T212" s="168" t="s">
        <v>2534</v>
      </c>
      <c r="U212" s="168" t="s">
        <v>2535</v>
      </c>
      <c r="V212" s="168" t="s">
        <v>2536</v>
      </c>
      <c r="W212" s="166" t="s">
        <v>2537</v>
      </c>
      <c r="X212" s="165" t="s">
        <v>236</v>
      </c>
      <c r="Z212" s="78"/>
      <c r="AA212" s="227">
        <f>IF(OR(J212="Fail",ISBLANK(J212)),INDEX('Issue Code Table'!C:C,MATCH(N:N,'Issue Code Table'!A:A,0)),IF(M212="Critical",6,IF(M212="Significant",5,IF(M212="Moderate",3,2))))</f>
        <v>5</v>
      </c>
      <c r="AB212" s="78"/>
      <c r="AC212" s="78"/>
      <c r="AD212" s="78"/>
      <c r="AE212" s="78"/>
      <c r="AG212" s="78"/>
    </row>
    <row r="213" spans="1:33" s="88" customFormat="1" ht="409.5" x14ac:dyDescent="0.25">
      <c r="A213" s="225" t="s">
        <v>2538</v>
      </c>
      <c r="B213" s="172" t="s">
        <v>459</v>
      </c>
      <c r="C213" s="172" t="s">
        <v>476</v>
      </c>
      <c r="D213" s="172" t="s">
        <v>221</v>
      </c>
      <c r="E213" s="172" t="s">
        <v>2539</v>
      </c>
      <c r="F213" s="172" t="s">
        <v>2540</v>
      </c>
      <c r="G213" s="172" t="s">
        <v>778</v>
      </c>
      <c r="H213" s="172" t="s">
        <v>2541</v>
      </c>
      <c r="I213" s="173"/>
      <c r="J213" s="172"/>
      <c r="K213" s="173" t="s">
        <v>2542</v>
      </c>
      <c r="L213" s="173"/>
      <c r="M213" s="229" t="s">
        <v>187</v>
      </c>
      <c r="N213" s="229" t="s">
        <v>2543</v>
      </c>
      <c r="O213" s="229" t="s">
        <v>2544</v>
      </c>
      <c r="P213" s="121"/>
      <c r="Q213" s="173" t="s">
        <v>2480</v>
      </c>
      <c r="R213" s="173" t="s">
        <v>2545</v>
      </c>
      <c r="S213" s="168" t="s">
        <v>2546</v>
      </c>
      <c r="T213" s="168" t="s">
        <v>2547</v>
      </c>
      <c r="U213" s="168" t="s">
        <v>2548</v>
      </c>
      <c r="V213" s="168" t="s">
        <v>2549</v>
      </c>
      <c r="W213" s="166" t="s">
        <v>2550</v>
      </c>
      <c r="X213" s="165" t="s">
        <v>236</v>
      </c>
      <c r="Z213" s="78"/>
      <c r="AA213" s="227">
        <f>IF(OR(J213="Fail",ISBLANK(J213)),INDEX('Issue Code Table'!C:C,MATCH(N:N,'Issue Code Table'!A:A,0)),IF(M213="Critical",6,IF(M213="Significant",5,IF(M213="Moderate",3,2))))</f>
        <v>4</v>
      </c>
      <c r="AB213" s="78"/>
      <c r="AC213" s="78"/>
      <c r="AD213" s="78"/>
      <c r="AE213" s="78"/>
      <c r="AG213" s="78"/>
    </row>
    <row r="214" spans="1:33" s="88" customFormat="1" ht="250" x14ac:dyDescent="0.25">
      <c r="A214" s="225" t="s">
        <v>2551</v>
      </c>
      <c r="B214" s="172" t="s">
        <v>219</v>
      </c>
      <c r="C214" s="172" t="s">
        <v>220</v>
      </c>
      <c r="D214" s="172" t="s">
        <v>221</v>
      </c>
      <c r="E214" s="172" t="s">
        <v>2552</v>
      </c>
      <c r="F214" s="172" t="s">
        <v>2553</v>
      </c>
      <c r="G214" s="172" t="s">
        <v>2554</v>
      </c>
      <c r="H214" s="172" t="s">
        <v>2555</v>
      </c>
      <c r="I214" s="173"/>
      <c r="J214" s="172"/>
      <c r="K214" s="173" t="s">
        <v>2556</v>
      </c>
      <c r="L214" s="173"/>
      <c r="M214" s="232" t="s">
        <v>187</v>
      </c>
      <c r="N214" s="231" t="s">
        <v>569</v>
      </c>
      <c r="O214" s="231" t="s">
        <v>570</v>
      </c>
      <c r="P214" s="121"/>
      <c r="Q214" s="173" t="s">
        <v>2557</v>
      </c>
      <c r="R214" s="173" t="s">
        <v>2558</v>
      </c>
      <c r="S214" s="168" t="s">
        <v>2559</v>
      </c>
      <c r="T214" s="168" t="s">
        <v>2560</v>
      </c>
      <c r="U214" s="168" t="s">
        <v>2561</v>
      </c>
      <c r="V214" s="168" t="s">
        <v>2562</v>
      </c>
      <c r="W214" s="166" t="s">
        <v>2563</v>
      </c>
      <c r="X214" s="165" t="s">
        <v>236</v>
      </c>
      <c r="Z214" s="78"/>
      <c r="AA214" s="227">
        <f>IF(OR(J214="Fail",ISBLANK(J214)),INDEX('Issue Code Table'!C:C,MATCH(N:N,'Issue Code Table'!A:A,0)),IF(M214="Critical",6,IF(M214="Significant",5,IF(M214="Moderate",3,2))))</f>
        <v>5</v>
      </c>
      <c r="AB214" s="78"/>
      <c r="AC214" s="78"/>
      <c r="AD214" s="78"/>
      <c r="AE214" s="78"/>
      <c r="AG214" s="78"/>
    </row>
    <row r="215" spans="1:33" s="88" customFormat="1" ht="250" x14ac:dyDescent="0.25">
      <c r="A215" s="225" t="s">
        <v>2564</v>
      </c>
      <c r="B215" s="172" t="s">
        <v>219</v>
      </c>
      <c r="C215" s="172" t="s">
        <v>220</v>
      </c>
      <c r="D215" s="172" t="s">
        <v>221</v>
      </c>
      <c r="E215" s="172" t="s">
        <v>2565</v>
      </c>
      <c r="F215" s="172" t="s">
        <v>2566</v>
      </c>
      <c r="G215" s="172" t="s">
        <v>2567</v>
      </c>
      <c r="H215" s="172" t="s">
        <v>2568</v>
      </c>
      <c r="I215" s="173"/>
      <c r="J215" s="172"/>
      <c r="K215" s="173" t="s">
        <v>2569</v>
      </c>
      <c r="L215" s="173"/>
      <c r="M215" s="232" t="s">
        <v>187</v>
      </c>
      <c r="N215" s="229" t="s">
        <v>312</v>
      </c>
      <c r="O215" s="230" t="s">
        <v>313</v>
      </c>
      <c r="P215" s="121"/>
      <c r="Q215" s="173" t="s">
        <v>2557</v>
      </c>
      <c r="R215" s="173" t="s">
        <v>2570</v>
      </c>
      <c r="S215" s="168" t="s">
        <v>2571</v>
      </c>
      <c r="T215" s="168" t="s">
        <v>2572</v>
      </c>
      <c r="U215" s="168" t="s">
        <v>2243</v>
      </c>
      <c r="V215" s="168" t="s">
        <v>2573</v>
      </c>
      <c r="W215" s="166" t="s">
        <v>2574</v>
      </c>
      <c r="X215" s="165" t="s">
        <v>236</v>
      </c>
      <c r="Z215" s="78"/>
      <c r="AA215" s="227">
        <f>IF(OR(J215="Fail",ISBLANK(J215)),INDEX('Issue Code Table'!C:C,MATCH(N:N,'Issue Code Table'!A:A,0)),IF(M215="Critical",6,IF(M215="Significant",5,IF(M215="Moderate",3,2))))</f>
        <v>5</v>
      </c>
      <c r="AB215" s="78"/>
      <c r="AC215" s="78"/>
      <c r="AD215" s="78"/>
      <c r="AE215" s="78"/>
      <c r="AG215" s="78"/>
    </row>
    <row r="216" spans="1:33" s="88" customFormat="1" ht="212.5" x14ac:dyDescent="0.25">
      <c r="A216" s="225" t="s">
        <v>2575</v>
      </c>
      <c r="B216" s="172" t="s">
        <v>219</v>
      </c>
      <c r="C216" s="172" t="s">
        <v>220</v>
      </c>
      <c r="D216" s="172" t="s">
        <v>221</v>
      </c>
      <c r="E216" s="172" t="s">
        <v>2576</v>
      </c>
      <c r="F216" s="172" t="s">
        <v>2577</v>
      </c>
      <c r="G216" s="172" t="s">
        <v>2578</v>
      </c>
      <c r="H216" s="172" t="s">
        <v>2579</v>
      </c>
      <c r="I216" s="173"/>
      <c r="J216" s="172"/>
      <c r="K216" s="173" t="s">
        <v>2580</v>
      </c>
      <c r="L216" s="173"/>
      <c r="M216" s="229" t="s">
        <v>263</v>
      </c>
      <c r="N216" s="229" t="s">
        <v>2581</v>
      </c>
      <c r="O216" s="230" t="s">
        <v>2582</v>
      </c>
      <c r="P216" s="121"/>
      <c r="Q216" s="173" t="s">
        <v>2557</v>
      </c>
      <c r="R216" s="173" t="s">
        <v>2583</v>
      </c>
      <c r="S216" s="168" t="s">
        <v>2584</v>
      </c>
      <c r="T216" s="168" t="s">
        <v>2585</v>
      </c>
      <c r="U216" s="168" t="s">
        <v>2586</v>
      </c>
      <c r="V216" s="168" t="s">
        <v>2587</v>
      </c>
      <c r="W216" s="166" t="s">
        <v>2588</v>
      </c>
      <c r="X216" s="165"/>
      <c r="Z216" s="78"/>
      <c r="AA216" s="227">
        <f>IF(OR(J216="Fail",ISBLANK(J216)),INDEX('Issue Code Table'!C:C,MATCH(N:N,'Issue Code Table'!A:A,0)),IF(M216="Critical",6,IF(M216="Significant",5,IF(M216="Moderate",3,2))))</f>
        <v>5</v>
      </c>
      <c r="AB216" s="78"/>
      <c r="AC216" s="78"/>
      <c r="AD216" s="78"/>
      <c r="AE216" s="78"/>
      <c r="AG216" s="78"/>
    </row>
    <row r="217" spans="1:33" s="88" customFormat="1" ht="150" x14ac:dyDescent="0.25">
      <c r="A217" s="225" t="s">
        <v>2589</v>
      </c>
      <c r="B217" s="172" t="s">
        <v>219</v>
      </c>
      <c r="C217" s="172" t="s">
        <v>220</v>
      </c>
      <c r="D217" s="172" t="s">
        <v>221</v>
      </c>
      <c r="E217" s="172" t="s">
        <v>2590</v>
      </c>
      <c r="F217" s="172" t="s">
        <v>2591</v>
      </c>
      <c r="G217" s="172" t="s">
        <v>2592</v>
      </c>
      <c r="H217" s="172" t="s">
        <v>2593</v>
      </c>
      <c r="I217" s="173"/>
      <c r="J217" s="172"/>
      <c r="K217" s="173" t="s">
        <v>2594</v>
      </c>
      <c r="L217" s="173"/>
      <c r="M217" s="229" t="s">
        <v>263</v>
      </c>
      <c r="N217" s="229" t="s">
        <v>595</v>
      </c>
      <c r="O217" s="230" t="s">
        <v>596</v>
      </c>
      <c r="P217" s="121"/>
      <c r="Q217" s="173" t="s">
        <v>2595</v>
      </c>
      <c r="R217" s="173" t="s">
        <v>2596</v>
      </c>
      <c r="S217" s="168" t="s">
        <v>2597</v>
      </c>
      <c r="T217" s="168" t="s">
        <v>2598</v>
      </c>
      <c r="U217" s="168" t="s">
        <v>2599</v>
      </c>
      <c r="V217" s="168" t="s">
        <v>2600</v>
      </c>
      <c r="W217" s="166" t="s">
        <v>2601</v>
      </c>
      <c r="X217" s="165"/>
      <c r="Z217" s="78"/>
      <c r="AA217" s="227">
        <f>IF(OR(J217="Fail",ISBLANK(J217)),INDEX('Issue Code Table'!C:C,MATCH(N:N,'Issue Code Table'!A:A,0)),IF(M217="Critical",6,IF(M217="Significant",5,IF(M217="Moderate",3,2))))</f>
        <v>4</v>
      </c>
      <c r="AB217" s="78"/>
      <c r="AC217" s="78"/>
      <c r="AD217" s="78"/>
      <c r="AE217" s="78"/>
      <c r="AG217" s="78"/>
    </row>
    <row r="218" spans="1:33" s="88" customFormat="1" ht="87.5" x14ac:dyDescent="0.25">
      <c r="A218" s="225" t="s">
        <v>2602</v>
      </c>
      <c r="B218" s="172" t="s">
        <v>2603</v>
      </c>
      <c r="C218" s="172" t="s">
        <v>2604</v>
      </c>
      <c r="D218" s="172" t="s">
        <v>221</v>
      </c>
      <c r="E218" s="172" t="s">
        <v>2605</v>
      </c>
      <c r="F218" s="172" t="s">
        <v>2606</v>
      </c>
      <c r="G218" s="172" t="s">
        <v>2607</v>
      </c>
      <c r="H218" s="172" t="s">
        <v>2608</v>
      </c>
      <c r="I218" s="173"/>
      <c r="J218" s="172"/>
      <c r="K218" s="173" t="s">
        <v>2609</v>
      </c>
      <c r="L218" s="173"/>
      <c r="M218" s="176" t="s">
        <v>263</v>
      </c>
      <c r="N218" s="229" t="s">
        <v>2610</v>
      </c>
      <c r="O218" s="230" t="s">
        <v>2611</v>
      </c>
      <c r="P218" s="121"/>
      <c r="Q218" s="173" t="s">
        <v>2595</v>
      </c>
      <c r="R218" s="173" t="s">
        <v>2612</v>
      </c>
      <c r="S218" s="168" t="s">
        <v>2597</v>
      </c>
      <c r="T218" s="168" t="s">
        <v>2613</v>
      </c>
      <c r="U218" s="168" t="s">
        <v>2614</v>
      </c>
      <c r="V218" s="168" t="s">
        <v>2615</v>
      </c>
      <c r="W218" s="166" t="s">
        <v>2616</v>
      </c>
      <c r="X218" s="165"/>
      <c r="Z218" s="78"/>
      <c r="AA218" s="227">
        <f>IF(OR(J218="Fail",ISBLANK(J218)),INDEX('Issue Code Table'!C:C,MATCH(N:N,'Issue Code Table'!A:A,0)),IF(M218="Critical",6,IF(M218="Significant",5,IF(M218="Moderate",3,2))))</f>
        <v>4</v>
      </c>
      <c r="AB218" s="78"/>
      <c r="AC218" s="78"/>
      <c r="AD218" s="78"/>
      <c r="AE218" s="78"/>
      <c r="AG218" s="78"/>
    </row>
    <row r="219" spans="1:33" s="78" customFormat="1" ht="87.5" x14ac:dyDescent="0.25">
      <c r="A219" s="225" t="s">
        <v>2617</v>
      </c>
      <c r="B219" s="172" t="s">
        <v>2603</v>
      </c>
      <c r="C219" s="172" t="s">
        <v>2604</v>
      </c>
      <c r="D219" s="172" t="s">
        <v>221</v>
      </c>
      <c r="E219" s="172" t="s">
        <v>2618</v>
      </c>
      <c r="F219" s="172" t="s">
        <v>2619</v>
      </c>
      <c r="G219" s="172" t="s">
        <v>2620</v>
      </c>
      <c r="H219" s="172" t="s">
        <v>2621</v>
      </c>
      <c r="I219" s="173"/>
      <c r="J219" s="172"/>
      <c r="K219" s="173" t="s">
        <v>2622</v>
      </c>
      <c r="L219" s="173"/>
      <c r="M219" s="229" t="s">
        <v>187</v>
      </c>
      <c r="N219" s="229" t="s">
        <v>312</v>
      </c>
      <c r="O219" s="230" t="s">
        <v>313</v>
      </c>
      <c r="P219" s="121"/>
      <c r="Q219" s="173" t="s">
        <v>2595</v>
      </c>
      <c r="R219" s="173" t="s">
        <v>2623</v>
      </c>
      <c r="S219" s="168" t="s">
        <v>2597</v>
      </c>
      <c r="T219" s="168" t="s">
        <v>2624</v>
      </c>
      <c r="U219" s="168" t="s">
        <v>2625</v>
      </c>
      <c r="V219" s="168" t="s">
        <v>2626</v>
      </c>
      <c r="W219" s="166" t="s">
        <v>2627</v>
      </c>
      <c r="X219" s="165" t="s">
        <v>236</v>
      </c>
      <c r="AA219" s="227">
        <f>IF(OR(J219="Fail",ISBLANK(J219)),INDEX('Issue Code Table'!C:C,MATCH(N:N,'Issue Code Table'!A:A,0)),IF(M219="Critical",6,IF(M219="Significant",5,IF(M219="Moderate",3,2))))</f>
        <v>5</v>
      </c>
    </row>
    <row r="220" spans="1:33" ht="150" x14ac:dyDescent="0.25">
      <c r="A220" s="225" t="s">
        <v>2628</v>
      </c>
      <c r="B220" s="172" t="s">
        <v>219</v>
      </c>
      <c r="C220" s="172" t="s">
        <v>220</v>
      </c>
      <c r="D220" s="172" t="s">
        <v>221</v>
      </c>
      <c r="E220" s="172" t="s">
        <v>2629</v>
      </c>
      <c r="F220" s="172" t="s">
        <v>2591</v>
      </c>
      <c r="G220" s="172" t="s">
        <v>2630</v>
      </c>
      <c r="H220" s="172" t="s">
        <v>2631</v>
      </c>
      <c r="I220" s="173"/>
      <c r="J220" s="172"/>
      <c r="K220" s="172" t="s">
        <v>2632</v>
      </c>
      <c r="L220" s="173"/>
      <c r="M220" s="229" t="s">
        <v>263</v>
      </c>
      <c r="N220" s="229" t="s">
        <v>595</v>
      </c>
      <c r="O220" s="230" t="s">
        <v>596</v>
      </c>
      <c r="P220" s="121"/>
      <c r="Q220" s="173" t="s">
        <v>2595</v>
      </c>
      <c r="R220" s="173" t="s">
        <v>2633</v>
      </c>
      <c r="S220" s="168" t="s">
        <v>2597</v>
      </c>
      <c r="T220" s="168" t="s">
        <v>2634</v>
      </c>
      <c r="U220" s="168" t="s">
        <v>2635</v>
      </c>
      <c r="V220" s="168" t="s">
        <v>2636</v>
      </c>
      <c r="W220" s="166" t="s">
        <v>2637</v>
      </c>
      <c r="X220" s="165"/>
      <c r="AA220" s="227">
        <f>IF(OR(J220="Fail",ISBLANK(J220)),INDEX('Issue Code Table'!C:C,MATCH(N:N,'Issue Code Table'!A:A,0)),IF(M220="Critical",6,IF(M220="Significant",5,IF(M220="Moderate",3,2))))</f>
        <v>4</v>
      </c>
    </row>
    <row r="221" spans="1:33" x14ac:dyDescent="0.25">
      <c r="A221" s="80"/>
      <c r="B221" s="81" t="s">
        <v>2638</v>
      </c>
      <c r="C221" s="81"/>
      <c r="D221" s="80"/>
      <c r="E221" s="80"/>
      <c r="F221" s="80"/>
      <c r="G221" s="80"/>
      <c r="H221" s="80"/>
      <c r="I221" s="80"/>
      <c r="J221" s="80"/>
      <c r="K221" s="80"/>
      <c r="L221" s="80"/>
      <c r="M221" s="80"/>
      <c r="N221" s="80"/>
      <c r="O221" s="121"/>
      <c r="P221" s="121"/>
      <c r="Q221" s="121"/>
      <c r="R221" s="121"/>
      <c r="S221" s="121"/>
      <c r="T221" s="121"/>
      <c r="U221" s="121"/>
      <c r="V221" s="121"/>
      <c r="W221" s="121"/>
      <c r="X221" s="121"/>
      <c r="AA221" s="121"/>
    </row>
    <row r="222" spans="1:33" x14ac:dyDescent="0.25">
      <c r="A222" s="148"/>
      <c r="B222" s="148"/>
      <c r="C222" s="148"/>
      <c r="D222" s="148"/>
      <c r="E222" s="148"/>
      <c r="F222" s="148"/>
      <c r="G222" s="148"/>
      <c r="H222" s="148"/>
      <c r="I222" s="148"/>
      <c r="J222" s="148"/>
      <c r="K222" s="148"/>
      <c r="L222" s="148"/>
      <c r="M222" s="149"/>
      <c r="N222" s="149"/>
      <c r="O222" s="149"/>
      <c r="P222" s="148"/>
      <c r="Q222" s="148"/>
      <c r="R222" s="148"/>
      <c r="S222" s="148"/>
      <c r="T222" s="148"/>
      <c r="U222" s="148"/>
      <c r="V222" s="148"/>
      <c r="AA222" s="150"/>
    </row>
    <row r="223" spans="1:33" ht="49.5" hidden="1" customHeight="1" x14ac:dyDescent="0.25">
      <c r="A223" s="148"/>
      <c r="B223" s="148"/>
      <c r="C223" s="148"/>
      <c r="D223" s="148"/>
      <c r="E223" s="148"/>
      <c r="F223" s="148"/>
      <c r="G223" s="148"/>
      <c r="H223" s="148"/>
      <c r="I223" s="148"/>
      <c r="J223" s="148"/>
      <c r="K223" s="148"/>
      <c r="L223" s="148"/>
      <c r="M223" s="149"/>
      <c r="N223" s="149"/>
      <c r="O223" s="149"/>
      <c r="P223" s="148"/>
      <c r="Q223" s="148"/>
      <c r="R223" s="148"/>
      <c r="S223" s="148"/>
      <c r="T223" s="148"/>
      <c r="U223" s="148"/>
      <c r="V223" s="148"/>
      <c r="AA223" s="150"/>
    </row>
    <row r="224" spans="1:33" hidden="1" x14ac:dyDescent="0.25">
      <c r="A224" s="148"/>
      <c r="B224" s="148"/>
      <c r="C224" s="148"/>
      <c r="D224" s="148"/>
      <c r="E224" s="148"/>
      <c r="F224" s="148"/>
      <c r="G224" s="148"/>
      <c r="H224" s="148"/>
      <c r="I224" s="151" t="s">
        <v>58</v>
      </c>
      <c r="J224" s="148"/>
      <c r="K224" s="148"/>
      <c r="L224" s="148"/>
      <c r="M224" s="149"/>
      <c r="N224" s="149"/>
      <c r="O224" s="149"/>
      <c r="P224" s="148"/>
      <c r="Q224" s="148"/>
      <c r="R224" s="148"/>
      <c r="S224" s="148"/>
      <c r="T224" s="148"/>
      <c r="U224" s="148"/>
      <c r="V224" s="148"/>
      <c r="AA224" s="150"/>
    </row>
    <row r="225" spans="1:27" hidden="1" x14ac:dyDescent="0.25">
      <c r="A225" s="148"/>
      <c r="B225" s="148"/>
      <c r="C225" s="148"/>
      <c r="D225" s="148"/>
      <c r="E225" s="148"/>
      <c r="F225" s="148"/>
      <c r="G225" s="148"/>
      <c r="H225" s="148"/>
      <c r="I225" s="151" t="s">
        <v>59</v>
      </c>
      <c r="J225" s="148"/>
      <c r="K225" s="148"/>
      <c r="L225" s="148"/>
      <c r="M225" s="149"/>
      <c r="N225" s="149"/>
      <c r="O225" s="149"/>
      <c r="P225" s="148"/>
      <c r="Q225" s="148"/>
      <c r="R225" s="148"/>
      <c r="S225" s="148"/>
      <c r="T225" s="148"/>
      <c r="U225" s="148"/>
      <c r="V225" s="148"/>
      <c r="AA225" s="150"/>
    </row>
    <row r="226" spans="1:27" hidden="1" x14ac:dyDescent="0.25">
      <c r="A226" s="148"/>
      <c r="B226" s="148"/>
      <c r="C226" s="148"/>
      <c r="D226" s="148"/>
      <c r="E226" s="148"/>
      <c r="F226" s="148"/>
      <c r="G226" s="148"/>
      <c r="H226" s="148"/>
      <c r="I226" s="151" t="s">
        <v>47</v>
      </c>
      <c r="J226" s="148"/>
      <c r="K226" s="148"/>
      <c r="L226" s="148"/>
      <c r="M226" s="149"/>
      <c r="N226" s="149"/>
      <c r="O226" s="149"/>
      <c r="P226" s="148"/>
      <c r="Q226" s="148"/>
      <c r="R226" s="148"/>
      <c r="S226" s="148"/>
      <c r="T226" s="148"/>
      <c r="U226" s="148"/>
      <c r="V226" s="148"/>
      <c r="AA226" s="150"/>
    </row>
    <row r="227" spans="1:27" hidden="1" x14ac:dyDescent="0.25">
      <c r="A227" s="148"/>
      <c r="B227" s="148"/>
      <c r="C227" s="148"/>
      <c r="D227" s="148"/>
      <c r="E227" s="148"/>
      <c r="F227" s="148"/>
      <c r="G227" s="148"/>
      <c r="H227" s="148"/>
      <c r="I227" s="151" t="s">
        <v>2639</v>
      </c>
      <c r="J227" s="148"/>
      <c r="K227" s="148"/>
      <c r="L227" s="148"/>
      <c r="M227" s="149"/>
      <c r="N227" s="149"/>
      <c r="O227" s="149"/>
      <c r="P227" s="148"/>
      <c r="Q227" s="148"/>
      <c r="R227" s="148"/>
      <c r="S227" s="148"/>
      <c r="T227" s="148"/>
      <c r="U227" s="148"/>
      <c r="V227" s="148"/>
      <c r="AA227" s="150"/>
    </row>
    <row r="228" spans="1:27" hidden="1" x14ac:dyDescent="0.25">
      <c r="A228" s="148"/>
      <c r="B228" s="148"/>
      <c r="C228" s="148"/>
      <c r="D228" s="148"/>
      <c r="E228" s="148"/>
      <c r="F228" s="148"/>
      <c r="G228" s="148"/>
      <c r="H228" s="148"/>
      <c r="I228" s="148"/>
      <c r="J228" s="148"/>
      <c r="K228" s="148"/>
      <c r="L228" s="148"/>
      <c r="M228" s="149"/>
      <c r="N228" s="149"/>
      <c r="O228" s="149"/>
      <c r="P228" s="148"/>
      <c r="Q228" s="148"/>
      <c r="R228" s="148"/>
      <c r="S228" s="148"/>
      <c r="T228" s="148"/>
      <c r="U228" s="148"/>
      <c r="V228" s="148"/>
      <c r="AA228" s="150"/>
    </row>
    <row r="229" spans="1:27" hidden="1" x14ac:dyDescent="0.25">
      <c r="A229" s="148"/>
      <c r="B229" s="148"/>
      <c r="C229" s="148"/>
      <c r="D229" s="148"/>
      <c r="E229" s="148"/>
      <c r="F229" s="148"/>
      <c r="G229" s="148"/>
      <c r="H229" s="148"/>
      <c r="I229" s="149" t="s">
        <v>2640</v>
      </c>
      <c r="J229" s="148"/>
      <c r="K229" s="148"/>
      <c r="L229" s="148"/>
      <c r="M229" s="149"/>
      <c r="N229" s="149"/>
      <c r="O229" s="149"/>
      <c r="P229" s="148"/>
      <c r="Q229" s="148"/>
      <c r="R229" s="148"/>
      <c r="S229" s="148"/>
      <c r="T229" s="148"/>
      <c r="U229" s="148"/>
      <c r="V229" s="148"/>
      <c r="AA229" s="150"/>
    </row>
    <row r="230" spans="1:27" hidden="1" x14ac:dyDescent="0.25">
      <c r="A230" s="148"/>
      <c r="B230" s="148"/>
      <c r="C230" s="148"/>
      <c r="D230" s="148"/>
      <c r="E230" s="148"/>
      <c r="F230" s="148"/>
      <c r="G230" s="148"/>
      <c r="H230" s="148"/>
      <c r="I230" s="152" t="s">
        <v>173</v>
      </c>
      <c r="J230" s="148"/>
      <c r="K230" s="148"/>
      <c r="L230" s="148"/>
      <c r="M230" s="149"/>
      <c r="N230" s="149"/>
      <c r="O230" s="149"/>
      <c r="P230" s="148"/>
      <c r="Q230" s="148"/>
      <c r="R230" s="148"/>
      <c r="S230" s="148"/>
      <c r="T230" s="148"/>
      <c r="U230" s="148"/>
      <c r="V230" s="148"/>
      <c r="AA230" s="150"/>
    </row>
    <row r="231" spans="1:27" hidden="1" x14ac:dyDescent="0.25">
      <c r="A231" s="148"/>
      <c r="B231" s="148"/>
      <c r="C231" s="148"/>
      <c r="D231" s="148"/>
      <c r="E231" s="148"/>
      <c r="F231" s="148"/>
      <c r="G231" s="148"/>
      <c r="H231" s="148"/>
      <c r="I231" s="149" t="s">
        <v>187</v>
      </c>
      <c r="J231" s="148"/>
      <c r="K231" s="148"/>
      <c r="L231" s="148"/>
      <c r="M231" s="149"/>
      <c r="N231" s="149"/>
      <c r="O231" s="149"/>
      <c r="P231" s="148"/>
      <c r="Q231" s="148"/>
      <c r="R231" s="148"/>
      <c r="S231" s="148"/>
      <c r="T231" s="148"/>
      <c r="U231" s="148"/>
      <c r="V231" s="148"/>
      <c r="AA231" s="150"/>
    </row>
    <row r="232" spans="1:27" hidden="1" x14ac:dyDescent="0.25">
      <c r="A232" s="148"/>
      <c r="B232" s="148"/>
      <c r="C232" s="148"/>
      <c r="D232" s="148"/>
      <c r="E232" s="148"/>
      <c r="F232" s="148"/>
      <c r="G232" s="148"/>
      <c r="H232" s="148"/>
      <c r="I232" s="149" t="s">
        <v>263</v>
      </c>
      <c r="J232" s="148"/>
      <c r="K232" s="148"/>
      <c r="L232" s="148"/>
      <c r="M232" s="149"/>
      <c r="N232" s="149"/>
      <c r="O232" s="149"/>
      <c r="P232" s="148"/>
      <c r="Q232" s="148"/>
      <c r="R232" s="148"/>
      <c r="S232" s="148"/>
      <c r="T232" s="148"/>
      <c r="U232" s="148"/>
      <c r="V232" s="148"/>
      <c r="AA232" s="150"/>
    </row>
    <row r="233" spans="1:27" hidden="1" x14ac:dyDescent="0.25">
      <c r="A233" s="148"/>
      <c r="B233" s="148"/>
      <c r="C233" s="148"/>
      <c r="D233" s="148"/>
      <c r="E233" s="148"/>
      <c r="F233" s="148"/>
      <c r="G233" s="148"/>
      <c r="H233" s="148"/>
      <c r="I233" s="149" t="s">
        <v>245</v>
      </c>
      <c r="J233" s="148"/>
      <c r="K233" s="148"/>
      <c r="L233" s="148"/>
      <c r="M233" s="149"/>
      <c r="N233" s="149"/>
      <c r="O233" s="149"/>
      <c r="P233" s="148"/>
      <c r="Q233" s="148"/>
      <c r="R233" s="148"/>
      <c r="S233" s="148"/>
      <c r="T233" s="148"/>
      <c r="U233" s="148"/>
      <c r="V233" s="148"/>
      <c r="AA233" s="150"/>
    </row>
    <row r="234" spans="1:27" hidden="1" x14ac:dyDescent="0.25">
      <c r="A234" s="148"/>
      <c r="B234" s="148"/>
      <c r="C234" s="148"/>
      <c r="D234" s="148"/>
      <c r="E234" s="148"/>
      <c r="F234" s="148"/>
      <c r="G234" s="148"/>
      <c r="H234" s="148"/>
      <c r="I234" s="148"/>
      <c r="J234" s="148"/>
      <c r="K234" s="148"/>
      <c r="L234" s="148"/>
      <c r="M234" s="149"/>
      <c r="N234" s="149"/>
      <c r="O234" s="149"/>
      <c r="P234" s="148"/>
      <c r="Q234" s="148"/>
      <c r="R234" s="148"/>
      <c r="S234" s="148"/>
      <c r="T234" s="148"/>
      <c r="U234" s="148"/>
      <c r="V234" s="148"/>
      <c r="AA234" s="150"/>
    </row>
    <row r="235" spans="1:27" hidden="1" x14ac:dyDescent="0.25">
      <c r="A235" s="148"/>
      <c r="B235" s="148"/>
      <c r="C235" s="148"/>
      <c r="D235" s="148"/>
      <c r="E235" s="148"/>
      <c r="F235" s="148"/>
      <c r="G235" s="148"/>
      <c r="H235" s="148"/>
      <c r="I235" s="148"/>
      <c r="J235" s="148"/>
      <c r="K235" s="148"/>
      <c r="L235" s="148"/>
      <c r="M235" s="149"/>
      <c r="N235" s="149"/>
      <c r="O235" s="149"/>
      <c r="P235" s="148"/>
      <c r="Q235" s="148"/>
      <c r="R235" s="148"/>
      <c r="S235" s="148"/>
      <c r="T235" s="148"/>
      <c r="U235" s="148"/>
      <c r="V235" s="148"/>
      <c r="AA235" s="150"/>
    </row>
    <row r="236" spans="1:27" hidden="1" x14ac:dyDescent="0.25">
      <c r="A236" s="148"/>
      <c r="B236" s="148"/>
      <c r="C236" s="148"/>
      <c r="D236" s="148"/>
      <c r="E236" s="148"/>
      <c r="F236" s="148"/>
      <c r="G236" s="148"/>
      <c r="H236" s="148"/>
      <c r="I236" s="148"/>
      <c r="J236" s="148"/>
      <c r="K236" s="148"/>
      <c r="L236" s="148"/>
      <c r="M236" s="149"/>
      <c r="N236" s="149"/>
      <c r="O236" s="149"/>
      <c r="P236" s="148"/>
      <c r="Q236" s="148"/>
      <c r="R236" s="148"/>
      <c r="S236" s="148"/>
      <c r="T236" s="148"/>
      <c r="U236" s="148"/>
      <c r="V236" s="148"/>
      <c r="AA236" s="150"/>
    </row>
    <row r="237" spans="1:27" hidden="1" x14ac:dyDescent="0.25">
      <c r="A237" s="148"/>
      <c r="B237" s="148"/>
      <c r="C237" s="148"/>
      <c r="D237" s="148"/>
      <c r="E237" s="148"/>
      <c r="F237" s="148"/>
      <c r="G237" s="148"/>
      <c r="H237" s="148"/>
      <c r="I237" s="148"/>
      <c r="J237" s="148"/>
      <c r="K237" s="148"/>
      <c r="L237" s="148"/>
      <c r="M237" s="149"/>
      <c r="N237" s="149"/>
      <c r="O237" s="149"/>
      <c r="P237" s="148"/>
      <c r="Q237" s="148"/>
      <c r="R237" s="148"/>
      <c r="S237" s="148"/>
      <c r="T237" s="148"/>
      <c r="U237" s="148"/>
      <c r="V237" s="148"/>
      <c r="AA237" s="150"/>
    </row>
    <row r="238" spans="1:27" hidden="1" x14ac:dyDescent="0.25">
      <c r="A238" s="148"/>
      <c r="B238" s="148"/>
      <c r="C238" s="148"/>
      <c r="D238" s="148"/>
      <c r="E238" s="148"/>
      <c r="F238" s="148"/>
      <c r="G238" s="148"/>
      <c r="H238" s="148"/>
      <c r="I238" s="148"/>
      <c r="J238" s="148"/>
      <c r="K238" s="148"/>
      <c r="L238" s="148"/>
      <c r="M238" s="149"/>
      <c r="N238" s="149"/>
      <c r="O238" s="149"/>
      <c r="P238" s="148"/>
      <c r="Q238" s="148"/>
      <c r="R238" s="148"/>
      <c r="S238" s="148"/>
      <c r="T238" s="148"/>
      <c r="U238" s="148"/>
      <c r="V238" s="148"/>
      <c r="AA238" s="150"/>
    </row>
    <row r="239" spans="1:27" hidden="1" x14ac:dyDescent="0.25">
      <c r="A239" s="148"/>
      <c r="B239" s="148"/>
      <c r="C239" s="148"/>
      <c r="D239" s="148"/>
      <c r="E239" s="148"/>
      <c r="F239" s="148"/>
      <c r="G239" s="148"/>
      <c r="H239" s="148"/>
      <c r="I239" s="148"/>
      <c r="J239" s="148"/>
      <c r="K239" s="148"/>
      <c r="L239" s="148"/>
      <c r="M239" s="149"/>
      <c r="N239" s="149"/>
      <c r="O239" s="149"/>
      <c r="P239" s="148"/>
      <c r="Q239" s="148"/>
      <c r="R239" s="148"/>
      <c r="S239" s="148"/>
      <c r="T239" s="148"/>
      <c r="U239" s="148"/>
      <c r="V239" s="148"/>
      <c r="AA239" s="150"/>
    </row>
    <row r="240" spans="1:27" x14ac:dyDescent="0.25">
      <c r="A240" s="148"/>
      <c r="B240" s="148"/>
      <c r="C240" s="148"/>
      <c r="D240" s="148"/>
      <c r="E240" s="148"/>
      <c r="F240" s="148"/>
      <c r="G240" s="148"/>
      <c r="H240" s="148"/>
      <c r="I240" s="148"/>
      <c r="J240" s="148"/>
      <c r="K240" s="148"/>
      <c r="L240" s="148"/>
      <c r="M240" s="149"/>
      <c r="N240" s="149"/>
      <c r="O240" s="149"/>
      <c r="P240" s="148"/>
      <c r="Q240" s="148"/>
      <c r="R240" s="148"/>
      <c r="S240" s="148"/>
      <c r="T240" s="148"/>
      <c r="U240" s="148"/>
      <c r="V240" s="148"/>
      <c r="AA240" s="150"/>
    </row>
    <row r="241" spans="1:27" x14ac:dyDescent="0.25">
      <c r="A241" s="148"/>
      <c r="B241" s="148"/>
      <c r="C241" s="148"/>
      <c r="D241" s="148"/>
      <c r="E241" s="148"/>
      <c r="F241" s="148"/>
      <c r="G241" s="148"/>
      <c r="H241" s="148"/>
      <c r="I241" s="148"/>
      <c r="J241" s="148"/>
      <c r="K241" s="148"/>
      <c r="L241" s="148"/>
      <c r="M241" s="149"/>
      <c r="N241" s="149"/>
      <c r="O241" s="149"/>
      <c r="P241" s="148"/>
      <c r="Q241" s="148"/>
      <c r="R241" s="148"/>
      <c r="S241" s="148"/>
      <c r="T241" s="148"/>
      <c r="U241" s="148"/>
      <c r="V241" s="148"/>
      <c r="AA241" s="150"/>
    </row>
    <row r="242" spans="1:27" x14ac:dyDescent="0.25">
      <c r="A242" s="148"/>
      <c r="B242" s="148"/>
      <c r="C242" s="148"/>
      <c r="D242" s="148"/>
      <c r="E242" s="148"/>
      <c r="F242" s="148"/>
      <c r="G242" s="148"/>
      <c r="H242" s="148"/>
      <c r="I242" s="148"/>
      <c r="J242" s="148"/>
      <c r="K242" s="148"/>
      <c r="L242" s="148"/>
      <c r="M242" s="149"/>
      <c r="N242" s="149"/>
      <c r="O242" s="149"/>
      <c r="P242" s="148"/>
      <c r="Q242" s="148"/>
      <c r="R242" s="148"/>
      <c r="S242" s="148"/>
      <c r="T242" s="148"/>
      <c r="U242" s="148"/>
      <c r="V242" s="148"/>
      <c r="AA242" s="150"/>
    </row>
    <row r="243" spans="1:27" x14ac:dyDescent="0.25">
      <c r="A243" s="148"/>
      <c r="B243" s="148"/>
      <c r="C243" s="148"/>
      <c r="D243" s="148"/>
      <c r="E243" s="148"/>
      <c r="F243" s="148"/>
      <c r="G243" s="148"/>
      <c r="H243" s="148"/>
      <c r="I243" s="148"/>
      <c r="J243" s="148"/>
      <c r="K243" s="148"/>
      <c r="L243" s="148"/>
      <c r="M243" s="149"/>
      <c r="N243" s="149"/>
      <c r="O243" s="149"/>
      <c r="P243" s="148"/>
      <c r="Q243" s="148"/>
      <c r="R243" s="148"/>
      <c r="S243" s="148"/>
      <c r="T243" s="148"/>
      <c r="U243" s="148"/>
      <c r="V243" s="148"/>
      <c r="AA243" s="150"/>
    </row>
    <row r="244" spans="1:27" x14ac:dyDescent="0.25">
      <c r="A244" s="148"/>
      <c r="B244" s="148"/>
      <c r="C244" s="148"/>
      <c r="D244" s="148"/>
      <c r="E244" s="148"/>
      <c r="F244" s="148"/>
      <c r="G244" s="148"/>
      <c r="H244" s="148"/>
      <c r="I244" s="148"/>
      <c r="J244" s="148"/>
      <c r="K244" s="148"/>
      <c r="L244" s="148"/>
      <c r="M244" s="149"/>
      <c r="N244" s="149"/>
      <c r="O244" s="149"/>
      <c r="P244" s="148"/>
      <c r="Q244" s="148"/>
      <c r="R244" s="148"/>
      <c r="S244" s="148"/>
      <c r="T244" s="148"/>
      <c r="U244" s="148"/>
      <c r="V244" s="148"/>
      <c r="AA244" s="150"/>
    </row>
    <row r="245" spans="1:27" x14ac:dyDescent="0.25">
      <c r="A245" s="148"/>
      <c r="B245" s="148"/>
      <c r="C245" s="148"/>
      <c r="D245" s="148"/>
      <c r="E245" s="148"/>
      <c r="F245" s="148"/>
      <c r="G245" s="148"/>
      <c r="H245" s="148"/>
      <c r="I245" s="148"/>
      <c r="J245" s="148"/>
      <c r="K245" s="148"/>
      <c r="L245" s="148"/>
      <c r="M245" s="149"/>
      <c r="N245" s="149"/>
      <c r="O245" s="149"/>
      <c r="P245" s="148"/>
      <c r="Q245" s="148"/>
      <c r="R245" s="148"/>
      <c r="S245" s="148"/>
      <c r="T245" s="148"/>
      <c r="U245" s="148"/>
      <c r="V245" s="148"/>
      <c r="AA245" s="150"/>
    </row>
    <row r="246" spans="1:27" x14ac:dyDescent="0.25">
      <c r="A246" s="148"/>
      <c r="B246" s="148"/>
      <c r="C246" s="148"/>
      <c r="D246" s="148"/>
      <c r="E246" s="148"/>
      <c r="F246" s="148"/>
      <c r="G246" s="148"/>
      <c r="H246" s="148"/>
      <c r="I246" s="148"/>
      <c r="J246" s="148"/>
      <c r="K246" s="148"/>
      <c r="L246" s="148"/>
      <c r="M246" s="149"/>
      <c r="N246" s="149"/>
      <c r="O246" s="149"/>
      <c r="P246" s="148"/>
      <c r="Q246" s="148"/>
      <c r="R246" s="148"/>
      <c r="S246" s="148"/>
      <c r="T246" s="148"/>
      <c r="U246" s="148"/>
      <c r="V246" s="148"/>
      <c r="AA246" s="150"/>
    </row>
    <row r="247" spans="1:27" x14ac:dyDescent="0.25">
      <c r="A247" s="148"/>
      <c r="B247" s="148"/>
      <c r="C247" s="148"/>
      <c r="D247" s="148"/>
      <c r="E247" s="148"/>
      <c r="F247" s="148"/>
      <c r="G247" s="148"/>
      <c r="H247" s="148"/>
      <c r="I247" s="148"/>
      <c r="J247" s="148"/>
      <c r="K247" s="148"/>
      <c r="L247" s="148"/>
      <c r="M247" s="149"/>
      <c r="N247" s="149"/>
      <c r="O247" s="149"/>
      <c r="P247" s="148"/>
      <c r="Q247" s="148"/>
      <c r="R247" s="148"/>
      <c r="S247" s="148"/>
      <c r="T247" s="148"/>
      <c r="U247" s="148"/>
      <c r="V247" s="148"/>
      <c r="AA247" s="150"/>
    </row>
    <row r="248" spans="1:27" x14ac:dyDescent="0.25">
      <c r="A248" s="148"/>
      <c r="B248" s="148"/>
      <c r="C248" s="148"/>
      <c r="D248" s="148"/>
      <c r="E248" s="148"/>
      <c r="F248" s="148"/>
      <c r="G248" s="148"/>
      <c r="H248" s="148"/>
      <c r="I248" s="148"/>
      <c r="J248" s="148"/>
      <c r="K248" s="148"/>
      <c r="L248" s="148"/>
      <c r="M248" s="149"/>
      <c r="N248" s="149"/>
      <c r="O248" s="149"/>
      <c r="P248" s="148"/>
      <c r="Q248" s="148"/>
      <c r="R248" s="148"/>
      <c r="S248" s="148"/>
      <c r="T248" s="148"/>
      <c r="U248" s="148"/>
      <c r="V248" s="148"/>
      <c r="AA248" s="150"/>
    </row>
    <row r="249" spans="1:27" x14ac:dyDescent="0.25">
      <c r="A249" s="148"/>
      <c r="B249" s="148"/>
      <c r="C249" s="148"/>
      <c r="D249" s="148"/>
      <c r="E249" s="148"/>
      <c r="F249" s="148"/>
      <c r="G249" s="148"/>
      <c r="H249" s="148"/>
      <c r="I249" s="148"/>
      <c r="J249" s="148"/>
      <c r="K249" s="148"/>
      <c r="L249" s="148"/>
      <c r="M249" s="149"/>
      <c r="N249" s="149"/>
      <c r="O249" s="149"/>
      <c r="P249" s="148"/>
      <c r="Q249" s="148"/>
      <c r="R249" s="148"/>
      <c r="S249" s="148"/>
      <c r="T249" s="148"/>
      <c r="U249" s="148"/>
      <c r="V249" s="148"/>
      <c r="AA249" s="150"/>
    </row>
    <row r="250" spans="1:27" x14ac:dyDescent="0.25">
      <c r="A250" s="148"/>
      <c r="B250" s="148"/>
      <c r="C250" s="148"/>
      <c r="D250" s="148"/>
      <c r="E250" s="148"/>
      <c r="F250" s="148"/>
      <c r="G250" s="148"/>
      <c r="H250" s="148"/>
      <c r="I250" s="148"/>
      <c r="J250" s="148"/>
      <c r="K250" s="148"/>
      <c r="L250" s="148"/>
      <c r="M250" s="149"/>
      <c r="N250" s="149"/>
      <c r="O250" s="149"/>
    </row>
    <row r="251" spans="1:27" x14ac:dyDescent="0.25">
      <c r="A251" s="148"/>
      <c r="B251" s="148"/>
      <c r="C251" s="148"/>
      <c r="D251" s="148"/>
      <c r="E251" s="148"/>
      <c r="F251" s="148"/>
      <c r="G251" s="148"/>
      <c r="H251" s="148"/>
      <c r="I251" s="148"/>
      <c r="J251" s="148"/>
      <c r="K251" s="148"/>
      <c r="L251" s="148"/>
      <c r="M251" s="149"/>
      <c r="N251" s="149"/>
      <c r="O251" s="149"/>
    </row>
  </sheetData>
  <protectedRanges>
    <protectedRange password="E1A2" sqref="V2" name="Range1_1"/>
    <protectedRange password="E1A2" sqref="N45:O45" name="Range1_1_18"/>
    <protectedRange password="E1A2" sqref="N50:O50" name="Range1_1_2"/>
    <protectedRange password="E1A2" sqref="N53:O53" name="Range1_1_21"/>
    <protectedRange password="E1A2" sqref="N54:O54" name="Range1_1_12"/>
    <protectedRange password="E1A2" sqref="N9:O9" name="Range1_1_4"/>
    <protectedRange password="E1A2" sqref="N12:O12" name="Range1_1_7"/>
    <protectedRange password="E1A2" sqref="N38" name="Range1_1_13_2"/>
    <protectedRange password="E1A2" sqref="N48:O48" name="Range1_1_17"/>
    <protectedRange password="E1A2" sqref="N58:O58" name="Range1_1_20_2"/>
    <protectedRange password="E1A2" sqref="N75:O75" name="Range1_1_24"/>
    <protectedRange password="E1A2" sqref="N92:O92" name="Range1_1_6"/>
    <protectedRange password="E1A2" sqref="AA2" name="Range1_1_2_1"/>
    <protectedRange password="E1A2" sqref="N2:O2" name="Range1_5_1_1"/>
    <protectedRange password="E1A2" sqref="N3:O3" name="Range1_2_1_1"/>
    <protectedRange password="E1A2" sqref="N4:O4" name="Range1_4_1"/>
    <protectedRange password="E1A2" sqref="W2" name="Range1_14"/>
    <protectedRange password="E1A2" sqref="W3:W4" name="Range1_1_1"/>
    <protectedRange password="E1A2" sqref="P5:P6" name="Range1_2_2"/>
    <protectedRange password="E1A2" sqref="O5" name="Range1_1_2_3"/>
  </protectedRanges>
  <autoFilter ref="A2:AG221" xr:uid="{114AFB48-5BA6-49E0-975C-993C4FEDA635}"/>
  <sortState xmlns:xlrd2="http://schemas.microsoft.com/office/spreadsheetml/2017/richdata2" ref="A2:L266">
    <sortCondition ref="A1"/>
  </sortState>
  <dataConsolidate/>
  <customSheetViews>
    <customSheetView guid="{49FE20BB-FBAE-4179-A770-21772DC36366}" scale="80" showAutoFilter="1" showRuler="0">
      <pane ySplit="1" topLeftCell="A2" activePane="bottomLeft" state="frozenSplit"/>
      <selection pane="bottomLeft" activeCell="G4" sqref="G4"/>
      <pageMargins left="0" right="0" top="0" bottom="0" header="0" footer="0"/>
      <printOptions headings="1"/>
      <pageSetup orientation="portrait" horizontalDpi="4294967292" verticalDpi="4294967292"/>
      <autoFilter ref="A1:V244" xr:uid="{DB925E0F-31BD-4E85-919B-ECAA89FE3297}">
        <sortState xmlns:xlrd2="http://schemas.microsoft.com/office/spreadsheetml/2017/richdata2" ref="A2:V246">
          <sortCondition ref="A1:A246"/>
        </sortState>
      </autoFilter>
    </customSheetView>
    <customSheetView guid="{DC6629D9-6399-4F23-8521-98E0AAB6DE93}" scale="70" showAutoFilter="1" showRuler="0">
      <pane ySplit="1" topLeftCell="A2" activePane="bottomLeft" state="frozenSplit"/>
      <selection pane="bottomLeft" activeCell="E201" sqref="E201"/>
      <pageMargins left="0" right="0" top="0" bottom="0" header="0" footer="0"/>
      <printOptions headings="1"/>
      <pageSetup orientation="portrait" horizontalDpi="4294967292" verticalDpi="4294967292"/>
      <autoFilter ref="A1:U246" xr:uid="{4C69DA1F-D8E0-44C8-A5B9-A74599FA713A}"/>
    </customSheetView>
    <customSheetView guid="{E96EC931-7DB8-9949-B69E-EB800FAB8EDD}" scale="80" showAutoFilter="1" showRuler="0">
      <pane ySplit="1.0249999999999999" topLeftCell="A2" activePane="bottomLeft" state="frozenSplit"/>
      <selection pane="bottomLeft" activeCell="G4" sqref="G4"/>
      <pageMargins left="0" right="0" top="0" bottom="0" header="0" footer="0"/>
      <printOptions headings="1"/>
      <pageSetup orientation="portrait" horizontalDpi="4294967292" verticalDpi="4294967292"/>
      <autoFilter ref="A1:V244" xr:uid="{B2EAF5BF-6E9A-4B3E-BC1B-550B08899959}">
        <sortState xmlns:xlrd2="http://schemas.microsoft.com/office/spreadsheetml/2017/richdata2" ref="A2:V246">
          <sortCondition ref="A1:A246"/>
        </sortState>
      </autoFilter>
    </customSheetView>
  </customSheetViews>
  <phoneticPr fontId="2" type="noConversion"/>
  <conditionalFormatting sqref="J3:J4 J210:J220 J7:J208">
    <cfRule type="cellIs" dxfId="13" priority="17" operator="equal">
      <formula>"Info"</formula>
    </cfRule>
    <cfRule type="cellIs" dxfId="12" priority="601" operator="equal">
      <formula>"Fail"</formula>
    </cfRule>
    <cfRule type="cellIs" dxfId="11" priority="602" operator="equal">
      <formula>"Pass"</formula>
    </cfRule>
  </conditionalFormatting>
  <conditionalFormatting sqref="J209">
    <cfRule type="cellIs" dxfId="10" priority="11" operator="equal">
      <formula>"Info"</formula>
    </cfRule>
    <cfRule type="cellIs" dxfId="9" priority="12" operator="equal">
      <formula>"Fail"</formula>
    </cfRule>
    <cfRule type="cellIs" dxfId="8" priority="13" operator="equal">
      <formula>"Pass"</formula>
    </cfRule>
  </conditionalFormatting>
  <conditionalFormatting sqref="N3:N4 N6:N220">
    <cfRule type="expression" dxfId="7" priority="603">
      <formula>ISERROR(AA3)</formula>
    </cfRule>
  </conditionalFormatting>
  <conditionalFormatting sqref="J5">
    <cfRule type="cellIs" dxfId="6" priority="5" stopIfTrue="1" operator="equal">
      <formula>"Fail"</formula>
    </cfRule>
  </conditionalFormatting>
  <conditionalFormatting sqref="J5">
    <cfRule type="cellIs" dxfId="5" priority="6" stopIfTrue="1" operator="equal">
      <formula>"Pass"</formula>
    </cfRule>
    <cfRule type="cellIs" dxfId="4" priority="7" stopIfTrue="1" operator="equal">
      <formula>"Info"</formula>
    </cfRule>
  </conditionalFormatting>
  <conditionalFormatting sqref="J6">
    <cfRule type="cellIs" dxfId="3" priority="2" stopIfTrue="1" operator="equal">
      <formula>"Fail"</formula>
    </cfRule>
  </conditionalFormatting>
  <conditionalFormatting sqref="J6">
    <cfRule type="cellIs" dxfId="2" priority="3" stopIfTrue="1" operator="equal">
      <formula>"Pass"</formula>
    </cfRule>
    <cfRule type="cellIs" dxfId="1" priority="4" stopIfTrue="1" operator="equal">
      <formula>"Info"</formula>
    </cfRule>
  </conditionalFormatting>
  <conditionalFormatting sqref="N5">
    <cfRule type="expression" dxfId="0" priority="1">
      <formula>ISERROR(AA5)</formula>
    </cfRule>
  </conditionalFormatting>
  <dataValidations count="5">
    <dataValidation type="list" allowBlank="1" showInputMessage="1" showErrorMessage="1" sqref="J222:J1048576 J2:J220" xr:uid="{00000000-0002-0000-0300-000000000000}">
      <formula1>$I$224:$I$227</formula1>
    </dataValidation>
    <dataValidation type="list" allowBlank="1" showInputMessage="1" showErrorMessage="1" sqref="M3:M4 M6:M220" xr:uid="{00000000-0002-0000-0300-000001000000}">
      <formula1>$I$230:$I$233</formula1>
    </dataValidation>
    <dataValidation type="list" allowBlank="1" showInputMessage="1" showErrorMessage="1" sqref="WVP5:WVP6 JD5:JD6 SZ5:SZ6 ACV5:ACV6 AMR5:AMR6 AWN5:AWN6 BGJ5:BGJ6 BQF5:BQF6 CAB5:CAB6 CJX5:CJX6 CTT5:CTT6 DDP5:DDP6 DNL5:DNL6 DXH5:DXH6 EHD5:EHD6 EQZ5:EQZ6 FAV5:FAV6 FKR5:FKR6 FUN5:FUN6 GEJ5:GEJ6 GOF5:GOF6 GYB5:GYB6 HHX5:HHX6 HRT5:HRT6 IBP5:IBP6 ILL5:ILL6 IVH5:IVH6 JFD5:JFD6 JOZ5:JOZ6 JYV5:JYV6 KIR5:KIR6 KSN5:KSN6 LCJ5:LCJ6 LMF5:LMF6 LWB5:LWB6 MFX5:MFX6 MPT5:MPT6 MZP5:MZP6 NJL5:NJL6 NTH5:NTH6 ODD5:ODD6 OMZ5:OMZ6 OWV5:OWV6 PGR5:PGR6 PQN5:PQN6 QAJ5:QAJ6 QKF5:QKF6 QUB5:QUB6 RDX5:RDX6 RNT5:RNT6 RXP5:RXP6 SHL5:SHL6 SRH5:SRH6 TBD5:TBD6 TKZ5:TKZ6 TUV5:TUV6 UER5:UER6 UON5:UON6 UYJ5:UYJ6 VIF5:VIF6 VSB5:VSB6 WBX5:WBX6 WLT5:WLT6" xr:uid="{14C41FD4-C127-4159-87A8-434CD03D39B0}">
      <formula1>$I$71:$I$74</formula1>
    </dataValidation>
    <dataValidation type="list" allowBlank="1" showInputMessage="1" showErrorMessage="1" sqref="JG5:JG6 WVS5:WVS6 TC5:TC6 ACY5:ACY6 AMU5:AMU6 AWQ5:AWQ6 BGM5:BGM6 BQI5:BQI6 CAE5:CAE6 CKA5:CKA6 CTW5:CTW6 DDS5:DDS6 DNO5:DNO6 DXK5:DXK6 EHG5:EHG6 ERC5:ERC6 FAY5:FAY6 FKU5:FKU6 FUQ5:FUQ6 GEM5:GEM6 GOI5:GOI6 GYE5:GYE6 HIA5:HIA6 HRW5:HRW6 IBS5:IBS6 ILO5:ILO6 IVK5:IVK6 JFG5:JFG6 JPC5:JPC6 JYY5:JYY6 KIU5:KIU6 KSQ5:KSQ6 LCM5:LCM6 LMI5:LMI6 LWE5:LWE6 MGA5:MGA6 MPW5:MPW6 MZS5:MZS6 NJO5:NJO6 NTK5:NTK6 ODG5:ODG6 ONC5:ONC6 OWY5:OWY6 PGU5:PGU6 PQQ5:PQQ6 QAM5:QAM6 QKI5:QKI6 QUE5:QUE6 REA5:REA6 RNW5:RNW6 RXS5:RXS6 SHO5:SHO6 SRK5:SRK6 TBG5:TBG6 TLC5:TLC6 TUY5:TUY6 UEU5:UEU6 UOQ5:UOQ6 UYM5:UYM6 VII5:VII6 VSE5:VSE6 WCA5:WCA6 WLW5:WLW6" xr:uid="{2AC521F4-5432-4BD0-9F24-382ADAB7D49A}">
      <formula1>$H$42:$H$45</formula1>
    </dataValidation>
    <dataValidation type="list" allowBlank="1" showInputMessage="1" showErrorMessage="1" sqref="M5" xr:uid="{D59CEDE2-68F6-4062-A0D4-DDA51ED026E8}">
      <formula1>$I$323:$I$326</formula1>
    </dataValidation>
  </dataValidations>
  <printOptions headings="1"/>
  <pageMargins left="0.7" right="0.7" top="0.75" bottom="0.75" header="0.3" footer="0.3"/>
  <pageSetup orientation="portrait" horizontalDpi="4294967292" verticalDpi="4294967292" r:id="rId1"/>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pageSetUpPr fitToPage="1"/>
  </sheetPr>
  <dimension ref="A1:S24"/>
  <sheetViews>
    <sheetView showGridLines="0" zoomScale="80" zoomScaleNormal="80" zoomScalePageLayoutView="80" workbookViewId="0">
      <pane ySplit="1" topLeftCell="A2" activePane="bottomLeft" state="frozenSplit"/>
      <selection pane="bottomLeft" activeCell="I3" sqref="I3"/>
    </sheetView>
  </sheetViews>
  <sheetFormatPr defaultColWidth="8.7265625" defaultRowHeight="12.5" x14ac:dyDescent="0.25"/>
  <cols>
    <col min="2" max="2" width="13.26953125" customWidth="1"/>
    <col min="3" max="3" width="56.26953125" customWidth="1"/>
    <col min="4" max="4" width="22.453125" customWidth="1"/>
    <col min="19" max="19" width="8.7265625" hidden="1" customWidth="1"/>
  </cols>
  <sheetData>
    <row r="1" spans="1:19" ht="13" x14ac:dyDescent="0.3">
      <c r="A1" s="3" t="s">
        <v>2641</v>
      </c>
      <c r="B1" s="74"/>
      <c r="C1" s="74"/>
      <c r="D1" s="74"/>
    </row>
    <row r="2" spans="1:19" ht="12.75" customHeight="1" x14ac:dyDescent="0.25">
      <c r="A2" s="235" t="s">
        <v>2642</v>
      </c>
      <c r="B2" s="235" t="s">
        <v>2643</v>
      </c>
      <c r="C2" s="235" t="s">
        <v>2644</v>
      </c>
      <c r="D2" s="235" t="s">
        <v>2645</v>
      </c>
    </row>
    <row r="3" spans="1:19" ht="54.75" customHeight="1" x14ac:dyDescent="0.25">
      <c r="A3" s="84">
        <v>1</v>
      </c>
      <c r="B3" s="1">
        <v>41183</v>
      </c>
      <c r="C3" s="86" t="s">
        <v>2646</v>
      </c>
      <c r="D3" s="85" t="s">
        <v>2647</v>
      </c>
      <c r="S3" t="s">
        <v>2648</v>
      </c>
    </row>
    <row r="4" spans="1:19" ht="18.75" customHeight="1" x14ac:dyDescent="0.25">
      <c r="A4" s="84">
        <v>1.1000000000000001</v>
      </c>
      <c r="B4" s="1">
        <v>42088</v>
      </c>
      <c r="C4" s="236" t="s">
        <v>2649</v>
      </c>
      <c r="D4" s="85" t="s">
        <v>2647</v>
      </c>
    </row>
    <row r="5" spans="1:19" ht="44.25" customHeight="1" x14ac:dyDescent="0.25">
      <c r="A5" s="84">
        <v>1.2</v>
      </c>
      <c r="B5" s="1">
        <v>42111</v>
      </c>
      <c r="C5" s="86" t="s">
        <v>2650</v>
      </c>
      <c r="D5" s="85" t="s">
        <v>2647</v>
      </c>
    </row>
    <row r="6" spans="1:19" ht="17.25" customHeight="1" x14ac:dyDescent="0.25">
      <c r="A6" s="84">
        <v>1.3</v>
      </c>
      <c r="B6" s="237">
        <v>42454</v>
      </c>
      <c r="C6" s="238" t="s">
        <v>2651</v>
      </c>
      <c r="D6" s="238" t="s">
        <v>2647</v>
      </c>
    </row>
    <row r="7" spans="1:19" x14ac:dyDescent="0.25">
      <c r="A7" s="84">
        <v>1.4</v>
      </c>
      <c r="B7" s="237">
        <v>42643</v>
      </c>
      <c r="C7" s="85" t="s">
        <v>2652</v>
      </c>
      <c r="D7" s="85" t="s">
        <v>2647</v>
      </c>
    </row>
    <row r="8" spans="1:19" ht="37.5" x14ac:dyDescent="0.25">
      <c r="A8" s="155">
        <v>2</v>
      </c>
      <c r="B8" s="156">
        <v>42766</v>
      </c>
      <c r="C8" s="86" t="s">
        <v>2653</v>
      </c>
      <c r="D8" s="85" t="s">
        <v>2647</v>
      </c>
    </row>
    <row r="9" spans="1:19" x14ac:dyDescent="0.25">
      <c r="A9" s="155">
        <v>2</v>
      </c>
      <c r="B9" s="156">
        <v>43008</v>
      </c>
      <c r="C9" s="86" t="s">
        <v>2654</v>
      </c>
      <c r="D9" s="85" t="s">
        <v>2647</v>
      </c>
    </row>
    <row r="10" spans="1:19" x14ac:dyDescent="0.25">
      <c r="A10" s="155">
        <v>2</v>
      </c>
      <c r="B10" s="156">
        <v>43131</v>
      </c>
      <c r="C10" s="86" t="s">
        <v>2655</v>
      </c>
      <c r="D10" s="85" t="s">
        <v>2647</v>
      </c>
    </row>
    <row r="11" spans="1:19" x14ac:dyDescent="0.25">
      <c r="A11" s="155">
        <v>2</v>
      </c>
      <c r="B11" s="156">
        <v>43373</v>
      </c>
      <c r="C11" s="86" t="s">
        <v>2656</v>
      </c>
      <c r="D11" s="85" t="s">
        <v>2647</v>
      </c>
    </row>
    <row r="12" spans="1:19" x14ac:dyDescent="0.25">
      <c r="A12" s="155">
        <v>2</v>
      </c>
      <c r="B12" s="156">
        <v>43555</v>
      </c>
      <c r="C12" s="86" t="s">
        <v>2657</v>
      </c>
      <c r="D12" s="85" t="s">
        <v>2647</v>
      </c>
    </row>
    <row r="13" spans="1:19" x14ac:dyDescent="0.25">
      <c r="A13" s="155">
        <v>2</v>
      </c>
      <c r="B13" s="156">
        <v>43738</v>
      </c>
      <c r="C13" s="86" t="s">
        <v>2658</v>
      </c>
      <c r="D13" s="85" t="s">
        <v>2647</v>
      </c>
    </row>
    <row r="14" spans="1:19" x14ac:dyDescent="0.25">
      <c r="A14" s="155">
        <v>2.1</v>
      </c>
      <c r="B14" s="156">
        <v>43921</v>
      </c>
      <c r="C14" s="86" t="s">
        <v>2659</v>
      </c>
      <c r="D14" s="85" t="s">
        <v>2647</v>
      </c>
    </row>
    <row r="15" spans="1:19" x14ac:dyDescent="0.25">
      <c r="A15" s="155">
        <v>2.2000000000000002</v>
      </c>
      <c r="B15" s="156">
        <v>44104</v>
      </c>
      <c r="C15" s="86" t="s">
        <v>2660</v>
      </c>
      <c r="D15" s="85" t="s">
        <v>2647</v>
      </c>
    </row>
    <row r="16" spans="1:19" ht="25" x14ac:dyDescent="0.25">
      <c r="A16" s="155">
        <v>2.2999999999999998</v>
      </c>
      <c r="B16" s="156">
        <v>44469</v>
      </c>
      <c r="C16" s="86" t="s">
        <v>2661</v>
      </c>
      <c r="D16" s="85" t="s">
        <v>2647</v>
      </c>
    </row>
    <row r="17" spans="1:4" x14ac:dyDescent="0.25">
      <c r="A17" s="155">
        <v>2.4</v>
      </c>
      <c r="B17" s="156">
        <v>44469</v>
      </c>
      <c r="C17" s="86" t="s">
        <v>2656</v>
      </c>
      <c r="D17" s="85" t="s">
        <v>2647</v>
      </c>
    </row>
    <row r="18" spans="1:4" x14ac:dyDescent="0.25">
      <c r="A18" s="155">
        <v>2.5</v>
      </c>
      <c r="B18" s="156">
        <v>44834</v>
      </c>
      <c r="C18" s="86" t="s">
        <v>2662</v>
      </c>
      <c r="D18" s="85" t="s">
        <v>2647</v>
      </c>
    </row>
    <row r="19" spans="1:4" x14ac:dyDescent="0.25">
      <c r="A19" s="155"/>
      <c r="B19" s="156"/>
      <c r="C19" s="86"/>
      <c r="D19" s="85"/>
    </row>
    <row r="20" spans="1:4" x14ac:dyDescent="0.25">
      <c r="A20" s="155"/>
      <c r="B20" s="156"/>
      <c r="C20" s="86"/>
      <c r="D20" s="85"/>
    </row>
    <row r="21" spans="1:4" x14ac:dyDescent="0.25">
      <c r="A21" s="155"/>
      <c r="B21" s="156"/>
      <c r="C21" s="86"/>
      <c r="D21" s="85"/>
    </row>
    <row r="22" spans="1:4" x14ac:dyDescent="0.25">
      <c r="A22" s="155"/>
      <c r="B22" s="156"/>
      <c r="C22" s="86"/>
      <c r="D22" s="85"/>
    </row>
    <row r="23" spans="1:4" x14ac:dyDescent="0.25">
      <c r="A23" s="155"/>
      <c r="B23" s="156"/>
      <c r="C23" s="86"/>
      <c r="D23" s="85"/>
    </row>
    <row r="24" spans="1:4" x14ac:dyDescent="0.25">
      <c r="A24" s="155"/>
      <c r="B24" s="156"/>
      <c r="C24" s="86"/>
      <c r="D24" s="85"/>
    </row>
  </sheetData>
  <sheetProtection sort="0" autoFilter="0"/>
  <customSheetViews>
    <customSheetView guid="{49FE20BB-FBAE-4179-A770-21772DC36366}" showGridLines="0" fitToPage="1" hiddenColumns="1" showRuler="0">
      <pane ySplit="1" topLeftCell="A2" activePane="bottomLeft" state="frozenSplit"/>
      <selection pane="bottomLeft" activeCell="C4" sqref="C4"/>
      <pageMargins left="0" right="0" top="0" bottom="0" header="0" footer="0"/>
      <printOptions horizontalCentered="1"/>
      <pageSetup orientation="landscape" horizontalDpi="1200" verticalDpi="1200"/>
      <headerFooter>
        <oddHeader>&amp;CIRS Office of Safeguards SCSEM</oddHeader>
        <oddFooter>&amp;L&amp;F&amp;RPage &amp;P of &amp;N</oddFooter>
      </headerFooter>
    </customSheetView>
    <customSheetView guid="{DC6629D9-6399-4F23-8521-98E0AAB6DE93}" showGridLines="0" fitToPage="1" hiddenColumns="1" showRuler="0">
      <pane ySplit="1" topLeftCell="A2" activePane="bottomLeft" state="frozenSplit"/>
      <selection pane="bottomLeft" activeCell="C4" sqref="C4"/>
      <pageMargins left="0" right="0" top="0" bottom="0" header="0" footer="0"/>
      <printOptions horizontalCentered="1"/>
      <pageSetup orientation="landscape" horizontalDpi="1200" verticalDpi="1200"/>
      <headerFooter>
        <oddHeader>&amp;CIRS Office of Safeguards SCSEM</oddHeader>
        <oddFooter>&amp;L&amp;F&amp;RPage &amp;P of &amp;N</oddFooter>
      </headerFooter>
    </customSheetView>
    <customSheetView guid="{E96EC931-7DB8-9949-B69E-EB800FAB8EDD}" showPageBreaks="1" showGridLines="0" fitToPage="1" printArea="1" hiddenColumns="1" showRuler="0">
      <pane ySplit="1.0833333333333333" topLeftCell="A2" activePane="bottomLeft" state="frozenSplit"/>
      <selection pane="bottomLeft" activeCell="C4" sqref="C4"/>
      <pageMargins left="0" right="0" top="0" bottom="0" header="0" footer="0"/>
      <printOptions horizontalCentered="1"/>
      <pageSetup orientation="landscape" horizontalDpi="1200" verticalDpi="1200"/>
      <headerFooter>
        <oddHeader>&amp;CIRS Office of Safeguards SCSEM</oddHeader>
        <oddFooter>&amp;L&amp;F&amp;RPage &amp;P of &amp;N</oddFooter>
      </headerFooter>
    </customSheetView>
  </customSheetViews>
  <phoneticPr fontId="2" type="noConversion"/>
  <printOptions horizontalCentered="1"/>
  <pageMargins left="0.7" right="0.7" top="0.75" bottom="0.75" header="0.3" footer="0.3"/>
  <pageSetup orientation="landscape" horizontalDpi="1200" verticalDpi="1200"/>
  <headerFooter>
    <oddHeader>&amp;CIRS Office of Safeguards SCSEM</oddHeader>
    <oddFooter>&amp;L&amp;F&amp;RPage &amp;P of &amp;N</oddFooter>
  </headerFooter>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pageSetUpPr fitToPage="1"/>
  </sheetPr>
  <dimension ref="A1:N27"/>
  <sheetViews>
    <sheetView showGridLines="0" zoomScale="80" zoomScaleNormal="80" zoomScalePageLayoutView="80" workbookViewId="0">
      <pane ySplit="1" topLeftCell="A2" activePane="bottomLeft" state="frozenSplit"/>
      <selection pane="bottomLeft" activeCell="Y13" sqref="Y13"/>
    </sheetView>
  </sheetViews>
  <sheetFormatPr defaultColWidth="9.26953125" defaultRowHeight="12.5" x14ac:dyDescent="0.25"/>
  <cols>
    <col min="14" max="14" width="10.26953125" customWidth="1"/>
  </cols>
  <sheetData>
    <row r="1" spans="1:14" ht="13" x14ac:dyDescent="0.3">
      <c r="A1" s="3" t="s">
        <v>2663</v>
      </c>
      <c r="B1" s="74"/>
      <c r="C1" s="74"/>
      <c r="D1" s="74"/>
      <c r="E1" s="74"/>
      <c r="F1" s="74"/>
      <c r="G1" s="74"/>
      <c r="H1" s="74"/>
      <c r="I1" s="74"/>
      <c r="J1" s="74"/>
      <c r="K1" s="74"/>
      <c r="L1" s="74"/>
      <c r="M1" s="74"/>
      <c r="N1" s="192"/>
    </row>
    <row r="2" spans="1:14" ht="12.75" customHeight="1" x14ac:dyDescent="0.25">
      <c r="A2" s="11" t="s">
        <v>2664</v>
      </c>
      <c r="B2" s="89"/>
      <c r="C2" s="89"/>
      <c r="D2" s="89"/>
      <c r="E2" s="89"/>
      <c r="F2" s="89"/>
      <c r="G2" s="89"/>
      <c r="H2" s="89"/>
      <c r="I2" s="89"/>
      <c r="J2" s="89"/>
      <c r="K2" s="89"/>
      <c r="L2" s="89"/>
      <c r="M2" s="89"/>
      <c r="N2" s="90"/>
    </row>
    <row r="3" spans="1:14" ht="12.75" customHeight="1" x14ac:dyDescent="0.25">
      <c r="A3" s="8" t="s">
        <v>2665</v>
      </c>
      <c r="B3" s="239"/>
      <c r="C3" s="239"/>
      <c r="D3" s="239"/>
      <c r="E3" s="239"/>
      <c r="F3" s="239"/>
      <c r="G3" s="239"/>
      <c r="H3" s="239"/>
      <c r="I3" s="239"/>
      <c r="J3" s="239"/>
      <c r="K3" s="239"/>
      <c r="L3" s="239"/>
      <c r="M3" s="239"/>
      <c r="N3" s="9"/>
    </row>
    <row r="4" spans="1:14" x14ac:dyDescent="0.25">
      <c r="A4" s="4" t="s">
        <v>2666</v>
      </c>
      <c r="B4" s="5"/>
      <c r="C4" s="5"/>
      <c r="D4" s="5"/>
      <c r="E4" s="5"/>
      <c r="F4" s="5"/>
      <c r="G4" s="5"/>
      <c r="H4" s="5"/>
      <c r="I4" s="5"/>
      <c r="J4" s="5"/>
      <c r="K4" s="5"/>
      <c r="L4" s="5"/>
      <c r="M4" s="5"/>
      <c r="N4" s="6"/>
    </row>
    <row r="5" spans="1:14" x14ac:dyDescent="0.25">
      <c r="A5" s="4" t="s">
        <v>2667</v>
      </c>
      <c r="B5" s="5"/>
      <c r="C5" s="5"/>
      <c r="D5" s="5"/>
      <c r="E5" s="5"/>
      <c r="F5" s="5"/>
      <c r="G5" s="5"/>
      <c r="H5" s="5"/>
      <c r="I5" s="5"/>
      <c r="J5" s="5"/>
      <c r="K5" s="5"/>
      <c r="L5" s="5"/>
      <c r="M5" s="5"/>
      <c r="N5" s="6"/>
    </row>
    <row r="6" spans="1:14" x14ac:dyDescent="0.25">
      <c r="A6" s="4" t="s">
        <v>2668</v>
      </c>
      <c r="B6" s="5"/>
      <c r="C6" s="5"/>
      <c r="D6" s="5"/>
      <c r="E6" s="5"/>
      <c r="F6" s="5"/>
      <c r="G6" s="5"/>
      <c r="H6" s="5"/>
      <c r="I6" s="5"/>
      <c r="J6" s="5"/>
      <c r="K6" s="5"/>
      <c r="L6" s="5"/>
      <c r="M6" s="5"/>
      <c r="N6" s="6"/>
    </row>
    <row r="7" spans="1:14" x14ac:dyDescent="0.25">
      <c r="A7" s="10"/>
      <c r="B7" s="76"/>
      <c r="C7" s="76"/>
      <c r="D7" s="76"/>
      <c r="E7" s="76"/>
      <c r="F7" s="76"/>
      <c r="G7" s="76"/>
      <c r="H7" s="76"/>
      <c r="I7" s="76"/>
      <c r="J7" s="76"/>
      <c r="K7" s="76"/>
      <c r="L7" s="76"/>
      <c r="M7" s="76"/>
      <c r="N7" s="7"/>
    </row>
    <row r="9" spans="1:14" ht="12.75" customHeight="1" x14ac:dyDescent="0.25">
      <c r="A9" s="12" t="s">
        <v>2669</v>
      </c>
      <c r="B9" s="240"/>
      <c r="C9" s="240"/>
      <c r="D9" s="240"/>
      <c r="E9" s="240"/>
      <c r="F9" s="240"/>
      <c r="G9" s="240"/>
      <c r="H9" s="240"/>
      <c r="I9" s="240"/>
      <c r="J9" s="240"/>
      <c r="K9" s="240"/>
      <c r="L9" s="240"/>
      <c r="M9" s="240"/>
      <c r="N9" s="13"/>
    </row>
    <row r="10" spans="1:14" ht="12.75" customHeight="1" x14ac:dyDescent="0.25">
      <c r="A10" s="14" t="s">
        <v>2670</v>
      </c>
      <c r="B10" s="241"/>
      <c r="C10" s="241"/>
      <c r="D10" s="241"/>
      <c r="E10" s="241"/>
      <c r="F10" s="241"/>
      <c r="G10" s="241"/>
      <c r="H10" s="241"/>
      <c r="I10" s="241"/>
      <c r="J10" s="241"/>
      <c r="K10" s="241"/>
      <c r="L10" s="241"/>
      <c r="M10" s="241"/>
      <c r="N10" s="15"/>
    </row>
    <row r="11" spans="1:14" ht="12.75" customHeight="1" x14ac:dyDescent="0.25">
      <c r="A11" s="8" t="s">
        <v>2671</v>
      </c>
      <c r="B11" s="239"/>
      <c r="C11" s="239"/>
      <c r="D11" s="239"/>
      <c r="E11" s="239"/>
      <c r="F11" s="239"/>
      <c r="G11" s="239"/>
      <c r="H11" s="239"/>
      <c r="I11" s="239"/>
      <c r="J11" s="239"/>
      <c r="K11" s="239"/>
      <c r="L11" s="239"/>
      <c r="M11" s="239"/>
      <c r="N11" s="9"/>
    </row>
    <row r="12" spans="1:14" x14ac:dyDescent="0.25">
      <c r="A12" s="4" t="s">
        <v>2672</v>
      </c>
      <c r="B12" s="5"/>
      <c r="C12" s="5"/>
      <c r="D12" s="5"/>
      <c r="E12" s="5"/>
      <c r="F12" s="5"/>
      <c r="G12" s="5"/>
      <c r="H12" s="5"/>
      <c r="I12" s="5"/>
      <c r="J12" s="5"/>
      <c r="K12" s="5"/>
      <c r="L12" s="5"/>
      <c r="M12" s="5"/>
      <c r="N12" s="6"/>
    </row>
    <row r="13" spans="1:14" x14ac:dyDescent="0.25">
      <c r="A13" s="10" t="s">
        <v>2673</v>
      </c>
      <c r="B13" s="76"/>
      <c r="C13" s="76"/>
      <c r="D13" s="76"/>
      <c r="E13" s="76"/>
      <c r="F13" s="76"/>
      <c r="G13" s="76"/>
      <c r="H13" s="76"/>
      <c r="I13" s="76"/>
      <c r="J13" s="76"/>
      <c r="K13" s="76"/>
      <c r="L13" s="76"/>
      <c r="M13" s="76"/>
      <c r="N13" s="7"/>
    </row>
    <row r="15" spans="1:14" ht="12.75" customHeight="1" x14ac:dyDescent="0.25">
      <c r="A15" s="12" t="s">
        <v>2674</v>
      </c>
      <c r="B15" s="240"/>
      <c r="C15" s="240"/>
      <c r="D15" s="240"/>
      <c r="E15" s="240"/>
      <c r="F15" s="240"/>
      <c r="G15" s="240"/>
      <c r="H15" s="240"/>
      <c r="I15" s="240"/>
      <c r="J15" s="240"/>
      <c r="K15" s="240"/>
      <c r="L15" s="240"/>
      <c r="M15" s="240"/>
      <c r="N15" s="13"/>
    </row>
    <row r="16" spans="1:14" ht="12.75" customHeight="1" x14ac:dyDescent="0.25">
      <c r="A16" s="14" t="s">
        <v>2675</v>
      </c>
      <c r="B16" s="241"/>
      <c r="C16" s="241"/>
      <c r="D16" s="241"/>
      <c r="E16" s="241"/>
      <c r="F16" s="241"/>
      <c r="G16" s="241"/>
      <c r="H16" s="241"/>
      <c r="I16" s="241"/>
      <c r="J16" s="241"/>
      <c r="K16" s="241"/>
      <c r="L16" s="241"/>
      <c r="M16" s="241"/>
      <c r="N16" s="15"/>
    </row>
    <row r="17" spans="1:14" ht="12.75" customHeight="1" x14ac:dyDescent="0.25">
      <c r="A17" s="8" t="s">
        <v>2676</v>
      </c>
      <c r="B17" s="239"/>
      <c r="C17" s="239"/>
      <c r="D17" s="239"/>
      <c r="E17" s="239"/>
      <c r="F17" s="239"/>
      <c r="G17" s="239"/>
      <c r="H17" s="239"/>
      <c r="I17" s="239"/>
      <c r="J17" s="239"/>
      <c r="K17" s="239"/>
      <c r="L17" s="239"/>
      <c r="M17" s="239"/>
      <c r="N17" s="9"/>
    </row>
    <row r="18" spans="1:14" x14ac:dyDescent="0.25">
      <c r="A18" s="4" t="s">
        <v>2677</v>
      </c>
      <c r="B18" s="5"/>
      <c r="C18" s="5"/>
      <c r="D18" s="5"/>
      <c r="E18" s="5"/>
      <c r="F18" s="5"/>
      <c r="G18" s="5"/>
      <c r="H18" s="5"/>
      <c r="I18" s="5"/>
      <c r="J18" s="5"/>
      <c r="K18" s="5"/>
      <c r="L18" s="5"/>
      <c r="M18" s="5"/>
      <c r="N18" s="6"/>
    </row>
    <row r="19" spans="1:14" x14ac:dyDescent="0.25">
      <c r="A19" s="4" t="s">
        <v>2678</v>
      </c>
      <c r="B19" s="5"/>
      <c r="C19" s="5"/>
      <c r="D19" s="5"/>
      <c r="E19" s="5"/>
      <c r="F19" s="5"/>
      <c r="G19" s="5"/>
      <c r="H19" s="5"/>
      <c r="I19" s="5"/>
      <c r="J19" s="5"/>
      <c r="K19" s="5"/>
      <c r="L19" s="5"/>
      <c r="M19" s="5"/>
      <c r="N19" s="6"/>
    </row>
    <row r="20" spans="1:14" x14ac:dyDescent="0.25">
      <c r="A20" s="4" t="s">
        <v>2679</v>
      </c>
      <c r="B20" s="5"/>
      <c r="C20" s="5"/>
      <c r="D20" s="5"/>
      <c r="E20" s="5"/>
      <c r="F20" s="5"/>
      <c r="G20" s="5"/>
      <c r="H20" s="5"/>
      <c r="I20" s="5"/>
      <c r="J20" s="5"/>
      <c r="K20" s="5"/>
      <c r="L20" s="5"/>
      <c r="M20" s="5"/>
      <c r="N20" s="6"/>
    </row>
    <row r="21" spans="1:14" x14ac:dyDescent="0.25">
      <c r="A21" s="10"/>
      <c r="B21" s="76"/>
      <c r="C21" s="76"/>
      <c r="D21" s="76"/>
      <c r="E21" s="76"/>
      <c r="F21" s="76"/>
      <c r="G21" s="76"/>
      <c r="H21" s="76"/>
      <c r="I21" s="76"/>
      <c r="J21" s="76"/>
      <c r="K21" s="76"/>
      <c r="L21" s="76"/>
      <c r="M21" s="76"/>
      <c r="N21" s="7"/>
    </row>
    <row r="23" spans="1:14" ht="12.75" customHeight="1" x14ac:dyDescent="0.25">
      <c r="A23" s="12" t="s">
        <v>2680</v>
      </c>
      <c r="B23" s="240"/>
      <c r="C23" s="240"/>
      <c r="D23" s="240"/>
      <c r="E23" s="240"/>
      <c r="F23" s="240"/>
      <c r="G23" s="240"/>
      <c r="H23" s="240"/>
      <c r="I23" s="240"/>
      <c r="J23" s="240"/>
      <c r="K23" s="240"/>
      <c r="L23" s="240"/>
      <c r="M23" s="240"/>
      <c r="N23" s="13"/>
    </row>
    <row r="24" spans="1:14" ht="12.75" customHeight="1" x14ac:dyDescent="0.25">
      <c r="A24" s="14" t="s">
        <v>2681</v>
      </c>
      <c r="B24" s="241"/>
      <c r="C24" s="241"/>
      <c r="D24" s="241"/>
      <c r="E24" s="241"/>
      <c r="F24" s="241"/>
      <c r="G24" s="241"/>
      <c r="H24" s="241"/>
      <c r="I24" s="241"/>
      <c r="J24" s="241"/>
      <c r="K24" s="241"/>
      <c r="L24" s="241"/>
      <c r="M24" s="241"/>
      <c r="N24" s="15"/>
    </row>
    <row r="25" spans="1:14" ht="12.75" customHeight="1" x14ac:dyDescent="0.25">
      <c r="A25" s="8" t="s">
        <v>2682</v>
      </c>
      <c r="B25" s="239"/>
      <c r="C25" s="239"/>
      <c r="D25" s="239"/>
      <c r="E25" s="239"/>
      <c r="F25" s="239"/>
      <c r="G25" s="239"/>
      <c r="H25" s="239"/>
      <c r="I25" s="239"/>
      <c r="J25" s="239"/>
      <c r="K25" s="239"/>
      <c r="L25" s="239"/>
      <c r="M25" s="239"/>
      <c r="N25" s="9"/>
    </row>
    <row r="26" spans="1:14" x14ac:dyDescent="0.25">
      <c r="A26" s="4" t="s">
        <v>2683</v>
      </c>
      <c r="B26" s="5"/>
      <c r="C26" s="5"/>
      <c r="D26" s="5"/>
      <c r="E26" s="5"/>
      <c r="F26" s="5"/>
      <c r="G26" s="5"/>
      <c r="H26" s="5"/>
      <c r="I26" s="5"/>
      <c r="J26" s="5"/>
      <c r="K26" s="5"/>
      <c r="L26" s="5"/>
      <c r="M26" s="5"/>
      <c r="N26" s="6"/>
    </row>
    <row r="27" spans="1:14" x14ac:dyDescent="0.25">
      <c r="A27" s="10"/>
      <c r="B27" s="76"/>
      <c r="C27" s="76"/>
      <c r="D27" s="76"/>
      <c r="E27" s="76"/>
      <c r="F27" s="76"/>
      <c r="G27" s="76"/>
      <c r="H27" s="76"/>
      <c r="I27" s="76"/>
      <c r="J27" s="76"/>
      <c r="K27" s="76"/>
      <c r="L27" s="76"/>
      <c r="M27" s="76"/>
      <c r="N27" s="7"/>
    </row>
  </sheetData>
  <sheetProtection sort="0" autoFilter="0"/>
  <customSheetViews>
    <customSheetView guid="{49FE20BB-FBAE-4179-A770-21772DC36366}" showGridLines="0" fitToPage="1" showRuler="0">
      <pane ySplit="1" topLeftCell="A2" activePane="bottomLeft" state="frozenSplit"/>
      <selection pane="bottomLeft" activeCell="P22" sqref="P22"/>
      <pageMargins left="0" right="0" top="0" bottom="0" header="0" footer="0"/>
      <printOptions horizontalCentered="1"/>
      <pageSetup scale="88" orientation="landscape" horizontalDpi="1200" verticalDpi="1200"/>
      <headerFooter>
        <oddHeader>&amp;CIRS Office of Safeguards SCSEM</oddHeader>
        <oddFooter>&amp;L&amp;F&amp;RPage &amp;P of &amp;N</oddFooter>
      </headerFooter>
    </customSheetView>
    <customSheetView guid="{DC6629D9-6399-4F23-8521-98E0AAB6DE93}" showGridLines="0" fitToPage="1" showRuler="0">
      <pane ySplit="1" topLeftCell="A2" activePane="bottomLeft" state="frozenSplit"/>
      <selection pane="bottomLeft" activeCell="P22" sqref="P22"/>
      <pageMargins left="0" right="0" top="0" bottom="0" header="0" footer="0"/>
      <printOptions horizontalCentered="1"/>
      <pageSetup scale="88" orientation="landscape" horizontalDpi="1200" verticalDpi="1200"/>
      <headerFooter>
        <oddHeader>&amp;CIRS Office of Safeguards SCSEM</oddHeader>
        <oddFooter>&amp;L&amp;F&amp;RPage &amp;P of &amp;N</oddFooter>
      </headerFooter>
    </customSheetView>
    <customSheetView guid="{E96EC931-7DB8-9949-B69E-EB800FAB8EDD}" showPageBreaks="1" showGridLines="0" fitToPage="1" printArea="1" showRuler="0">
      <pane ySplit="1.0833333333333333" topLeftCell="A2" activePane="bottomLeft" state="frozenSplit"/>
      <selection pane="bottomLeft" activeCell="P22" sqref="P22"/>
      <pageMargins left="0" right="0" top="0" bottom="0" header="0" footer="0"/>
      <printOptions horizontalCentered="1"/>
      <pageSetup scale="88" orientation="landscape" horizontalDpi="1200" verticalDpi="1200"/>
      <headerFooter>
        <oddHeader>&amp;CIRS Office of Safeguards SCSEM</oddHeader>
        <oddFooter>&amp;L&amp;F&amp;RPage &amp;P of &amp;N</oddFooter>
      </headerFooter>
    </customSheetView>
  </customSheetViews>
  <phoneticPr fontId="2" type="noConversion"/>
  <printOptions horizontalCentered="1"/>
  <pageMargins left="0.7" right="0.7" top="0.75" bottom="0.75" header="0.3" footer="0.3"/>
  <pageSetup scale="88" orientation="landscape" horizontalDpi="1200" verticalDpi="1200"/>
  <headerFooter>
    <oddHeader>&amp;CIRS Office of Safeguards SCSEM</oddHeader>
    <oddFooter>&amp;L&amp;F&amp;RPage &amp;P of &amp;N</oddFooter>
  </headerFooter>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2C6BCE-8AA2-4BC2-B7D9-71F6DA5489CA}">
  <sheetPr>
    <pageSetUpPr fitToPage="1"/>
  </sheetPr>
  <dimension ref="A1:D6"/>
  <sheetViews>
    <sheetView showGridLines="0" zoomScale="80" zoomScaleNormal="80" workbookViewId="0">
      <pane ySplit="1" topLeftCell="A2" activePane="bottomLeft" state="frozen"/>
      <selection pane="bottomLeft" activeCell="D12" sqref="D12"/>
    </sheetView>
  </sheetViews>
  <sheetFormatPr defaultRowHeight="12.5" x14ac:dyDescent="0.25"/>
  <cols>
    <col min="1" max="1" width="8.81640625" customWidth="1"/>
    <col min="2" max="2" width="18.6328125" customWidth="1"/>
    <col min="3" max="3" width="103.36328125" customWidth="1"/>
    <col min="4" max="4" width="22.453125" customWidth="1"/>
  </cols>
  <sheetData>
    <row r="1" spans="1:4" ht="13" x14ac:dyDescent="0.3">
      <c r="A1" s="3" t="s">
        <v>2641</v>
      </c>
      <c r="B1" s="74"/>
      <c r="C1" s="74"/>
      <c r="D1" s="74"/>
    </row>
    <row r="2" spans="1:4" ht="12.5" customHeight="1" x14ac:dyDescent="0.25">
      <c r="A2" s="235" t="s">
        <v>2642</v>
      </c>
      <c r="B2" s="235" t="s">
        <v>3704</v>
      </c>
      <c r="C2" s="235" t="s">
        <v>2644</v>
      </c>
      <c r="D2" s="235" t="s">
        <v>3705</v>
      </c>
    </row>
    <row r="3" spans="1:4" ht="54.5" customHeight="1" x14ac:dyDescent="0.25">
      <c r="A3" s="84">
        <v>2.5</v>
      </c>
      <c r="B3" s="244" t="s">
        <v>192</v>
      </c>
      <c r="C3" s="244" t="s">
        <v>3706</v>
      </c>
      <c r="D3" s="237">
        <v>44834</v>
      </c>
    </row>
    <row r="4" spans="1:4" ht="25" x14ac:dyDescent="0.25">
      <c r="A4" s="84">
        <v>2.5</v>
      </c>
      <c r="B4" s="244" t="s">
        <v>3708</v>
      </c>
      <c r="C4" s="244" t="s">
        <v>3707</v>
      </c>
      <c r="D4" s="237">
        <v>44834</v>
      </c>
    </row>
    <row r="5" spans="1:4" x14ac:dyDescent="0.25">
      <c r="A5" s="84">
        <v>2.5</v>
      </c>
      <c r="B5" s="244" t="s">
        <v>801</v>
      </c>
      <c r="C5" s="244" t="s">
        <v>3709</v>
      </c>
      <c r="D5" s="237">
        <v>44834</v>
      </c>
    </row>
    <row r="6" spans="1:4" x14ac:dyDescent="0.25">
      <c r="A6" s="84"/>
      <c r="B6" s="243"/>
      <c r="C6" s="244"/>
      <c r="D6" s="237"/>
    </row>
  </sheetData>
  <sheetProtection sort="0" autoFilter="0"/>
  <printOptions horizontalCentered="1"/>
  <pageMargins left="0.25" right="0.25" top="0.5" bottom="0.5" header="0.25" footer="0.25"/>
  <pageSetup orientation="landscape" horizontalDpi="1200" verticalDpi="1200" r:id="rId1"/>
  <headerFooter alignWithMargins="0">
    <oddHeader>&amp;CIRS Office of Safeguards SCSEM</oddHeader>
    <oddFooter>&amp;L&amp;F&amp;RPage &amp;P of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dimension ref="A1:D539"/>
  <sheetViews>
    <sheetView zoomScale="80" zoomScaleNormal="80" zoomScalePageLayoutView="80" workbookViewId="0">
      <pane ySplit="1" topLeftCell="A2" activePane="bottomLeft" state="frozen"/>
      <selection pane="bottomLeft" sqref="A1:D1048576"/>
    </sheetView>
  </sheetViews>
  <sheetFormatPr defaultRowHeight="12.5" x14ac:dyDescent="0.25"/>
  <cols>
    <col min="1" max="1" width="10.54296875" customWidth="1"/>
    <col min="2" max="2" width="69.54296875" customWidth="1"/>
    <col min="3" max="3" width="9.26953125" customWidth="1"/>
    <col min="4" max="4" width="9.453125" bestFit="1" customWidth="1"/>
    <col min="257" max="257" width="15.26953125" customWidth="1"/>
    <col min="258" max="258" width="76" customWidth="1"/>
    <col min="259" max="259" width="14.26953125" customWidth="1"/>
    <col min="260" max="260" width="9.7265625" customWidth="1"/>
    <col min="513" max="513" width="15.26953125" customWidth="1"/>
    <col min="514" max="514" width="76" customWidth="1"/>
    <col min="515" max="515" width="14.26953125" customWidth="1"/>
    <col min="516" max="516" width="9.7265625" customWidth="1"/>
    <col min="769" max="769" width="15.26953125" customWidth="1"/>
    <col min="770" max="770" width="76" customWidth="1"/>
    <col min="771" max="771" width="14.26953125" customWidth="1"/>
    <col min="772" max="772" width="9.7265625" customWidth="1"/>
    <col min="1025" max="1025" width="15.26953125" customWidth="1"/>
    <col min="1026" max="1026" width="76" customWidth="1"/>
    <col min="1027" max="1027" width="14.26953125" customWidth="1"/>
    <col min="1028" max="1028" width="9.7265625" customWidth="1"/>
    <col min="1281" max="1281" width="15.26953125" customWidth="1"/>
    <col min="1282" max="1282" width="76" customWidth="1"/>
    <col min="1283" max="1283" width="14.26953125" customWidth="1"/>
    <col min="1284" max="1284" width="9.7265625" customWidth="1"/>
    <col min="1537" max="1537" width="15.26953125" customWidth="1"/>
    <col min="1538" max="1538" width="76" customWidth="1"/>
    <col min="1539" max="1539" width="14.26953125" customWidth="1"/>
    <col min="1540" max="1540" width="9.7265625" customWidth="1"/>
    <col min="1793" max="1793" width="15.26953125" customWidth="1"/>
    <col min="1794" max="1794" width="76" customWidth="1"/>
    <col min="1795" max="1795" width="14.26953125" customWidth="1"/>
    <col min="1796" max="1796" width="9.7265625" customWidth="1"/>
    <col min="2049" max="2049" width="15.26953125" customWidth="1"/>
    <col min="2050" max="2050" width="76" customWidth="1"/>
    <col min="2051" max="2051" width="14.26953125" customWidth="1"/>
    <col min="2052" max="2052" width="9.7265625" customWidth="1"/>
    <col min="2305" max="2305" width="15.26953125" customWidth="1"/>
    <col min="2306" max="2306" width="76" customWidth="1"/>
    <col min="2307" max="2307" width="14.26953125" customWidth="1"/>
    <col min="2308" max="2308" width="9.7265625" customWidth="1"/>
    <col min="2561" max="2561" width="15.26953125" customWidth="1"/>
    <col min="2562" max="2562" width="76" customWidth="1"/>
    <col min="2563" max="2563" width="14.26953125" customWidth="1"/>
    <col min="2564" max="2564" width="9.7265625" customWidth="1"/>
    <col min="2817" max="2817" width="15.26953125" customWidth="1"/>
    <col min="2818" max="2818" width="76" customWidth="1"/>
    <col min="2819" max="2819" width="14.26953125" customWidth="1"/>
    <col min="2820" max="2820" width="9.7265625" customWidth="1"/>
    <col min="3073" max="3073" width="15.26953125" customWidth="1"/>
    <col min="3074" max="3074" width="76" customWidth="1"/>
    <col min="3075" max="3075" width="14.26953125" customWidth="1"/>
    <col min="3076" max="3076" width="9.7265625" customWidth="1"/>
    <col min="3329" max="3329" width="15.26953125" customWidth="1"/>
    <col min="3330" max="3330" width="76" customWidth="1"/>
    <col min="3331" max="3331" width="14.26953125" customWidth="1"/>
    <col min="3332" max="3332" width="9.7265625" customWidth="1"/>
    <col min="3585" max="3585" width="15.26953125" customWidth="1"/>
    <col min="3586" max="3586" width="76" customWidth="1"/>
    <col min="3587" max="3587" width="14.26953125" customWidth="1"/>
    <col min="3588" max="3588" width="9.7265625" customWidth="1"/>
    <col min="3841" max="3841" width="15.26953125" customWidth="1"/>
    <col min="3842" max="3842" width="76" customWidth="1"/>
    <col min="3843" max="3843" width="14.26953125" customWidth="1"/>
    <col min="3844" max="3844" width="9.7265625" customWidth="1"/>
    <col min="4097" max="4097" width="15.26953125" customWidth="1"/>
    <col min="4098" max="4098" width="76" customWidth="1"/>
    <col min="4099" max="4099" width="14.26953125" customWidth="1"/>
    <col min="4100" max="4100" width="9.7265625" customWidth="1"/>
    <col min="4353" max="4353" width="15.26953125" customWidth="1"/>
    <col min="4354" max="4354" width="76" customWidth="1"/>
    <col min="4355" max="4355" width="14.26953125" customWidth="1"/>
    <col min="4356" max="4356" width="9.7265625" customWidth="1"/>
    <col min="4609" max="4609" width="15.26953125" customWidth="1"/>
    <col min="4610" max="4610" width="76" customWidth="1"/>
    <col min="4611" max="4611" width="14.26953125" customWidth="1"/>
    <col min="4612" max="4612" width="9.7265625" customWidth="1"/>
    <col min="4865" max="4865" width="15.26953125" customWidth="1"/>
    <col min="4866" max="4866" width="76" customWidth="1"/>
    <col min="4867" max="4867" width="14.26953125" customWidth="1"/>
    <col min="4868" max="4868" width="9.7265625" customWidth="1"/>
    <col min="5121" max="5121" width="15.26953125" customWidth="1"/>
    <col min="5122" max="5122" width="76" customWidth="1"/>
    <col min="5123" max="5123" width="14.26953125" customWidth="1"/>
    <col min="5124" max="5124" width="9.7265625" customWidth="1"/>
    <col min="5377" max="5377" width="15.26953125" customWidth="1"/>
    <col min="5378" max="5378" width="76" customWidth="1"/>
    <col min="5379" max="5379" width="14.26953125" customWidth="1"/>
    <col min="5380" max="5380" width="9.7265625" customWidth="1"/>
    <col min="5633" max="5633" width="15.26953125" customWidth="1"/>
    <col min="5634" max="5634" width="76" customWidth="1"/>
    <col min="5635" max="5635" width="14.26953125" customWidth="1"/>
    <col min="5636" max="5636" width="9.7265625" customWidth="1"/>
    <col min="5889" max="5889" width="15.26953125" customWidth="1"/>
    <col min="5890" max="5890" width="76" customWidth="1"/>
    <col min="5891" max="5891" width="14.26953125" customWidth="1"/>
    <col min="5892" max="5892" width="9.7265625" customWidth="1"/>
    <col min="6145" max="6145" width="15.26953125" customWidth="1"/>
    <col min="6146" max="6146" width="76" customWidth="1"/>
    <col min="6147" max="6147" width="14.26953125" customWidth="1"/>
    <col min="6148" max="6148" width="9.7265625" customWidth="1"/>
    <col min="6401" max="6401" width="15.26953125" customWidth="1"/>
    <col min="6402" max="6402" width="76" customWidth="1"/>
    <col min="6403" max="6403" width="14.26953125" customWidth="1"/>
    <col min="6404" max="6404" width="9.7265625" customWidth="1"/>
    <col min="6657" max="6657" width="15.26953125" customWidth="1"/>
    <col min="6658" max="6658" width="76" customWidth="1"/>
    <col min="6659" max="6659" width="14.26953125" customWidth="1"/>
    <col min="6660" max="6660" width="9.7265625" customWidth="1"/>
    <col min="6913" max="6913" width="15.26953125" customWidth="1"/>
    <col min="6914" max="6914" width="76" customWidth="1"/>
    <col min="6915" max="6915" width="14.26953125" customWidth="1"/>
    <col min="6916" max="6916" width="9.7265625" customWidth="1"/>
    <col min="7169" max="7169" width="15.26953125" customWidth="1"/>
    <col min="7170" max="7170" width="76" customWidth="1"/>
    <col min="7171" max="7171" width="14.26953125" customWidth="1"/>
    <col min="7172" max="7172" width="9.7265625" customWidth="1"/>
    <col min="7425" max="7425" width="15.26953125" customWidth="1"/>
    <col min="7426" max="7426" width="76" customWidth="1"/>
    <col min="7427" max="7427" width="14.26953125" customWidth="1"/>
    <col min="7428" max="7428" width="9.7265625" customWidth="1"/>
    <col min="7681" max="7681" width="15.26953125" customWidth="1"/>
    <col min="7682" max="7682" width="76" customWidth="1"/>
    <col min="7683" max="7683" width="14.26953125" customWidth="1"/>
    <col min="7684" max="7684" width="9.7265625" customWidth="1"/>
    <col min="7937" max="7937" width="15.26953125" customWidth="1"/>
    <col min="7938" max="7938" width="76" customWidth="1"/>
    <col min="7939" max="7939" width="14.26953125" customWidth="1"/>
    <col min="7940" max="7940" width="9.7265625" customWidth="1"/>
    <col min="8193" max="8193" width="15.26953125" customWidth="1"/>
    <col min="8194" max="8194" width="76" customWidth="1"/>
    <col min="8195" max="8195" width="14.26953125" customWidth="1"/>
    <col min="8196" max="8196" width="9.7265625" customWidth="1"/>
    <col min="8449" max="8449" width="15.26953125" customWidth="1"/>
    <col min="8450" max="8450" width="76" customWidth="1"/>
    <col min="8451" max="8451" width="14.26953125" customWidth="1"/>
    <col min="8452" max="8452" width="9.7265625" customWidth="1"/>
    <col min="8705" max="8705" width="15.26953125" customWidth="1"/>
    <col min="8706" max="8706" width="76" customWidth="1"/>
    <col min="8707" max="8707" width="14.26953125" customWidth="1"/>
    <col min="8708" max="8708" width="9.7265625" customWidth="1"/>
    <col min="8961" max="8961" width="15.26953125" customWidth="1"/>
    <col min="8962" max="8962" width="76" customWidth="1"/>
    <col min="8963" max="8963" width="14.26953125" customWidth="1"/>
    <col min="8964" max="8964" width="9.7265625" customWidth="1"/>
    <col min="9217" max="9217" width="15.26953125" customWidth="1"/>
    <col min="9218" max="9218" width="76" customWidth="1"/>
    <col min="9219" max="9219" width="14.26953125" customWidth="1"/>
    <col min="9220" max="9220" width="9.7265625" customWidth="1"/>
    <col min="9473" max="9473" width="15.26953125" customWidth="1"/>
    <col min="9474" max="9474" width="76" customWidth="1"/>
    <col min="9475" max="9475" width="14.26953125" customWidth="1"/>
    <col min="9476" max="9476" width="9.7265625" customWidth="1"/>
    <col min="9729" max="9729" width="15.26953125" customWidth="1"/>
    <col min="9730" max="9730" width="76" customWidth="1"/>
    <col min="9731" max="9731" width="14.26953125" customWidth="1"/>
    <col min="9732" max="9732" width="9.7265625" customWidth="1"/>
    <col min="9985" max="9985" width="15.26953125" customWidth="1"/>
    <col min="9986" max="9986" width="76" customWidth="1"/>
    <col min="9987" max="9987" width="14.26953125" customWidth="1"/>
    <col min="9988" max="9988" width="9.7265625" customWidth="1"/>
    <col min="10241" max="10241" width="15.26953125" customWidth="1"/>
    <col min="10242" max="10242" width="76" customWidth="1"/>
    <col min="10243" max="10243" width="14.26953125" customWidth="1"/>
    <col min="10244" max="10244" width="9.7265625" customWidth="1"/>
    <col min="10497" max="10497" width="15.26953125" customWidth="1"/>
    <col min="10498" max="10498" width="76" customWidth="1"/>
    <col min="10499" max="10499" width="14.26953125" customWidth="1"/>
    <col min="10500" max="10500" width="9.7265625" customWidth="1"/>
    <col min="10753" max="10753" width="15.26953125" customWidth="1"/>
    <col min="10754" max="10754" width="76" customWidth="1"/>
    <col min="10755" max="10755" width="14.26953125" customWidth="1"/>
    <col min="10756" max="10756" width="9.7265625" customWidth="1"/>
    <col min="11009" max="11009" width="15.26953125" customWidth="1"/>
    <col min="11010" max="11010" width="76" customWidth="1"/>
    <col min="11011" max="11011" width="14.26953125" customWidth="1"/>
    <col min="11012" max="11012" width="9.7265625" customWidth="1"/>
    <col min="11265" max="11265" width="15.26953125" customWidth="1"/>
    <col min="11266" max="11266" width="76" customWidth="1"/>
    <col min="11267" max="11267" width="14.26953125" customWidth="1"/>
    <col min="11268" max="11268" width="9.7265625" customWidth="1"/>
    <col min="11521" max="11521" width="15.26953125" customWidth="1"/>
    <col min="11522" max="11522" width="76" customWidth="1"/>
    <col min="11523" max="11523" width="14.26953125" customWidth="1"/>
    <col min="11524" max="11524" width="9.7265625" customWidth="1"/>
    <col min="11777" max="11777" width="15.26953125" customWidth="1"/>
    <col min="11778" max="11778" width="76" customWidth="1"/>
    <col min="11779" max="11779" width="14.26953125" customWidth="1"/>
    <col min="11780" max="11780" width="9.7265625" customWidth="1"/>
    <col min="12033" max="12033" width="15.26953125" customWidth="1"/>
    <col min="12034" max="12034" width="76" customWidth="1"/>
    <col min="12035" max="12035" width="14.26953125" customWidth="1"/>
    <col min="12036" max="12036" width="9.7265625" customWidth="1"/>
    <col min="12289" max="12289" width="15.26953125" customWidth="1"/>
    <col min="12290" max="12290" width="76" customWidth="1"/>
    <col min="12291" max="12291" width="14.26953125" customWidth="1"/>
    <col min="12292" max="12292" width="9.7265625" customWidth="1"/>
    <col min="12545" max="12545" width="15.26953125" customWidth="1"/>
    <col min="12546" max="12546" width="76" customWidth="1"/>
    <col min="12547" max="12547" width="14.26953125" customWidth="1"/>
    <col min="12548" max="12548" width="9.7265625" customWidth="1"/>
    <col min="12801" max="12801" width="15.26953125" customWidth="1"/>
    <col min="12802" max="12802" width="76" customWidth="1"/>
    <col min="12803" max="12803" width="14.26953125" customWidth="1"/>
    <col min="12804" max="12804" width="9.7265625" customWidth="1"/>
    <col min="13057" max="13057" width="15.26953125" customWidth="1"/>
    <col min="13058" max="13058" width="76" customWidth="1"/>
    <col min="13059" max="13059" width="14.26953125" customWidth="1"/>
    <col min="13060" max="13060" width="9.7265625" customWidth="1"/>
    <col min="13313" max="13313" width="15.26953125" customWidth="1"/>
    <col min="13314" max="13314" width="76" customWidth="1"/>
    <col min="13315" max="13315" width="14.26953125" customWidth="1"/>
    <col min="13316" max="13316" width="9.7265625" customWidth="1"/>
    <col min="13569" max="13569" width="15.26953125" customWidth="1"/>
    <col min="13570" max="13570" width="76" customWidth="1"/>
    <col min="13571" max="13571" width="14.26953125" customWidth="1"/>
    <col min="13572" max="13572" width="9.7265625" customWidth="1"/>
    <col min="13825" max="13825" width="15.26953125" customWidth="1"/>
    <col min="13826" max="13826" width="76" customWidth="1"/>
    <col min="13827" max="13827" width="14.26953125" customWidth="1"/>
    <col min="13828" max="13828" width="9.7265625" customWidth="1"/>
    <col min="14081" max="14081" width="15.26953125" customWidth="1"/>
    <col min="14082" max="14082" width="76" customWidth="1"/>
    <col min="14083" max="14083" width="14.26953125" customWidth="1"/>
    <col min="14084" max="14084" width="9.7265625" customWidth="1"/>
    <col min="14337" max="14337" width="15.26953125" customWidth="1"/>
    <col min="14338" max="14338" width="76" customWidth="1"/>
    <col min="14339" max="14339" width="14.26953125" customWidth="1"/>
    <col min="14340" max="14340" width="9.7265625" customWidth="1"/>
    <col min="14593" max="14593" width="15.26953125" customWidth="1"/>
    <col min="14594" max="14594" width="76" customWidth="1"/>
    <col min="14595" max="14595" width="14.26953125" customWidth="1"/>
    <col min="14596" max="14596" width="9.7265625" customWidth="1"/>
    <col min="14849" max="14849" width="15.26953125" customWidth="1"/>
    <col min="14850" max="14850" width="76" customWidth="1"/>
    <col min="14851" max="14851" width="14.26953125" customWidth="1"/>
    <col min="14852" max="14852" width="9.7265625" customWidth="1"/>
    <col min="15105" max="15105" width="15.26953125" customWidth="1"/>
    <col min="15106" max="15106" width="76" customWidth="1"/>
    <col min="15107" max="15107" width="14.26953125" customWidth="1"/>
    <col min="15108" max="15108" width="9.7265625" customWidth="1"/>
    <col min="15361" max="15361" width="15.26953125" customWidth="1"/>
    <col min="15362" max="15362" width="76" customWidth="1"/>
    <col min="15363" max="15363" width="14.26953125" customWidth="1"/>
    <col min="15364" max="15364" width="9.7265625" customWidth="1"/>
    <col min="15617" max="15617" width="15.26953125" customWidth="1"/>
    <col min="15618" max="15618" width="76" customWidth="1"/>
    <col min="15619" max="15619" width="14.26953125" customWidth="1"/>
    <col min="15620" max="15620" width="9.7265625" customWidth="1"/>
    <col min="15873" max="15873" width="15.26953125" customWidth="1"/>
    <col min="15874" max="15874" width="76" customWidth="1"/>
    <col min="15875" max="15875" width="14.26953125" customWidth="1"/>
    <col min="15876" max="15876" width="9.7265625" customWidth="1"/>
    <col min="16129" max="16129" width="15.26953125" customWidth="1"/>
    <col min="16130" max="16130" width="76" customWidth="1"/>
    <col min="16131" max="16131" width="14.26953125" customWidth="1"/>
    <col min="16132" max="16132" width="9.7265625" customWidth="1"/>
  </cols>
  <sheetData>
    <row r="1" spans="1:4" ht="14.5" x14ac:dyDescent="0.35">
      <c r="A1" s="169" t="s">
        <v>152</v>
      </c>
      <c r="B1" s="169" t="s">
        <v>144</v>
      </c>
      <c r="C1" s="169" t="s">
        <v>60</v>
      </c>
      <c r="D1" s="2">
        <v>44834</v>
      </c>
    </row>
    <row r="2" spans="1:4" ht="15.5" x14ac:dyDescent="0.35">
      <c r="A2" s="170" t="s">
        <v>2684</v>
      </c>
      <c r="B2" s="170" t="s">
        <v>2685</v>
      </c>
      <c r="C2" s="171">
        <v>6</v>
      </c>
    </row>
    <row r="3" spans="1:4" ht="15.5" x14ac:dyDescent="0.35">
      <c r="A3" s="170" t="s">
        <v>2610</v>
      </c>
      <c r="B3" s="170" t="s">
        <v>2686</v>
      </c>
      <c r="C3" s="171">
        <v>4</v>
      </c>
    </row>
    <row r="4" spans="1:4" ht="15.5" x14ac:dyDescent="0.35">
      <c r="A4" s="170" t="s">
        <v>2687</v>
      </c>
      <c r="B4" s="170" t="s">
        <v>2688</v>
      </c>
      <c r="C4" s="171">
        <v>1</v>
      </c>
    </row>
    <row r="5" spans="1:4" ht="15.5" x14ac:dyDescent="0.35">
      <c r="A5" s="170" t="s">
        <v>2689</v>
      </c>
      <c r="B5" s="170" t="s">
        <v>2690</v>
      </c>
      <c r="C5" s="171">
        <v>2</v>
      </c>
    </row>
    <row r="6" spans="1:4" ht="15.5" x14ac:dyDescent="0.35">
      <c r="A6" s="170" t="s">
        <v>2691</v>
      </c>
      <c r="B6" s="170" t="s">
        <v>2692</v>
      </c>
      <c r="C6" s="171">
        <v>2</v>
      </c>
    </row>
    <row r="7" spans="1:4" ht="15.5" x14ac:dyDescent="0.35">
      <c r="A7" s="170" t="s">
        <v>2693</v>
      </c>
      <c r="B7" s="170" t="s">
        <v>2694</v>
      </c>
      <c r="C7" s="171">
        <v>4</v>
      </c>
    </row>
    <row r="8" spans="1:4" ht="15.5" x14ac:dyDescent="0.35">
      <c r="A8" s="170" t="s">
        <v>2695</v>
      </c>
      <c r="B8" s="170" t="s">
        <v>2696</v>
      </c>
      <c r="C8" s="171">
        <v>2</v>
      </c>
    </row>
    <row r="9" spans="1:4" ht="15.5" x14ac:dyDescent="0.35">
      <c r="A9" s="170" t="s">
        <v>2697</v>
      </c>
      <c r="B9" s="170" t="s">
        <v>2698</v>
      </c>
      <c r="C9" s="171">
        <v>5</v>
      </c>
    </row>
    <row r="10" spans="1:4" ht="15.5" x14ac:dyDescent="0.35">
      <c r="A10" s="170" t="s">
        <v>2699</v>
      </c>
      <c r="B10" s="170" t="s">
        <v>2700</v>
      </c>
      <c r="C10" s="171">
        <v>5</v>
      </c>
    </row>
    <row r="11" spans="1:4" ht="15.5" x14ac:dyDescent="0.35">
      <c r="A11" s="170" t="s">
        <v>2701</v>
      </c>
      <c r="B11" s="170" t="s">
        <v>2702</v>
      </c>
      <c r="C11" s="171">
        <v>5</v>
      </c>
    </row>
    <row r="12" spans="1:4" ht="15.5" x14ac:dyDescent="0.35">
      <c r="A12" s="170" t="s">
        <v>2703</v>
      </c>
      <c r="B12" s="170" t="s">
        <v>2704</v>
      </c>
      <c r="C12" s="171">
        <v>2</v>
      </c>
    </row>
    <row r="13" spans="1:4" ht="15.5" x14ac:dyDescent="0.35">
      <c r="A13" s="170" t="s">
        <v>824</v>
      </c>
      <c r="B13" s="170" t="s">
        <v>2705</v>
      </c>
      <c r="C13" s="171">
        <v>5</v>
      </c>
    </row>
    <row r="14" spans="1:4" ht="15.5" x14ac:dyDescent="0.35">
      <c r="A14" s="170" t="s">
        <v>2706</v>
      </c>
      <c r="B14" s="170" t="s">
        <v>2707</v>
      </c>
      <c r="C14" s="171">
        <v>4</v>
      </c>
    </row>
    <row r="15" spans="1:4" ht="15.5" x14ac:dyDescent="0.35">
      <c r="A15" s="170" t="s">
        <v>2708</v>
      </c>
      <c r="B15" s="170" t="s">
        <v>2709</v>
      </c>
      <c r="C15" s="171">
        <v>4</v>
      </c>
    </row>
    <row r="16" spans="1:4" ht="15.5" x14ac:dyDescent="0.35">
      <c r="A16" s="170" t="s">
        <v>2710</v>
      </c>
      <c r="B16" s="170" t="s">
        <v>2711</v>
      </c>
      <c r="C16" s="171">
        <v>1</v>
      </c>
    </row>
    <row r="17" spans="1:3" ht="15.5" x14ac:dyDescent="0.35">
      <c r="A17" s="170" t="s">
        <v>2454</v>
      </c>
      <c r="B17" s="170" t="s">
        <v>2712</v>
      </c>
      <c r="C17" s="171">
        <v>5</v>
      </c>
    </row>
    <row r="18" spans="1:3" ht="15.5" x14ac:dyDescent="0.35">
      <c r="A18" s="170" t="s">
        <v>2713</v>
      </c>
      <c r="B18" s="170" t="s">
        <v>2714</v>
      </c>
      <c r="C18" s="171">
        <v>8</v>
      </c>
    </row>
    <row r="19" spans="1:3" ht="15.5" x14ac:dyDescent="0.35">
      <c r="A19" s="170" t="s">
        <v>2438</v>
      </c>
      <c r="B19" s="170" t="s">
        <v>2715</v>
      </c>
      <c r="C19" s="171">
        <v>1</v>
      </c>
    </row>
    <row r="20" spans="1:3" ht="15.5" x14ac:dyDescent="0.35">
      <c r="A20" s="170" t="s">
        <v>2716</v>
      </c>
      <c r="B20" s="170" t="s">
        <v>2717</v>
      </c>
      <c r="C20" s="171">
        <v>8</v>
      </c>
    </row>
    <row r="21" spans="1:3" ht="15.5" x14ac:dyDescent="0.35">
      <c r="A21" s="170" t="s">
        <v>2718</v>
      </c>
      <c r="B21" s="170" t="s">
        <v>2719</v>
      </c>
      <c r="C21" s="171">
        <v>6</v>
      </c>
    </row>
    <row r="22" spans="1:3" ht="15.5" x14ac:dyDescent="0.35">
      <c r="A22" s="170" t="s">
        <v>2720</v>
      </c>
      <c r="B22" s="170" t="s">
        <v>2721</v>
      </c>
      <c r="C22" s="171">
        <v>7</v>
      </c>
    </row>
    <row r="23" spans="1:3" ht="15.5" x14ac:dyDescent="0.35">
      <c r="A23" s="170" t="s">
        <v>2722</v>
      </c>
      <c r="B23" s="170" t="s">
        <v>2723</v>
      </c>
      <c r="C23" s="171">
        <v>7</v>
      </c>
    </row>
    <row r="24" spans="1:3" ht="15.5" x14ac:dyDescent="0.35">
      <c r="A24" s="170" t="s">
        <v>732</v>
      </c>
      <c r="B24" s="170" t="s">
        <v>2724</v>
      </c>
      <c r="C24" s="171">
        <v>7</v>
      </c>
    </row>
    <row r="25" spans="1:3" ht="15.5" x14ac:dyDescent="0.35">
      <c r="A25" s="170" t="s">
        <v>2725</v>
      </c>
      <c r="B25" s="170" t="s">
        <v>2726</v>
      </c>
      <c r="C25" s="171">
        <v>5</v>
      </c>
    </row>
    <row r="26" spans="1:3" ht="15.5" x14ac:dyDescent="0.35">
      <c r="A26" s="170" t="s">
        <v>2727</v>
      </c>
      <c r="B26" s="170" t="s">
        <v>2728</v>
      </c>
      <c r="C26" s="171">
        <v>5</v>
      </c>
    </row>
    <row r="27" spans="1:3" ht="15.5" x14ac:dyDescent="0.35">
      <c r="A27" s="170" t="s">
        <v>2729</v>
      </c>
      <c r="B27" s="170" t="s">
        <v>2730</v>
      </c>
      <c r="C27" s="171">
        <v>5</v>
      </c>
    </row>
    <row r="28" spans="1:3" ht="15.5" x14ac:dyDescent="0.35">
      <c r="A28" s="170" t="s">
        <v>2731</v>
      </c>
      <c r="B28" s="170" t="s">
        <v>2732</v>
      </c>
      <c r="C28" s="171">
        <v>6</v>
      </c>
    </row>
    <row r="29" spans="1:3" ht="15.5" x14ac:dyDescent="0.35">
      <c r="A29" s="170" t="s">
        <v>781</v>
      </c>
      <c r="B29" s="170" t="s">
        <v>2733</v>
      </c>
      <c r="C29" s="171">
        <v>6</v>
      </c>
    </row>
    <row r="30" spans="1:3" ht="15.5" x14ac:dyDescent="0.35">
      <c r="A30" s="170" t="s">
        <v>2734</v>
      </c>
      <c r="B30" s="170" t="s">
        <v>2735</v>
      </c>
      <c r="C30" s="171">
        <v>4</v>
      </c>
    </row>
    <row r="31" spans="1:3" ht="15.5" x14ac:dyDescent="0.35">
      <c r="A31" s="170" t="s">
        <v>2736</v>
      </c>
      <c r="B31" s="170" t="s">
        <v>2737</v>
      </c>
      <c r="C31" s="171">
        <v>7</v>
      </c>
    </row>
    <row r="32" spans="1:3" ht="15.5" x14ac:dyDescent="0.35">
      <c r="A32" s="170" t="s">
        <v>2738</v>
      </c>
      <c r="B32" s="170" t="s">
        <v>2739</v>
      </c>
      <c r="C32" s="171">
        <v>5</v>
      </c>
    </row>
    <row r="33" spans="1:3" ht="15.5" x14ac:dyDescent="0.35">
      <c r="A33" s="170" t="s">
        <v>2740</v>
      </c>
      <c r="B33" s="170" t="s">
        <v>2741</v>
      </c>
      <c r="C33" s="171">
        <v>5</v>
      </c>
    </row>
    <row r="34" spans="1:3" ht="15.5" x14ac:dyDescent="0.35">
      <c r="A34" s="170" t="s">
        <v>2742</v>
      </c>
      <c r="B34" s="170" t="s">
        <v>2743</v>
      </c>
      <c r="C34" s="171">
        <v>8</v>
      </c>
    </row>
    <row r="35" spans="1:3" ht="15.5" x14ac:dyDescent="0.35">
      <c r="A35" s="170" t="s">
        <v>2744</v>
      </c>
      <c r="B35" s="170" t="s">
        <v>2745</v>
      </c>
      <c r="C35" s="171">
        <v>1</v>
      </c>
    </row>
    <row r="36" spans="1:3" ht="15.5" x14ac:dyDescent="0.35">
      <c r="A36" s="170" t="s">
        <v>2746</v>
      </c>
      <c r="B36" s="170" t="s">
        <v>2747</v>
      </c>
      <c r="C36" s="171">
        <v>5</v>
      </c>
    </row>
    <row r="37" spans="1:3" ht="15.5" x14ac:dyDescent="0.35">
      <c r="A37" s="170" t="s">
        <v>2748</v>
      </c>
      <c r="B37" s="170" t="s">
        <v>2749</v>
      </c>
      <c r="C37" s="171">
        <v>8</v>
      </c>
    </row>
    <row r="38" spans="1:3" ht="15.5" x14ac:dyDescent="0.35">
      <c r="A38" s="170" t="s">
        <v>2750</v>
      </c>
      <c r="B38" s="170" t="s">
        <v>2751</v>
      </c>
      <c r="C38" s="171">
        <v>5</v>
      </c>
    </row>
    <row r="39" spans="1:3" ht="15.5" x14ac:dyDescent="0.35">
      <c r="A39" s="170" t="s">
        <v>2752</v>
      </c>
      <c r="B39" s="170" t="s">
        <v>2753</v>
      </c>
      <c r="C39" s="171">
        <v>5</v>
      </c>
    </row>
    <row r="40" spans="1:3" ht="15.5" x14ac:dyDescent="0.35">
      <c r="A40" s="170" t="s">
        <v>2754</v>
      </c>
      <c r="B40" s="170" t="s">
        <v>2755</v>
      </c>
      <c r="C40" s="171">
        <v>2</v>
      </c>
    </row>
    <row r="41" spans="1:3" ht="15.5" x14ac:dyDescent="0.35">
      <c r="A41" s="170" t="s">
        <v>2756</v>
      </c>
      <c r="B41" s="170" t="s">
        <v>2757</v>
      </c>
      <c r="C41" s="171">
        <v>4</v>
      </c>
    </row>
    <row r="42" spans="1:3" ht="15.5" x14ac:dyDescent="0.35">
      <c r="A42" s="170" t="s">
        <v>2758</v>
      </c>
      <c r="B42" s="170" t="s">
        <v>2759</v>
      </c>
      <c r="C42" s="171">
        <v>5</v>
      </c>
    </row>
    <row r="43" spans="1:3" ht="15.5" x14ac:dyDescent="0.35">
      <c r="A43" s="170" t="s">
        <v>2760</v>
      </c>
      <c r="B43" s="170" t="s">
        <v>2761</v>
      </c>
      <c r="C43" s="171">
        <v>5</v>
      </c>
    </row>
    <row r="44" spans="1:3" ht="15.5" x14ac:dyDescent="0.35">
      <c r="A44" s="170" t="s">
        <v>2762</v>
      </c>
      <c r="B44" s="170" t="s">
        <v>2763</v>
      </c>
      <c r="C44" s="171">
        <v>6</v>
      </c>
    </row>
    <row r="45" spans="1:3" ht="15.5" x14ac:dyDescent="0.35">
      <c r="A45" s="170" t="s">
        <v>2764</v>
      </c>
      <c r="B45" s="170" t="s">
        <v>2765</v>
      </c>
      <c r="C45" s="171">
        <v>5</v>
      </c>
    </row>
    <row r="46" spans="1:3" ht="15.5" x14ac:dyDescent="0.35">
      <c r="A46" s="170" t="s">
        <v>2766</v>
      </c>
      <c r="B46" s="170" t="s">
        <v>2767</v>
      </c>
      <c r="C46" s="171">
        <v>4</v>
      </c>
    </row>
    <row r="47" spans="1:3" ht="15.5" x14ac:dyDescent="0.35">
      <c r="A47" s="170" t="s">
        <v>2768</v>
      </c>
      <c r="B47" s="170" t="s">
        <v>2769</v>
      </c>
      <c r="C47" s="171">
        <v>5</v>
      </c>
    </row>
    <row r="48" spans="1:3" ht="15.5" x14ac:dyDescent="0.35">
      <c r="A48" s="170" t="s">
        <v>2770</v>
      </c>
      <c r="B48" s="170" t="s">
        <v>2771</v>
      </c>
      <c r="C48" s="171">
        <v>6</v>
      </c>
    </row>
    <row r="49" spans="1:3" ht="15.5" x14ac:dyDescent="0.35">
      <c r="A49" s="170" t="s">
        <v>2478</v>
      </c>
      <c r="B49" s="170" t="s">
        <v>2772</v>
      </c>
      <c r="C49" s="171">
        <v>7</v>
      </c>
    </row>
    <row r="50" spans="1:3" ht="15.5" x14ac:dyDescent="0.35">
      <c r="A50" s="170" t="s">
        <v>2773</v>
      </c>
      <c r="B50" s="170" t="s">
        <v>2774</v>
      </c>
      <c r="C50" s="171">
        <v>3</v>
      </c>
    </row>
    <row r="51" spans="1:3" ht="15.5" x14ac:dyDescent="0.35">
      <c r="A51" s="170" t="s">
        <v>2775</v>
      </c>
      <c r="B51" s="170" t="s">
        <v>2776</v>
      </c>
      <c r="C51" s="171">
        <v>6</v>
      </c>
    </row>
    <row r="52" spans="1:3" ht="15.5" x14ac:dyDescent="0.35">
      <c r="A52" s="170" t="s">
        <v>2777</v>
      </c>
      <c r="B52" s="170" t="s">
        <v>2778</v>
      </c>
      <c r="C52" s="171">
        <v>4</v>
      </c>
    </row>
    <row r="53" spans="1:3" ht="15.5" x14ac:dyDescent="0.35">
      <c r="A53" s="170" t="s">
        <v>2779</v>
      </c>
      <c r="B53" s="170" t="s">
        <v>2780</v>
      </c>
      <c r="C53" s="171">
        <v>5</v>
      </c>
    </row>
    <row r="54" spans="1:3" ht="15.5" x14ac:dyDescent="0.35">
      <c r="A54" s="170" t="s">
        <v>2781</v>
      </c>
      <c r="B54" s="170" t="s">
        <v>2782</v>
      </c>
      <c r="C54" s="171">
        <v>2</v>
      </c>
    </row>
    <row r="55" spans="1:3" ht="15.5" x14ac:dyDescent="0.35">
      <c r="A55" s="170" t="s">
        <v>2783</v>
      </c>
      <c r="B55" s="170" t="s">
        <v>2784</v>
      </c>
      <c r="C55" s="171">
        <v>2</v>
      </c>
    </row>
    <row r="56" spans="1:3" ht="15.5" x14ac:dyDescent="0.35">
      <c r="A56" s="170" t="s">
        <v>2785</v>
      </c>
      <c r="B56" s="170" t="s">
        <v>2786</v>
      </c>
      <c r="C56" s="171">
        <v>5</v>
      </c>
    </row>
    <row r="57" spans="1:3" ht="15.5" x14ac:dyDescent="0.35">
      <c r="A57" s="170" t="s">
        <v>2787</v>
      </c>
      <c r="B57" s="170" t="s">
        <v>2788</v>
      </c>
      <c r="C57" s="171">
        <v>5</v>
      </c>
    </row>
    <row r="58" spans="1:3" ht="31" x14ac:dyDescent="0.35">
      <c r="A58" s="170" t="s">
        <v>2789</v>
      </c>
      <c r="B58" s="170" t="s">
        <v>2790</v>
      </c>
      <c r="C58" s="171">
        <v>5</v>
      </c>
    </row>
    <row r="59" spans="1:3" ht="15.5" x14ac:dyDescent="0.35">
      <c r="A59" s="170" t="s">
        <v>2791</v>
      </c>
      <c r="B59" s="170" t="s">
        <v>2792</v>
      </c>
      <c r="C59" s="171">
        <v>5</v>
      </c>
    </row>
    <row r="60" spans="1:3" ht="15.5" x14ac:dyDescent="0.35">
      <c r="A60" s="170" t="s">
        <v>2793</v>
      </c>
      <c r="B60" s="170" t="s">
        <v>2794</v>
      </c>
      <c r="C60" s="171">
        <v>3</v>
      </c>
    </row>
    <row r="61" spans="1:3" ht="15.5" x14ac:dyDescent="0.35">
      <c r="A61" s="170" t="s">
        <v>903</v>
      </c>
      <c r="B61" s="170" t="s">
        <v>2795</v>
      </c>
      <c r="C61" s="171">
        <v>6</v>
      </c>
    </row>
    <row r="62" spans="1:3" ht="15.5" x14ac:dyDescent="0.35">
      <c r="A62" s="170" t="s">
        <v>2796</v>
      </c>
      <c r="B62" s="170" t="s">
        <v>2797</v>
      </c>
      <c r="C62" s="171">
        <v>3</v>
      </c>
    </row>
    <row r="63" spans="1:3" ht="15.5" x14ac:dyDescent="0.35">
      <c r="A63" s="170" t="s">
        <v>694</v>
      </c>
      <c r="B63" s="170" t="s">
        <v>2798</v>
      </c>
      <c r="C63" s="171">
        <v>4</v>
      </c>
    </row>
    <row r="64" spans="1:3" ht="31" x14ac:dyDescent="0.35">
      <c r="A64" s="170" t="s">
        <v>2225</v>
      </c>
      <c r="B64" s="170" t="s">
        <v>2799</v>
      </c>
      <c r="C64" s="171">
        <v>3</v>
      </c>
    </row>
    <row r="65" spans="1:3" ht="15.5" x14ac:dyDescent="0.35">
      <c r="A65" s="170" t="s">
        <v>2800</v>
      </c>
      <c r="B65" s="170" t="s">
        <v>2801</v>
      </c>
      <c r="C65" s="171">
        <v>3</v>
      </c>
    </row>
    <row r="66" spans="1:3" ht="31" x14ac:dyDescent="0.35">
      <c r="A66" s="170" t="s">
        <v>2802</v>
      </c>
      <c r="B66" s="170" t="s">
        <v>2803</v>
      </c>
      <c r="C66" s="171">
        <v>6</v>
      </c>
    </row>
    <row r="67" spans="1:3" ht="15.5" x14ac:dyDescent="0.35">
      <c r="A67" s="170" t="s">
        <v>2804</v>
      </c>
      <c r="B67" s="170" t="s">
        <v>2805</v>
      </c>
      <c r="C67" s="171">
        <v>6</v>
      </c>
    </row>
    <row r="68" spans="1:3" ht="31" x14ac:dyDescent="0.35">
      <c r="A68" s="170" t="s">
        <v>2806</v>
      </c>
      <c r="B68" s="170" t="s">
        <v>2807</v>
      </c>
      <c r="C68" s="171">
        <v>5</v>
      </c>
    </row>
    <row r="69" spans="1:3" ht="15.5" x14ac:dyDescent="0.35">
      <c r="A69" s="170" t="s">
        <v>2808</v>
      </c>
      <c r="B69" s="170" t="s">
        <v>2809</v>
      </c>
      <c r="C69" s="171">
        <v>3</v>
      </c>
    </row>
    <row r="70" spans="1:3" ht="15.5" x14ac:dyDescent="0.35">
      <c r="A70" s="170" t="s">
        <v>2810</v>
      </c>
      <c r="B70" s="170" t="s">
        <v>2704</v>
      </c>
      <c r="C70" s="171">
        <v>2</v>
      </c>
    </row>
    <row r="71" spans="1:3" ht="15.5" x14ac:dyDescent="0.35">
      <c r="A71" s="170" t="s">
        <v>2811</v>
      </c>
      <c r="B71" s="170" t="s">
        <v>2812</v>
      </c>
      <c r="C71" s="171">
        <v>3</v>
      </c>
    </row>
    <row r="72" spans="1:3" ht="15.5" x14ac:dyDescent="0.35">
      <c r="A72" s="170" t="s">
        <v>2813</v>
      </c>
      <c r="B72" s="170" t="s">
        <v>2814</v>
      </c>
      <c r="C72" s="171">
        <v>3</v>
      </c>
    </row>
    <row r="73" spans="1:3" ht="15.5" x14ac:dyDescent="0.35">
      <c r="A73" s="170" t="s">
        <v>2815</v>
      </c>
      <c r="B73" s="170" t="s">
        <v>2816</v>
      </c>
      <c r="C73" s="171">
        <v>3</v>
      </c>
    </row>
    <row r="74" spans="1:3" ht="15.5" x14ac:dyDescent="0.35">
      <c r="A74" s="170" t="s">
        <v>2817</v>
      </c>
      <c r="B74" s="170" t="s">
        <v>2818</v>
      </c>
      <c r="C74" s="171">
        <v>5</v>
      </c>
    </row>
    <row r="75" spans="1:3" ht="15.5" x14ac:dyDescent="0.35">
      <c r="A75" s="170" t="s">
        <v>2819</v>
      </c>
      <c r="B75" s="170" t="s">
        <v>2820</v>
      </c>
      <c r="C75" s="171">
        <v>3</v>
      </c>
    </row>
    <row r="76" spans="1:3" ht="15.5" x14ac:dyDescent="0.35">
      <c r="A76" s="170" t="s">
        <v>2821</v>
      </c>
      <c r="B76" s="170" t="s">
        <v>2822</v>
      </c>
      <c r="C76" s="171">
        <v>6</v>
      </c>
    </row>
    <row r="77" spans="1:3" ht="15.5" x14ac:dyDescent="0.35">
      <c r="A77" s="170" t="s">
        <v>2823</v>
      </c>
      <c r="B77" s="170" t="s">
        <v>2824</v>
      </c>
      <c r="C77" s="171">
        <v>5</v>
      </c>
    </row>
    <row r="78" spans="1:3" ht="15.5" x14ac:dyDescent="0.35">
      <c r="A78" s="170" t="s">
        <v>595</v>
      </c>
      <c r="B78" s="170" t="s">
        <v>2825</v>
      </c>
      <c r="C78" s="171">
        <v>4</v>
      </c>
    </row>
    <row r="79" spans="1:3" ht="15.5" x14ac:dyDescent="0.35">
      <c r="A79" s="170" t="s">
        <v>2826</v>
      </c>
      <c r="B79" s="170" t="s">
        <v>2827</v>
      </c>
      <c r="C79" s="171">
        <v>4</v>
      </c>
    </row>
    <row r="80" spans="1:3" ht="15.5" x14ac:dyDescent="0.35">
      <c r="A80" s="170" t="s">
        <v>2828</v>
      </c>
      <c r="B80" s="170" t="s">
        <v>2829</v>
      </c>
      <c r="C80" s="171">
        <v>4</v>
      </c>
    </row>
    <row r="81" spans="1:3" ht="15.5" x14ac:dyDescent="0.35">
      <c r="A81" s="170" t="s">
        <v>2830</v>
      </c>
      <c r="B81" s="170" t="s">
        <v>2831</v>
      </c>
      <c r="C81" s="171">
        <v>7</v>
      </c>
    </row>
    <row r="82" spans="1:3" ht="15.5" x14ac:dyDescent="0.35">
      <c r="A82" s="170" t="s">
        <v>2832</v>
      </c>
      <c r="B82" s="170" t="s">
        <v>2833</v>
      </c>
      <c r="C82" s="171">
        <v>6</v>
      </c>
    </row>
    <row r="83" spans="1:3" ht="15.5" x14ac:dyDescent="0.35">
      <c r="A83" s="170" t="s">
        <v>2834</v>
      </c>
      <c r="B83" s="170" t="s">
        <v>2835</v>
      </c>
      <c r="C83" s="171">
        <v>5</v>
      </c>
    </row>
    <row r="84" spans="1:3" ht="15.5" x14ac:dyDescent="0.35">
      <c r="A84" s="170" t="s">
        <v>2836</v>
      </c>
      <c r="B84" s="170" t="s">
        <v>2837</v>
      </c>
      <c r="C84" s="171">
        <v>3</v>
      </c>
    </row>
    <row r="85" spans="1:3" ht="15.5" x14ac:dyDescent="0.35">
      <c r="A85" s="170" t="s">
        <v>2838</v>
      </c>
      <c r="B85" s="170" t="s">
        <v>2839</v>
      </c>
      <c r="C85" s="171">
        <v>5</v>
      </c>
    </row>
    <row r="86" spans="1:3" ht="15.5" x14ac:dyDescent="0.35">
      <c r="A86" s="170" t="s">
        <v>1744</v>
      </c>
      <c r="B86" s="170" t="s">
        <v>2840</v>
      </c>
      <c r="C86" s="171">
        <v>4</v>
      </c>
    </row>
    <row r="87" spans="1:3" ht="15.5" x14ac:dyDescent="0.35">
      <c r="A87" s="170" t="s">
        <v>2841</v>
      </c>
      <c r="B87" s="170" t="s">
        <v>2842</v>
      </c>
      <c r="C87" s="171">
        <v>2</v>
      </c>
    </row>
    <row r="88" spans="1:3" ht="15.5" x14ac:dyDescent="0.35">
      <c r="A88" s="170" t="s">
        <v>2843</v>
      </c>
      <c r="B88" s="170" t="s">
        <v>2844</v>
      </c>
      <c r="C88" s="171">
        <v>4</v>
      </c>
    </row>
    <row r="89" spans="1:3" ht="15.5" x14ac:dyDescent="0.35">
      <c r="A89" s="170" t="s">
        <v>2845</v>
      </c>
      <c r="B89" s="170" t="s">
        <v>2846</v>
      </c>
      <c r="C89" s="171">
        <v>4</v>
      </c>
    </row>
    <row r="90" spans="1:3" ht="15.5" x14ac:dyDescent="0.35">
      <c r="A90" s="170" t="s">
        <v>1254</v>
      </c>
      <c r="B90" s="170" t="s">
        <v>2847</v>
      </c>
      <c r="C90" s="171">
        <v>4</v>
      </c>
    </row>
    <row r="91" spans="1:3" ht="15.5" x14ac:dyDescent="0.35">
      <c r="A91" s="170" t="s">
        <v>2848</v>
      </c>
      <c r="B91" s="170" t="s">
        <v>2704</v>
      </c>
      <c r="C91" s="171">
        <v>2</v>
      </c>
    </row>
    <row r="92" spans="1:3" ht="15.5" x14ac:dyDescent="0.35">
      <c r="A92" s="170" t="s">
        <v>2849</v>
      </c>
      <c r="B92" s="170" t="s">
        <v>2850</v>
      </c>
      <c r="C92" s="171">
        <v>3</v>
      </c>
    </row>
    <row r="93" spans="1:3" ht="15.5" x14ac:dyDescent="0.35">
      <c r="A93" s="170" t="s">
        <v>2851</v>
      </c>
      <c r="B93" s="170" t="s">
        <v>2852</v>
      </c>
      <c r="C93" s="171">
        <v>6</v>
      </c>
    </row>
    <row r="94" spans="1:3" ht="15.5" x14ac:dyDescent="0.35">
      <c r="A94" s="170" t="s">
        <v>2853</v>
      </c>
      <c r="B94" s="170" t="s">
        <v>2854</v>
      </c>
      <c r="C94" s="171">
        <v>3</v>
      </c>
    </row>
    <row r="95" spans="1:3" ht="15.5" x14ac:dyDescent="0.35">
      <c r="A95" s="170" t="s">
        <v>2855</v>
      </c>
      <c r="B95" s="170" t="s">
        <v>2856</v>
      </c>
      <c r="C95" s="171">
        <v>6</v>
      </c>
    </row>
    <row r="96" spans="1:3" ht="15.5" x14ac:dyDescent="0.35">
      <c r="A96" s="170" t="s">
        <v>2857</v>
      </c>
      <c r="B96" s="170" t="s">
        <v>2858</v>
      </c>
      <c r="C96" s="171">
        <v>5</v>
      </c>
    </row>
    <row r="97" spans="1:3" ht="15.5" x14ac:dyDescent="0.35">
      <c r="A97" s="170" t="s">
        <v>2859</v>
      </c>
      <c r="B97" s="170" t="s">
        <v>2860</v>
      </c>
      <c r="C97" s="171">
        <v>5</v>
      </c>
    </row>
    <row r="98" spans="1:3" ht="15.5" x14ac:dyDescent="0.35">
      <c r="A98" s="170" t="s">
        <v>264</v>
      </c>
      <c r="B98" s="170" t="s">
        <v>2861</v>
      </c>
      <c r="C98" s="171">
        <v>5</v>
      </c>
    </row>
    <row r="99" spans="1:3" ht="15.5" x14ac:dyDescent="0.35">
      <c r="A99" s="170" t="s">
        <v>2862</v>
      </c>
      <c r="B99" s="170" t="s">
        <v>2863</v>
      </c>
      <c r="C99" s="171">
        <v>3</v>
      </c>
    </row>
    <row r="100" spans="1:3" ht="15.5" x14ac:dyDescent="0.35">
      <c r="A100" s="170" t="s">
        <v>2864</v>
      </c>
      <c r="B100" s="170" t="s">
        <v>2865</v>
      </c>
      <c r="C100" s="171">
        <v>5</v>
      </c>
    </row>
    <row r="101" spans="1:3" ht="15.5" x14ac:dyDescent="0.35">
      <c r="A101" s="170" t="s">
        <v>2866</v>
      </c>
      <c r="B101" s="170" t="s">
        <v>2867</v>
      </c>
      <c r="C101" s="171">
        <v>2</v>
      </c>
    </row>
    <row r="102" spans="1:3" ht="15.5" x14ac:dyDescent="0.35">
      <c r="A102" s="170" t="s">
        <v>1891</v>
      </c>
      <c r="B102" s="170" t="s">
        <v>2868</v>
      </c>
      <c r="C102" s="171">
        <v>5</v>
      </c>
    </row>
    <row r="103" spans="1:3" ht="15.5" x14ac:dyDescent="0.35">
      <c r="A103" s="170" t="s">
        <v>2869</v>
      </c>
      <c r="B103" s="170" t="s">
        <v>2870</v>
      </c>
      <c r="C103" s="171">
        <v>4</v>
      </c>
    </row>
    <row r="104" spans="1:3" ht="15.5" x14ac:dyDescent="0.35">
      <c r="A104" s="170" t="s">
        <v>246</v>
      </c>
      <c r="B104" s="170" t="s">
        <v>2871</v>
      </c>
      <c r="C104" s="171">
        <v>2</v>
      </c>
    </row>
    <row r="105" spans="1:3" ht="15.5" x14ac:dyDescent="0.35">
      <c r="A105" s="170" t="s">
        <v>2872</v>
      </c>
      <c r="B105" s="170" t="s">
        <v>2873</v>
      </c>
      <c r="C105" s="171">
        <v>2</v>
      </c>
    </row>
    <row r="106" spans="1:3" ht="15.5" x14ac:dyDescent="0.35">
      <c r="A106" s="170" t="s">
        <v>1281</v>
      </c>
      <c r="B106" s="170" t="s">
        <v>2874</v>
      </c>
      <c r="C106" s="171">
        <v>4</v>
      </c>
    </row>
    <row r="107" spans="1:3" ht="31" x14ac:dyDescent="0.35">
      <c r="A107" s="170" t="s">
        <v>2875</v>
      </c>
      <c r="B107" s="170" t="s">
        <v>2876</v>
      </c>
      <c r="C107" s="171">
        <v>5</v>
      </c>
    </row>
    <row r="108" spans="1:3" ht="15.5" x14ac:dyDescent="0.35">
      <c r="A108" s="170" t="s">
        <v>2877</v>
      </c>
      <c r="B108" s="170" t="s">
        <v>2878</v>
      </c>
      <c r="C108" s="171">
        <v>4</v>
      </c>
    </row>
    <row r="109" spans="1:3" ht="15.5" x14ac:dyDescent="0.35">
      <c r="A109" s="170" t="s">
        <v>2879</v>
      </c>
      <c r="B109" s="170" t="s">
        <v>2880</v>
      </c>
      <c r="C109" s="171">
        <v>4</v>
      </c>
    </row>
    <row r="110" spans="1:3" ht="15.5" x14ac:dyDescent="0.35">
      <c r="A110" s="170" t="s">
        <v>2881</v>
      </c>
      <c r="B110" s="170" t="s">
        <v>2704</v>
      </c>
      <c r="C110" s="171">
        <v>2</v>
      </c>
    </row>
    <row r="111" spans="1:3" ht="15.5" x14ac:dyDescent="0.35">
      <c r="A111" s="170" t="s">
        <v>2882</v>
      </c>
      <c r="B111" s="170" t="s">
        <v>2883</v>
      </c>
      <c r="C111" s="171">
        <v>4</v>
      </c>
    </row>
    <row r="112" spans="1:3" ht="15.5" x14ac:dyDescent="0.35">
      <c r="A112" s="170" t="s">
        <v>2884</v>
      </c>
      <c r="B112" s="170" t="s">
        <v>2885</v>
      </c>
      <c r="C112" s="171">
        <v>5</v>
      </c>
    </row>
    <row r="113" spans="1:3" ht="15.5" x14ac:dyDescent="0.35">
      <c r="A113" s="170" t="s">
        <v>2886</v>
      </c>
      <c r="B113" s="170" t="s">
        <v>2887</v>
      </c>
      <c r="C113" s="171">
        <v>2</v>
      </c>
    </row>
    <row r="114" spans="1:3" ht="15.5" x14ac:dyDescent="0.35">
      <c r="A114" s="170" t="s">
        <v>2888</v>
      </c>
      <c r="B114" s="170" t="s">
        <v>2889</v>
      </c>
      <c r="C114" s="171">
        <v>5</v>
      </c>
    </row>
    <row r="115" spans="1:3" ht="15.5" x14ac:dyDescent="0.35">
      <c r="A115" s="170" t="s">
        <v>2890</v>
      </c>
      <c r="B115" s="170" t="s">
        <v>2891</v>
      </c>
      <c r="C115" s="171">
        <v>6</v>
      </c>
    </row>
    <row r="116" spans="1:3" ht="15.5" x14ac:dyDescent="0.35">
      <c r="A116" s="170" t="s">
        <v>2892</v>
      </c>
      <c r="B116" s="170" t="s">
        <v>2893</v>
      </c>
      <c r="C116" s="171">
        <v>4</v>
      </c>
    </row>
    <row r="117" spans="1:3" ht="15.5" x14ac:dyDescent="0.35">
      <c r="A117" s="170" t="s">
        <v>2894</v>
      </c>
      <c r="B117" s="170" t="s">
        <v>2895</v>
      </c>
      <c r="C117" s="171">
        <v>5</v>
      </c>
    </row>
    <row r="118" spans="1:3" ht="15.5" x14ac:dyDescent="0.35">
      <c r="A118" s="170" t="s">
        <v>2896</v>
      </c>
      <c r="B118" s="170" t="s">
        <v>2897</v>
      </c>
      <c r="C118" s="171">
        <v>4</v>
      </c>
    </row>
    <row r="119" spans="1:3" ht="15.5" x14ac:dyDescent="0.35">
      <c r="A119" s="170" t="s">
        <v>2898</v>
      </c>
      <c r="B119" s="170" t="s">
        <v>2899</v>
      </c>
      <c r="C119" s="171">
        <v>2</v>
      </c>
    </row>
    <row r="120" spans="1:3" ht="15.5" x14ac:dyDescent="0.35">
      <c r="A120" s="170" t="s">
        <v>2900</v>
      </c>
      <c r="B120" s="170" t="s">
        <v>2901</v>
      </c>
      <c r="C120" s="171">
        <v>2</v>
      </c>
    </row>
    <row r="121" spans="1:3" ht="15.5" x14ac:dyDescent="0.35">
      <c r="A121" s="170" t="s">
        <v>2902</v>
      </c>
      <c r="B121" s="170" t="s">
        <v>2903</v>
      </c>
      <c r="C121" s="171">
        <v>3</v>
      </c>
    </row>
    <row r="122" spans="1:3" ht="15.5" x14ac:dyDescent="0.35">
      <c r="A122" s="170" t="s">
        <v>2904</v>
      </c>
      <c r="B122" s="170" t="s">
        <v>2905</v>
      </c>
      <c r="C122" s="171">
        <v>3</v>
      </c>
    </row>
    <row r="123" spans="1:3" ht="15.5" x14ac:dyDescent="0.35">
      <c r="A123" s="170" t="s">
        <v>2906</v>
      </c>
      <c r="B123" s="170" t="s">
        <v>2907</v>
      </c>
      <c r="C123" s="171">
        <v>5</v>
      </c>
    </row>
    <row r="124" spans="1:3" ht="15.5" x14ac:dyDescent="0.35">
      <c r="A124" s="170" t="s">
        <v>2908</v>
      </c>
      <c r="B124" s="170" t="s">
        <v>2909</v>
      </c>
      <c r="C124" s="171">
        <v>4</v>
      </c>
    </row>
    <row r="125" spans="1:3" ht="15.5" x14ac:dyDescent="0.35">
      <c r="A125" s="170" t="s">
        <v>2910</v>
      </c>
      <c r="B125" s="170" t="s">
        <v>2911</v>
      </c>
      <c r="C125" s="171">
        <v>6</v>
      </c>
    </row>
    <row r="126" spans="1:3" ht="15.5" x14ac:dyDescent="0.35">
      <c r="A126" s="170" t="s">
        <v>2912</v>
      </c>
      <c r="B126" s="170" t="s">
        <v>2913</v>
      </c>
      <c r="C126" s="171">
        <v>6</v>
      </c>
    </row>
    <row r="127" spans="1:3" ht="15.5" x14ac:dyDescent="0.35">
      <c r="A127" s="170" t="s">
        <v>2914</v>
      </c>
      <c r="B127" s="170" t="s">
        <v>2915</v>
      </c>
      <c r="C127" s="171">
        <v>6</v>
      </c>
    </row>
    <row r="128" spans="1:3" ht="31" x14ac:dyDescent="0.35">
      <c r="A128" s="170" t="s">
        <v>2916</v>
      </c>
      <c r="B128" s="170" t="s">
        <v>2917</v>
      </c>
      <c r="C128" s="171">
        <v>5</v>
      </c>
    </row>
    <row r="129" spans="1:3" ht="15.5" x14ac:dyDescent="0.35">
      <c r="A129" s="170" t="s">
        <v>2918</v>
      </c>
      <c r="B129" s="170" t="s">
        <v>2919</v>
      </c>
      <c r="C129" s="171">
        <v>5</v>
      </c>
    </row>
    <row r="130" spans="1:3" ht="15.5" x14ac:dyDescent="0.35">
      <c r="A130" s="170" t="s">
        <v>2920</v>
      </c>
      <c r="B130" s="170" t="s">
        <v>2921</v>
      </c>
      <c r="C130" s="171">
        <v>3</v>
      </c>
    </row>
    <row r="131" spans="1:3" ht="15.5" x14ac:dyDescent="0.35">
      <c r="A131" s="170" t="s">
        <v>1128</v>
      </c>
      <c r="B131" s="170" t="s">
        <v>2922</v>
      </c>
      <c r="C131" s="171">
        <v>5</v>
      </c>
    </row>
    <row r="132" spans="1:3" ht="15.5" x14ac:dyDescent="0.35">
      <c r="A132" s="170" t="s">
        <v>2923</v>
      </c>
      <c r="B132" s="170" t="s">
        <v>2704</v>
      </c>
      <c r="C132" s="171">
        <v>2</v>
      </c>
    </row>
    <row r="133" spans="1:3" ht="15.5" x14ac:dyDescent="0.35">
      <c r="A133" s="170" t="s">
        <v>2924</v>
      </c>
      <c r="B133" s="170" t="s">
        <v>2925</v>
      </c>
      <c r="C133" s="171">
        <v>4</v>
      </c>
    </row>
    <row r="134" spans="1:3" ht="15.5" x14ac:dyDescent="0.35">
      <c r="A134" s="170" t="s">
        <v>2926</v>
      </c>
      <c r="B134" s="170" t="s">
        <v>2927</v>
      </c>
      <c r="C134" s="171">
        <v>1</v>
      </c>
    </row>
    <row r="135" spans="1:3" ht="15.5" x14ac:dyDescent="0.35">
      <c r="A135" s="170" t="s">
        <v>2928</v>
      </c>
      <c r="B135" s="170" t="s">
        <v>2929</v>
      </c>
      <c r="C135" s="171">
        <v>6</v>
      </c>
    </row>
    <row r="136" spans="1:3" ht="15.5" x14ac:dyDescent="0.35">
      <c r="A136" s="170" t="s">
        <v>2930</v>
      </c>
      <c r="B136" s="170" t="s">
        <v>2931</v>
      </c>
      <c r="C136" s="171">
        <v>5</v>
      </c>
    </row>
    <row r="137" spans="1:3" ht="15.5" x14ac:dyDescent="0.35">
      <c r="A137" s="170" t="s">
        <v>2932</v>
      </c>
      <c r="B137" s="170" t="s">
        <v>2933</v>
      </c>
      <c r="C137" s="171">
        <v>3</v>
      </c>
    </row>
    <row r="138" spans="1:3" ht="15.5" x14ac:dyDescent="0.35">
      <c r="A138" s="170" t="s">
        <v>2934</v>
      </c>
      <c r="B138" s="170" t="s">
        <v>2935</v>
      </c>
      <c r="C138" s="171">
        <v>3</v>
      </c>
    </row>
    <row r="139" spans="1:3" ht="15.5" x14ac:dyDescent="0.35">
      <c r="A139" s="170" t="s">
        <v>2936</v>
      </c>
      <c r="B139" s="170" t="s">
        <v>2937</v>
      </c>
      <c r="C139" s="171">
        <v>4</v>
      </c>
    </row>
    <row r="140" spans="1:3" ht="15.5" x14ac:dyDescent="0.35">
      <c r="A140" s="170" t="s">
        <v>2938</v>
      </c>
      <c r="B140" s="170" t="s">
        <v>2939</v>
      </c>
      <c r="C140" s="171">
        <v>4</v>
      </c>
    </row>
    <row r="141" spans="1:3" ht="15.5" x14ac:dyDescent="0.35">
      <c r="A141" s="170" t="s">
        <v>2940</v>
      </c>
      <c r="B141" s="170" t="s">
        <v>2941</v>
      </c>
      <c r="C141" s="171">
        <v>6</v>
      </c>
    </row>
    <row r="142" spans="1:3" ht="15.5" x14ac:dyDescent="0.35">
      <c r="A142" s="170" t="s">
        <v>2942</v>
      </c>
      <c r="B142" s="170" t="s">
        <v>2943</v>
      </c>
      <c r="C142" s="171">
        <v>3</v>
      </c>
    </row>
    <row r="143" spans="1:3" ht="15.5" x14ac:dyDescent="0.35">
      <c r="A143" s="170" t="s">
        <v>2944</v>
      </c>
      <c r="B143" s="170" t="s">
        <v>2945</v>
      </c>
      <c r="C143" s="171">
        <v>5</v>
      </c>
    </row>
    <row r="144" spans="1:3" ht="15.5" x14ac:dyDescent="0.35">
      <c r="A144" s="170" t="s">
        <v>2946</v>
      </c>
      <c r="B144" s="170" t="s">
        <v>2947</v>
      </c>
      <c r="C144" s="171">
        <v>6</v>
      </c>
    </row>
    <row r="145" spans="1:3" ht="15.5" x14ac:dyDescent="0.35">
      <c r="A145" s="170" t="s">
        <v>2948</v>
      </c>
      <c r="B145" s="170" t="s">
        <v>2949</v>
      </c>
      <c r="C145" s="171">
        <v>4</v>
      </c>
    </row>
    <row r="146" spans="1:3" ht="15.5" x14ac:dyDescent="0.35">
      <c r="A146" s="170" t="s">
        <v>2950</v>
      </c>
      <c r="B146" s="170" t="s">
        <v>2951</v>
      </c>
      <c r="C146" s="171">
        <v>5</v>
      </c>
    </row>
    <row r="147" spans="1:3" ht="15.5" x14ac:dyDescent="0.35">
      <c r="A147" s="170" t="s">
        <v>2952</v>
      </c>
      <c r="B147" s="170" t="s">
        <v>2953</v>
      </c>
      <c r="C147" s="171">
        <v>4</v>
      </c>
    </row>
    <row r="148" spans="1:3" ht="15.5" x14ac:dyDescent="0.35">
      <c r="A148" s="170" t="s">
        <v>2954</v>
      </c>
      <c r="B148" s="170" t="s">
        <v>2955</v>
      </c>
      <c r="C148" s="171">
        <v>4</v>
      </c>
    </row>
    <row r="149" spans="1:3" ht="15.5" x14ac:dyDescent="0.35">
      <c r="A149" s="170" t="s">
        <v>2956</v>
      </c>
      <c r="B149" s="170" t="s">
        <v>2957</v>
      </c>
      <c r="C149" s="171">
        <v>4</v>
      </c>
    </row>
    <row r="150" spans="1:3" ht="15.5" x14ac:dyDescent="0.35">
      <c r="A150" s="170" t="s">
        <v>2958</v>
      </c>
      <c r="B150" s="170" t="s">
        <v>2959</v>
      </c>
      <c r="C150" s="171">
        <v>5</v>
      </c>
    </row>
    <row r="151" spans="1:3" ht="15.5" x14ac:dyDescent="0.35">
      <c r="A151" s="170" t="s">
        <v>2960</v>
      </c>
      <c r="B151" s="170" t="s">
        <v>2961</v>
      </c>
      <c r="C151" s="171">
        <v>6</v>
      </c>
    </row>
    <row r="152" spans="1:3" ht="31" x14ac:dyDescent="0.35">
      <c r="A152" s="170" t="s">
        <v>2962</v>
      </c>
      <c r="B152" s="170" t="s">
        <v>2963</v>
      </c>
      <c r="C152" s="171">
        <v>5</v>
      </c>
    </row>
    <row r="153" spans="1:3" ht="15.5" x14ac:dyDescent="0.35">
      <c r="A153" s="170" t="s">
        <v>2964</v>
      </c>
      <c r="B153" s="170" t="s">
        <v>2965</v>
      </c>
      <c r="C153" s="171">
        <v>7</v>
      </c>
    </row>
    <row r="154" spans="1:3" ht="15.5" x14ac:dyDescent="0.35">
      <c r="A154" s="170" t="s">
        <v>2966</v>
      </c>
      <c r="B154" s="170" t="s">
        <v>2967</v>
      </c>
      <c r="C154" s="171">
        <v>6</v>
      </c>
    </row>
    <row r="155" spans="1:3" ht="15.5" x14ac:dyDescent="0.35">
      <c r="A155" s="170" t="s">
        <v>2968</v>
      </c>
      <c r="B155" s="170" t="s">
        <v>2969</v>
      </c>
      <c r="C155" s="171">
        <v>1</v>
      </c>
    </row>
    <row r="156" spans="1:3" ht="15.5" x14ac:dyDescent="0.35">
      <c r="A156" s="170" t="s">
        <v>2970</v>
      </c>
      <c r="B156" s="170" t="s">
        <v>2971</v>
      </c>
      <c r="C156" s="171">
        <v>6</v>
      </c>
    </row>
    <row r="157" spans="1:3" ht="31" x14ac:dyDescent="0.35">
      <c r="A157" s="170" t="s">
        <v>2972</v>
      </c>
      <c r="B157" s="170" t="s">
        <v>2973</v>
      </c>
      <c r="C157" s="171">
        <v>6</v>
      </c>
    </row>
    <row r="158" spans="1:3" ht="31" x14ac:dyDescent="0.35">
      <c r="A158" s="170" t="s">
        <v>2974</v>
      </c>
      <c r="B158" s="170" t="s">
        <v>2975</v>
      </c>
      <c r="C158" s="171">
        <v>6</v>
      </c>
    </row>
    <row r="159" spans="1:3" ht="15.5" x14ac:dyDescent="0.35">
      <c r="A159" s="170" t="s">
        <v>2976</v>
      </c>
      <c r="B159" s="170" t="s">
        <v>2977</v>
      </c>
      <c r="C159" s="171">
        <v>4</v>
      </c>
    </row>
    <row r="160" spans="1:3" ht="15.5" x14ac:dyDescent="0.35">
      <c r="A160" s="170" t="s">
        <v>2978</v>
      </c>
      <c r="B160" s="170" t="s">
        <v>2979</v>
      </c>
      <c r="C160" s="171">
        <v>6</v>
      </c>
    </row>
    <row r="161" spans="1:3" ht="15.5" x14ac:dyDescent="0.35">
      <c r="A161" s="170" t="s">
        <v>2980</v>
      </c>
      <c r="B161" s="170" t="s">
        <v>2981</v>
      </c>
      <c r="C161" s="171">
        <v>3</v>
      </c>
    </row>
    <row r="162" spans="1:3" ht="15.5" x14ac:dyDescent="0.35">
      <c r="A162" s="170" t="s">
        <v>2982</v>
      </c>
      <c r="B162" s="170" t="s">
        <v>2983</v>
      </c>
      <c r="C162" s="171">
        <v>4</v>
      </c>
    </row>
    <row r="163" spans="1:3" ht="15.5" x14ac:dyDescent="0.35">
      <c r="A163" s="170" t="s">
        <v>2984</v>
      </c>
      <c r="B163" s="170" t="s">
        <v>2985</v>
      </c>
      <c r="C163" s="171">
        <v>5</v>
      </c>
    </row>
    <row r="164" spans="1:3" ht="31" x14ac:dyDescent="0.35">
      <c r="A164" s="170" t="s">
        <v>2986</v>
      </c>
      <c r="B164" s="170" t="s">
        <v>2987</v>
      </c>
      <c r="C164" s="171">
        <v>3</v>
      </c>
    </row>
    <row r="165" spans="1:3" ht="15.5" x14ac:dyDescent="0.35">
      <c r="A165" s="170" t="s">
        <v>2988</v>
      </c>
      <c r="B165" s="170" t="s">
        <v>2989</v>
      </c>
      <c r="C165" s="171">
        <v>5</v>
      </c>
    </row>
    <row r="166" spans="1:3" ht="15.5" x14ac:dyDescent="0.35">
      <c r="A166" s="170" t="s">
        <v>2990</v>
      </c>
      <c r="B166" s="170" t="s">
        <v>2991</v>
      </c>
      <c r="C166" s="171">
        <v>5</v>
      </c>
    </row>
    <row r="167" spans="1:3" ht="15.5" x14ac:dyDescent="0.35">
      <c r="A167" s="170" t="s">
        <v>2992</v>
      </c>
      <c r="B167" s="170" t="s">
        <v>2993</v>
      </c>
      <c r="C167" s="171">
        <v>5</v>
      </c>
    </row>
    <row r="168" spans="1:3" ht="15.5" x14ac:dyDescent="0.35">
      <c r="A168" s="170" t="s">
        <v>2994</v>
      </c>
      <c r="B168" s="170" t="s">
        <v>2995</v>
      </c>
      <c r="C168" s="171">
        <v>5</v>
      </c>
    </row>
    <row r="169" spans="1:3" ht="15.5" x14ac:dyDescent="0.35">
      <c r="A169" s="170" t="s">
        <v>2996</v>
      </c>
      <c r="B169" s="170" t="s">
        <v>2997</v>
      </c>
      <c r="C169" s="171">
        <v>5</v>
      </c>
    </row>
    <row r="170" spans="1:3" ht="15.5" x14ac:dyDescent="0.35">
      <c r="A170" s="170" t="s">
        <v>312</v>
      </c>
      <c r="B170" s="170" t="s">
        <v>2998</v>
      </c>
      <c r="C170" s="171">
        <v>5</v>
      </c>
    </row>
    <row r="171" spans="1:3" ht="15.5" x14ac:dyDescent="0.35">
      <c r="A171" s="170" t="s">
        <v>2999</v>
      </c>
      <c r="B171" s="170" t="s">
        <v>3000</v>
      </c>
      <c r="C171" s="171">
        <v>6</v>
      </c>
    </row>
    <row r="172" spans="1:3" ht="15.5" x14ac:dyDescent="0.35">
      <c r="A172" s="170" t="s">
        <v>3001</v>
      </c>
      <c r="B172" s="170" t="s">
        <v>3002</v>
      </c>
      <c r="C172" s="171">
        <v>4</v>
      </c>
    </row>
    <row r="173" spans="1:3" ht="15.5" x14ac:dyDescent="0.35">
      <c r="A173" s="170" t="s">
        <v>1267</v>
      </c>
      <c r="B173" s="170" t="s">
        <v>3003</v>
      </c>
      <c r="C173" s="171">
        <v>3</v>
      </c>
    </row>
    <row r="174" spans="1:3" ht="15.5" x14ac:dyDescent="0.35">
      <c r="A174" s="170" t="s">
        <v>3004</v>
      </c>
      <c r="B174" s="170" t="s">
        <v>3005</v>
      </c>
      <c r="C174" s="171">
        <v>4</v>
      </c>
    </row>
    <row r="175" spans="1:3" ht="15.5" x14ac:dyDescent="0.35">
      <c r="A175" s="170" t="s">
        <v>3006</v>
      </c>
      <c r="B175" s="170" t="s">
        <v>3007</v>
      </c>
      <c r="C175" s="171">
        <v>6</v>
      </c>
    </row>
    <row r="176" spans="1:3" ht="31" x14ac:dyDescent="0.35">
      <c r="A176" s="170" t="s">
        <v>3008</v>
      </c>
      <c r="B176" s="170" t="s">
        <v>3009</v>
      </c>
      <c r="C176" s="171">
        <v>5</v>
      </c>
    </row>
    <row r="177" spans="1:3" ht="15.5" x14ac:dyDescent="0.35">
      <c r="A177" s="170" t="s">
        <v>3010</v>
      </c>
      <c r="B177" s="170" t="s">
        <v>3011</v>
      </c>
      <c r="C177" s="171">
        <v>3</v>
      </c>
    </row>
    <row r="178" spans="1:3" ht="15.5" x14ac:dyDescent="0.35">
      <c r="A178" s="170" t="s">
        <v>3012</v>
      </c>
      <c r="B178" s="170" t="s">
        <v>3013</v>
      </c>
      <c r="C178" s="171">
        <v>5</v>
      </c>
    </row>
    <row r="179" spans="1:3" ht="15.5" x14ac:dyDescent="0.35">
      <c r="A179" s="170" t="s">
        <v>569</v>
      </c>
      <c r="B179" s="170" t="s">
        <v>3014</v>
      </c>
      <c r="C179" s="171">
        <v>5</v>
      </c>
    </row>
    <row r="180" spans="1:3" ht="15.5" x14ac:dyDescent="0.35">
      <c r="A180" s="170" t="s">
        <v>3015</v>
      </c>
      <c r="B180" s="170" t="s">
        <v>3016</v>
      </c>
      <c r="C180" s="171">
        <v>4</v>
      </c>
    </row>
    <row r="181" spans="1:3" ht="15.5" x14ac:dyDescent="0.35">
      <c r="A181" s="170" t="s">
        <v>3017</v>
      </c>
      <c r="B181" s="170" t="s">
        <v>2704</v>
      </c>
      <c r="C181" s="171">
        <v>2</v>
      </c>
    </row>
    <row r="182" spans="1:3" ht="15.5" x14ac:dyDescent="0.35">
      <c r="A182" s="170" t="s">
        <v>3018</v>
      </c>
      <c r="B182" s="170" t="s">
        <v>3019</v>
      </c>
      <c r="C182" s="171">
        <v>3</v>
      </c>
    </row>
    <row r="183" spans="1:3" ht="15.5" x14ac:dyDescent="0.35">
      <c r="A183" s="170" t="s">
        <v>3020</v>
      </c>
      <c r="B183" s="170" t="s">
        <v>3021</v>
      </c>
      <c r="C183" s="171">
        <v>3</v>
      </c>
    </row>
    <row r="184" spans="1:3" ht="15.5" x14ac:dyDescent="0.35">
      <c r="A184" s="170" t="s">
        <v>3022</v>
      </c>
      <c r="B184" s="170" t="s">
        <v>3023</v>
      </c>
      <c r="C184" s="171">
        <v>5</v>
      </c>
    </row>
    <row r="185" spans="1:3" ht="15.5" x14ac:dyDescent="0.35">
      <c r="A185" s="170" t="s">
        <v>3024</v>
      </c>
      <c r="B185" s="170" t="s">
        <v>3025</v>
      </c>
      <c r="C185" s="171">
        <v>5</v>
      </c>
    </row>
    <row r="186" spans="1:3" ht="15.5" x14ac:dyDescent="0.35">
      <c r="A186" s="170" t="s">
        <v>3026</v>
      </c>
      <c r="B186" s="170" t="s">
        <v>3027</v>
      </c>
      <c r="C186" s="171">
        <v>2</v>
      </c>
    </row>
    <row r="187" spans="1:3" ht="15.5" x14ac:dyDescent="0.35">
      <c r="A187" s="170" t="s">
        <v>3028</v>
      </c>
      <c r="B187" s="170" t="s">
        <v>3029</v>
      </c>
      <c r="C187" s="171">
        <v>3</v>
      </c>
    </row>
    <row r="188" spans="1:3" ht="15.5" x14ac:dyDescent="0.35">
      <c r="A188" s="170" t="s">
        <v>3030</v>
      </c>
      <c r="B188" s="170" t="s">
        <v>3031</v>
      </c>
      <c r="C188" s="171">
        <v>4</v>
      </c>
    </row>
    <row r="189" spans="1:3" ht="15.5" x14ac:dyDescent="0.35">
      <c r="A189" s="170" t="s">
        <v>3032</v>
      </c>
      <c r="B189" s="170" t="s">
        <v>3033</v>
      </c>
      <c r="C189" s="171">
        <v>2</v>
      </c>
    </row>
    <row r="190" spans="1:3" ht="15.5" x14ac:dyDescent="0.35">
      <c r="A190" s="170" t="s">
        <v>3034</v>
      </c>
      <c r="B190" s="170" t="s">
        <v>3035</v>
      </c>
      <c r="C190" s="171">
        <v>2</v>
      </c>
    </row>
    <row r="191" spans="1:3" ht="15.5" x14ac:dyDescent="0.35">
      <c r="A191" s="170" t="s">
        <v>3036</v>
      </c>
      <c r="B191" s="170" t="s">
        <v>3037</v>
      </c>
      <c r="C191" s="171">
        <v>5</v>
      </c>
    </row>
    <row r="192" spans="1:3" ht="15.5" x14ac:dyDescent="0.35">
      <c r="A192" s="170" t="s">
        <v>3038</v>
      </c>
      <c r="B192" s="170" t="s">
        <v>2704</v>
      </c>
      <c r="C192" s="171">
        <v>2</v>
      </c>
    </row>
    <row r="193" spans="1:3" ht="15.5" x14ac:dyDescent="0.35">
      <c r="A193" s="170" t="s">
        <v>3039</v>
      </c>
      <c r="B193" s="170" t="s">
        <v>3040</v>
      </c>
      <c r="C193" s="171">
        <v>3</v>
      </c>
    </row>
    <row r="194" spans="1:3" ht="31" x14ac:dyDescent="0.35">
      <c r="A194" s="170" t="s">
        <v>3041</v>
      </c>
      <c r="B194" s="170" t="s">
        <v>3042</v>
      </c>
      <c r="C194" s="171">
        <v>3</v>
      </c>
    </row>
    <row r="195" spans="1:3" ht="31" x14ac:dyDescent="0.35">
      <c r="A195" s="170" t="s">
        <v>3043</v>
      </c>
      <c r="B195" s="170" t="s">
        <v>3044</v>
      </c>
      <c r="C195" s="171">
        <v>3</v>
      </c>
    </row>
    <row r="196" spans="1:3" ht="15.5" x14ac:dyDescent="0.35">
      <c r="A196" s="170" t="s">
        <v>3045</v>
      </c>
      <c r="B196" s="170" t="s">
        <v>3046</v>
      </c>
      <c r="C196" s="171">
        <v>5</v>
      </c>
    </row>
    <row r="197" spans="1:3" ht="15.5" x14ac:dyDescent="0.35">
      <c r="A197" s="170" t="s">
        <v>3047</v>
      </c>
      <c r="B197" s="170" t="s">
        <v>3048</v>
      </c>
      <c r="C197" s="171">
        <v>4</v>
      </c>
    </row>
    <row r="198" spans="1:3" ht="15.5" x14ac:dyDescent="0.35">
      <c r="A198" s="170" t="s">
        <v>3049</v>
      </c>
      <c r="B198" s="170" t="s">
        <v>2704</v>
      </c>
      <c r="C198" s="171">
        <v>2</v>
      </c>
    </row>
    <row r="199" spans="1:3" ht="15.5" x14ac:dyDescent="0.35">
      <c r="A199" s="170" t="s">
        <v>3050</v>
      </c>
      <c r="B199" s="170" t="s">
        <v>3051</v>
      </c>
      <c r="C199" s="171">
        <v>1</v>
      </c>
    </row>
    <row r="200" spans="1:3" ht="15.5" x14ac:dyDescent="0.35">
      <c r="A200" s="170" t="s">
        <v>3052</v>
      </c>
      <c r="B200" s="170" t="s">
        <v>3053</v>
      </c>
      <c r="C200" s="171">
        <v>4</v>
      </c>
    </row>
    <row r="201" spans="1:3" ht="15.5" x14ac:dyDescent="0.35">
      <c r="A201" s="170" t="s">
        <v>3054</v>
      </c>
      <c r="B201" s="170" t="s">
        <v>3055</v>
      </c>
      <c r="C201" s="171">
        <v>3</v>
      </c>
    </row>
    <row r="202" spans="1:3" ht="15.5" x14ac:dyDescent="0.35">
      <c r="A202" s="170" t="s">
        <v>3056</v>
      </c>
      <c r="B202" s="170" t="s">
        <v>3057</v>
      </c>
      <c r="C202" s="171">
        <v>4</v>
      </c>
    </row>
    <row r="203" spans="1:3" ht="15.5" x14ac:dyDescent="0.35">
      <c r="A203" s="170" t="s">
        <v>3058</v>
      </c>
      <c r="B203" s="170" t="s">
        <v>3059</v>
      </c>
      <c r="C203" s="171">
        <v>4</v>
      </c>
    </row>
    <row r="204" spans="1:3" ht="15.5" x14ac:dyDescent="0.35">
      <c r="A204" s="170" t="s">
        <v>3060</v>
      </c>
      <c r="B204" s="170" t="s">
        <v>3061</v>
      </c>
      <c r="C204" s="171">
        <v>4</v>
      </c>
    </row>
    <row r="205" spans="1:3" ht="15.5" x14ac:dyDescent="0.35">
      <c r="A205" s="170" t="s">
        <v>3062</v>
      </c>
      <c r="B205" s="170" t="s">
        <v>3063</v>
      </c>
      <c r="C205" s="171">
        <v>2</v>
      </c>
    </row>
    <row r="206" spans="1:3" ht="15.5" x14ac:dyDescent="0.35">
      <c r="A206" s="170" t="s">
        <v>3064</v>
      </c>
      <c r="B206" s="170" t="s">
        <v>3065</v>
      </c>
      <c r="C206" s="171">
        <v>3</v>
      </c>
    </row>
    <row r="207" spans="1:3" ht="15.5" x14ac:dyDescent="0.35">
      <c r="A207" s="170" t="s">
        <v>3066</v>
      </c>
      <c r="B207" s="170" t="s">
        <v>3067</v>
      </c>
      <c r="C207" s="171">
        <v>4</v>
      </c>
    </row>
    <row r="208" spans="1:3" ht="15.5" x14ac:dyDescent="0.35">
      <c r="A208" s="170" t="s">
        <v>3068</v>
      </c>
      <c r="B208" s="170" t="s">
        <v>3069</v>
      </c>
      <c r="C208" s="171">
        <v>2</v>
      </c>
    </row>
    <row r="209" spans="1:3" ht="15.5" x14ac:dyDescent="0.35">
      <c r="A209" s="170" t="s">
        <v>3070</v>
      </c>
      <c r="B209" s="170" t="s">
        <v>3071</v>
      </c>
      <c r="C209" s="171">
        <v>4</v>
      </c>
    </row>
    <row r="210" spans="1:3" ht="15.5" x14ac:dyDescent="0.35">
      <c r="A210" s="170" t="s">
        <v>3072</v>
      </c>
      <c r="B210" s="170" t="s">
        <v>3073</v>
      </c>
      <c r="C210" s="171">
        <v>4</v>
      </c>
    </row>
    <row r="211" spans="1:3" ht="15.5" x14ac:dyDescent="0.35">
      <c r="A211" s="170" t="s">
        <v>3074</v>
      </c>
      <c r="B211" s="170" t="s">
        <v>3075</v>
      </c>
      <c r="C211" s="171">
        <v>4</v>
      </c>
    </row>
    <row r="212" spans="1:3" ht="15.5" x14ac:dyDescent="0.35">
      <c r="A212" s="170" t="s">
        <v>3076</v>
      </c>
      <c r="B212" s="170" t="s">
        <v>3077</v>
      </c>
      <c r="C212" s="171">
        <v>3</v>
      </c>
    </row>
    <row r="213" spans="1:3" ht="15.5" x14ac:dyDescent="0.35">
      <c r="A213" s="170" t="s">
        <v>3078</v>
      </c>
      <c r="B213" s="170" t="s">
        <v>2704</v>
      </c>
      <c r="C213" s="171">
        <v>2</v>
      </c>
    </row>
    <row r="214" spans="1:3" ht="15.5" x14ac:dyDescent="0.35">
      <c r="A214" s="170" t="s">
        <v>3079</v>
      </c>
      <c r="B214" s="170" t="s">
        <v>3080</v>
      </c>
      <c r="C214" s="171">
        <v>1</v>
      </c>
    </row>
    <row r="215" spans="1:3" ht="15.5" x14ac:dyDescent="0.35">
      <c r="A215" s="170" t="s">
        <v>3081</v>
      </c>
      <c r="B215" s="170" t="s">
        <v>3082</v>
      </c>
      <c r="C215" s="171">
        <v>4</v>
      </c>
    </row>
    <row r="216" spans="1:3" ht="15.5" x14ac:dyDescent="0.35">
      <c r="A216" s="170" t="s">
        <v>3083</v>
      </c>
      <c r="B216" s="170" t="s">
        <v>3084</v>
      </c>
      <c r="C216" s="171">
        <v>4</v>
      </c>
    </row>
    <row r="217" spans="1:3" ht="15.5" x14ac:dyDescent="0.35">
      <c r="A217" s="170" t="s">
        <v>3085</v>
      </c>
      <c r="B217" s="170" t="s">
        <v>3086</v>
      </c>
      <c r="C217" s="171">
        <v>4</v>
      </c>
    </row>
    <row r="218" spans="1:3" ht="31" x14ac:dyDescent="0.35">
      <c r="A218" s="170" t="s">
        <v>3087</v>
      </c>
      <c r="B218" s="170" t="s">
        <v>3088</v>
      </c>
      <c r="C218" s="171">
        <v>4</v>
      </c>
    </row>
    <row r="219" spans="1:3" ht="15.5" x14ac:dyDescent="0.35">
      <c r="A219" s="170" t="s">
        <v>3089</v>
      </c>
      <c r="B219" s="170" t="s">
        <v>3090</v>
      </c>
      <c r="C219" s="171">
        <v>2</v>
      </c>
    </row>
    <row r="220" spans="1:3" ht="15.5" x14ac:dyDescent="0.35">
      <c r="A220" s="170" t="s">
        <v>3091</v>
      </c>
      <c r="B220" s="170" t="s">
        <v>3092</v>
      </c>
      <c r="C220" s="171">
        <v>1</v>
      </c>
    </row>
    <row r="221" spans="1:3" ht="15.5" x14ac:dyDescent="0.35">
      <c r="A221" s="170" t="s">
        <v>3093</v>
      </c>
      <c r="B221" s="170" t="s">
        <v>3094</v>
      </c>
      <c r="C221" s="171">
        <v>1</v>
      </c>
    </row>
    <row r="222" spans="1:3" ht="31" x14ac:dyDescent="0.35">
      <c r="A222" s="170" t="s">
        <v>3095</v>
      </c>
      <c r="B222" s="170" t="s">
        <v>3096</v>
      </c>
      <c r="C222" s="171">
        <v>4</v>
      </c>
    </row>
    <row r="223" spans="1:3" ht="15.5" x14ac:dyDescent="0.35">
      <c r="A223" s="170" t="s">
        <v>3097</v>
      </c>
      <c r="B223" s="170" t="s">
        <v>3098</v>
      </c>
      <c r="C223" s="171">
        <v>7</v>
      </c>
    </row>
    <row r="224" spans="1:3" ht="15.5" x14ac:dyDescent="0.35">
      <c r="A224" s="170" t="s">
        <v>948</v>
      </c>
      <c r="B224" s="170" t="s">
        <v>3099</v>
      </c>
      <c r="C224" s="171">
        <v>5</v>
      </c>
    </row>
    <row r="225" spans="1:3" ht="15.5" x14ac:dyDescent="0.35">
      <c r="A225" s="170" t="s">
        <v>2493</v>
      </c>
      <c r="B225" s="170" t="s">
        <v>3100</v>
      </c>
      <c r="C225" s="171">
        <v>6</v>
      </c>
    </row>
    <row r="226" spans="1:3" ht="15.5" x14ac:dyDescent="0.35">
      <c r="A226" s="170" t="s">
        <v>2530</v>
      </c>
      <c r="B226" s="170" t="s">
        <v>3101</v>
      </c>
      <c r="C226" s="171">
        <v>5</v>
      </c>
    </row>
    <row r="227" spans="1:3" ht="15.5" x14ac:dyDescent="0.35">
      <c r="A227" s="170" t="s">
        <v>3102</v>
      </c>
      <c r="B227" s="170" t="s">
        <v>3103</v>
      </c>
      <c r="C227" s="171">
        <v>2</v>
      </c>
    </row>
    <row r="228" spans="1:3" ht="15.5" x14ac:dyDescent="0.35">
      <c r="A228" s="170" t="s">
        <v>2518</v>
      </c>
      <c r="B228" s="170" t="s">
        <v>3104</v>
      </c>
      <c r="C228" s="171">
        <v>3</v>
      </c>
    </row>
    <row r="229" spans="1:3" ht="15.5" x14ac:dyDescent="0.35">
      <c r="A229" s="170" t="s">
        <v>1361</v>
      </c>
      <c r="B229" s="170" t="s">
        <v>3105</v>
      </c>
      <c r="C229" s="171">
        <v>1</v>
      </c>
    </row>
    <row r="230" spans="1:3" ht="15.5" x14ac:dyDescent="0.35">
      <c r="A230" s="170" t="s">
        <v>3106</v>
      </c>
      <c r="B230" s="170" t="s">
        <v>3107</v>
      </c>
      <c r="C230" s="171">
        <v>7</v>
      </c>
    </row>
    <row r="231" spans="1:3" ht="15.5" x14ac:dyDescent="0.35">
      <c r="A231" s="170" t="s">
        <v>3108</v>
      </c>
      <c r="B231" s="170" t="s">
        <v>3109</v>
      </c>
      <c r="C231" s="171">
        <v>2</v>
      </c>
    </row>
    <row r="232" spans="1:3" ht="15.5" x14ac:dyDescent="0.35">
      <c r="A232" s="170" t="s">
        <v>466</v>
      </c>
      <c r="B232" s="170" t="s">
        <v>3110</v>
      </c>
      <c r="C232" s="171">
        <v>5</v>
      </c>
    </row>
    <row r="233" spans="1:3" ht="15.5" x14ac:dyDescent="0.35">
      <c r="A233" s="170" t="s">
        <v>3111</v>
      </c>
      <c r="B233" s="170" t="s">
        <v>2704</v>
      </c>
      <c r="C233" s="171">
        <v>2</v>
      </c>
    </row>
    <row r="234" spans="1:3" ht="15.5" x14ac:dyDescent="0.35">
      <c r="A234" s="170" t="s">
        <v>1044</v>
      </c>
      <c r="B234" s="170" t="s">
        <v>3112</v>
      </c>
      <c r="C234" s="171">
        <v>6</v>
      </c>
    </row>
    <row r="235" spans="1:3" ht="15.5" x14ac:dyDescent="0.35">
      <c r="A235" s="170" t="s">
        <v>2543</v>
      </c>
      <c r="B235" s="170" t="s">
        <v>3113</v>
      </c>
      <c r="C235" s="171">
        <v>4</v>
      </c>
    </row>
    <row r="236" spans="1:3" ht="15.5" x14ac:dyDescent="0.35">
      <c r="A236" s="170" t="s">
        <v>3114</v>
      </c>
      <c r="B236" s="170" t="s">
        <v>3115</v>
      </c>
      <c r="C236" s="171">
        <v>6</v>
      </c>
    </row>
    <row r="237" spans="1:3" ht="15.5" x14ac:dyDescent="0.35">
      <c r="A237" s="170" t="s">
        <v>3116</v>
      </c>
      <c r="B237" s="170" t="s">
        <v>3117</v>
      </c>
      <c r="C237" s="171">
        <v>4</v>
      </c>
    </row>
    <row r="238" spans="1:3" ht="15.5" x14ac:dyDescent="0.35">
      <c r="A238" s="170" t="s">
        <v>3118</v>
      </c>
      <c r="B238" s="170" t="s">
        <v>3119</v>
      </c>
      <c r="C238" s="171">
        <v>6</v>
      </c>
    </row>
    <row r="239" spans="1:3" ht="15.5" x14ac:dyDescent="0.35">
      <c r="A239" s="170" t="s">
        <v>3120</v>
      </c>
      <c r="B239" s="170" t="s">
        <v>3121</v>
      </c>
      <c r="C239" s="171">
        <v>4</v>
      </c>
    </row>
    <row r="240" spans="1:3" ht="15.5" x14ac:dyDescent="0.35">
      <c r="A240" s="170" t="s">
        <v>3122</v>
      </c>
      <c r="B240" s="170" t="s">
        <v>3123</v>
      </c>
      <c r="C240" s="171">
        <v>7</v>
      </c>
    </row>
    <row r="241" spans="1:3" ht="15.5" x14ac:dyDescent="0.35">
      <c r="A241" s="170" t="s">
        <v>3124</v>
      </c>
      <c r="B241" s="170" t="s">
        <v>3125</v>
      </c>
      <c r="C241" s="171">
        <v>8</v>
      </c>
    </row>
    <row r="242" spans="1:3" ht="15.5" x14ac:dyDescent="0.35">
      <c r="A242" s="170" t="s">
        <v>3126</v>
      </c>
      <c r="B242" s="170" t="s">
        <v>3127</v>
      </c>
      <c r="C242" s="171">
        <v>6</v>
      </c>
    </row>
    <row r="243" spans="1:3" ht="15.5" x14ac:dyDescent="0.35">
      <c r="A243" s="170" t="s">
        <v>3128</v>
      </c>
      <c r="B243" s="170" t="s">
        <v>3129</v>
      </c>
      <c r="C243" s="171">
        <v>5</v>
      </c>
    </row>
    <row r="244" spans="1:3" ht="15.5" x14ac:dyDescent="0.35">
      <c r="A244" s="170" t="s">
        <v>3130</v>
      </c>
      <c r="B244" s="170" t="s">
        <v>3131</v>
      </c>
      <c r="C244" s="171">
        <v>6</v>
      </c>
    </row>
    <row r="245" spans="1:3" ht="31" x14ac:dyDescent="0.35">
      <c r="A245" s="170" t="s">
        <v>3132</v>
      </c>
      <c r="B245" s="170" t="s">
        <v>3133</v>
      </c>
      <c r="C245" s="171">
        <v>1</v>
      </c>
    </row>
    <row r="246" spans="1:3" ht="15.5" x14ac:dyDescent="0.35">
      <c r="A246" s="170" t="s">
        <v>3134</v>
      </c>
      <c r="B246" s="170" t="s">
        <v>3135</v>
      </c>
      <c r="C246" s="171">
        <v>4</v>
      </c>
    </row>
    <row r="247" spans="1:3" ht="15.5" x14ac:dyDescent="0.35">
      <c r="A247" s="170" t="s">
        <v>3136</v>
      </c>
      <c r="B247" s="170" t="s">
        <v>3137</v>
      </c>
      <c r="C247" s="171">
        <v>5</v>
      </c>
    </row>
    <row r="248" spans="1:3" ht="15.5" x14ac:dyDescent="0.35">
      <c r="A248" s="170" t="s">
        <v>3138</v>
      </c>
      <c r="B248" s="170" t="s">
        <v>2704</v>
      </c>
      <c r="C248" s="171">
        <v>2</v>
      </c>
    </row>
    <row r="249" spans="1:3" ht="15.5" x14ac:dyDescent="0.35">
      <c r="A249" s="170" t="s">
        <v>3139</v>
      </c>
      <c r="B249" s="170" t="s">
        <v>3140</v>
      </c>
      <c r="C249" s="171">
        <v>8</v>
      </c>
    </row>
    <row r="250" spans="1:3" ht="15.5" x14ac:dyDescent="0.35">
      <c r="A250" s="170" t="s">
        <v>3141</v>
      </c>
      <c r="B250" s="170" t="s">
        <v>3142</v>
      </c>
      <c r="C250" s="171">
        <v>8</v>
      </c>
    </row>
    <row r="251" spans="1:3" ht="31" x14ac:dyDescent="0.35">
      <c r="A251" s="170" t="s">
        <v>3143</v>
      </c>
      <c r="B251" s="170" t="s">
        <v>3144</v>
      </c>
      <c r="C251" s="171">
        <v>7</v>
      </c>
    </row>
    <row r="252" spans="1:3" ht="15.5" x14ac:dyDescent="0.35">
      <c r="A252" s="170" t="s">
        <v>3145</v>
      </c>
      <c r="B252" s="170" t="s">
        <v>3146</v>
      </c>
      <c r="C252" s="171">
        <v>5</v>
      </c>
    </row>
    <row r="253" spans="1:3" ht="15.5" x14ac:dyDescent="0.35">
      <c r="A253" s="170" t="s">
        <v>3147</v>
      </c>
      <c r="B253" s="170" t="s">
        <v>3148</v>
      </c>
      <c r="C253" s="171">
        <v>7</v>
      </c>
    </row>
    <row r="254" spans="1:3" ht="31" x14ac:dyDescent="0.35">
      <c r="A254" s="170" t="s">
        <v>3149</v>
      </c>
      <c r="B254" s="170" t="s">
        <v>3150</v>
      </c>
      <c r="C254" s="171">
        <v>4</v>
      </c>
    </row>
    <row r="255" spans="1:3" ht="15.5" x14ac:dyDescent="0.35">
      <c r="A255" s="170" t="s">
        <v>3151</v>
      </c>
      <c r="B255" s="170" t="s">
        <v>3152</v>
      </c>
      <c r="C255" s="171">
        <v>4</v>
      </c>
    </row>
    <row r="256" spans="1:3" ht="15.5" x14ac:dyDescent="0.35">
      <c r="A256" s="170" t="s">
        <v>3153</v>
      </c>
      <c r="B256" s="170" t="s">
        <v>3154</v>
      </c>
      <c r="C256" s="171">
        <v>5</v>
      </c>
    </row>
    <row r="257" spans="1:3" ht="15.5" x14ac:dyDescent="0.35">
      <c r="A257" s="170" t="s">
        <v>3155</v>
      </c>
      <c r="B257" s="170" t="s">
        <v>3156</v>
      </c>
      <c r="C257" s="171">
        <v>8</v>
      </c>
    </row>
    <row r="258" spans="1:3" ht="15.5" x14ac:dyDescent="0.35">
      <c r="A258" s="170" t="s">
        <v>3157</v>
      </c>
      <c r="B258" s="170" t="s">
        <v>3158</v>
      </c>
      <c r="C258" s="171">
        <v>4</v>
      </c>
    </row>
    <row r="259" spans="1:3" ht="15.5" x14ac:dyDescent="0.35">
      <c r="A259" s="170" t="s">
        <v>3159</v>
      </c>
      <c r="B259" s="170" t="s">
        <v>2704</v>
      </c>
      <c r="C259" s="171">
        <v>3</v>
      </c>
    </row>
    <row r="260" spans="1:3" ht="15.5" x14ac:dyDescent="0.35">
      <c r="A260" s="170" t="s">
        <v>3160</v>
      </c>
      <c r="B260" s="170" t="s">
        <v>3161</v>
      </c>
      <c r="C260" s="171">
        <v>5</v>
      </c>
    </row>
    <row r="261" spans="1:3" ht="15.5" x14ac:dyDescent="0.35">
      <c r="A261" s="170" t="s">
        <v>3162</v>
      </c>
      <c r="B261" s="170" t="s">
        <v>3163</v>
      </c>
      <c r="C261" s="171">
        <v>8</v>
      </c>
    </row>
    <row r="262" spans="1:3" ht="15.5" x14ac:dyDescent="0.35">
      <c r="A262" s="170" t="s">
        <v>3164</v>
      </c>
      <c r="B262" s="170" t="s">
        <v>3165</v>
      </c>
      <c r="C262" s="171">
        <v>5</v>
      </c>
    </row>
    <row r="263" spans="1:3" ht="15.5" x14ac:dyDescent="0.35">
      <c r="A263" s="170" t="s">
        <v>3166</v>
      </c>
      <c r="B263" s="170" t="s">
        <v>3167</v>
      </c>
      <c r="C263" s="171">
        <v>4</v>
      </c>
    </row>
    <row r="264" spans="1:3" ht="15.5" x14ac:dyDescent="0.35">
      <c r="A264" s="170" t="s">
        <v>3168</v>
      </c>
      <c r="B264" s="170" t="s">
        <v>3169</v>
      </c>
      <c r="C264" s="171">
        <v>4</v>
      </c>
    </row>
    <row r="265" spans="1:3" ht="15.5" x14ac:dyDescent="0.35">
      <c r="A265" s="170" t="s">
        <v>3170</v>
      </c>
      <c r="B265" s="170" t="s">
        <v>3171</v>
      </c>
      <c r="C265" s="171">
        <v>5</v>
      </c>
    </row>
    <row r="266" spans="1:3" ht="15.5" x14ac:dyDescent="0.35">
      <c r="A266" s="170" t="s">
        <v>3172</v>
      </c>
      <c r="B266" s="170" t="s">
        <v>3173</v>
      </c>
      <c r="C266" s="171">
        <v>6</v>
      </c>
    </row>
    <row r="267" spans="1:3" ht="15.5" x14ac:dyDescent="0.35">
      <c r="A267" s="170" t="s">
        <v>3174</v>
      </c>
      <c r="B267" s="170" t="s">
        <v>3175</v>
      </c>
      <c r="C267" s="171">
        <v>5</v>
      </c>
    </row>
    <row r="268" spans="1:3" ht="15.5" x14ac:dyDescent="0.35">
      <c r="A268" s="170" t="s">
        <v>3176</v>
      </c>
      <c r="B268" s="170" t="s">
        <v>3177</v>
      </c>
      <c r="C268" s="171">
        <v>6</v>
      </c>
    </row>
    <row r="269" spans="1:3" ht="31" x14ac:dyDescent="0.35">
      <c r="A269" s="170" t="s">
        <v>3178</v>
      </c>
      <c r="B269" s="170" t="s">
        <v>3179</v>
      </c>
      <c r="C269" s="171">
        <v>8</v>
      </c>
    </row>
    <row r="270" spans="1:3" ht="31" x14ac:dyDescent="0.35">
      <c r="A270" s="170" t="s">
        <v>3180</v>
      </c>
      <c r="B270" s="170" t="s">
        <v>3181</v>
      </c>
      <c r="C270" s="171">
        <v>7</v>
      </c>
    </row>
    <row r="271" spans="1:3" ht="15.5" x14ac:dyDescent="0.35">
      <c r="A271" s="170" t="s">
        <v>3182</v>
      </c>
      <c r="B271" s="170" t="s">
        <v>3183</v>
      </c>
      <c r="C271" s="171">
        <v>6</v>
      </c>
    </row>
    <row r="272" spans="1:3" ht="15.5" x14ac:dyDescent="0.35">
      <c r="A272" s="170" t="s">
        <v>3184</v>
      </c>
      <c r="B272" s="170" t="s">
        <v>3185</v>
      </c>
      <c r="C272" s="171">
        <v>8</v>
      </c>
    </row>
    <row r="273" spans="1:3" ht="31" x14ac:dyDescent="0.35">
      <c r="A273" s="170" t="s">
        <v>1334</v>
      </c>
      <c r="B273" s="170" t="s">
        <v>3186</v>
      </c>
      <c r="C273" s="171">
        <v>4</v>
      </c>
    </row>
    <row r="274" spans="1:3" ht="15.5" x14ac:dyDescent="0.35">
      <c r="A274" s="170" t="s">
        <v>3187</v>
      </c>
      <c r="B274" s="170" t="s">
        <v>3188</v>
      </c>
      <c r="C274" s="171">
        <v>8</v>
      </c>
    </row>
    <row r="275" spans="1:3" ht="15.5" x14ac:dyDescent="0.35">
      <c r="A275" s="170" t="s">
        <v>622</v>
      </c>
      <c r="B275" s="170" t="s">
        <v>3189</v>
      </c>
      <c r="C275" s="171">
        <v>6</v>
      </c>
    </row>
    <row r="276" spans="1:3" ht="15.5" x14ac:dyDescent="0.35">
      <c r="A276" s="170" t="s">
        <v>3190</v>
      </c>
      <c r="B276" s="170" t="s">
        <v>3191</v>
      </c>
      <c r="C276" s="171">
        <v>6</v>
      </c>
    </row>
    <row r="277" spans="1:3" ht="15.5" x14ac:dyDescent="0.35">
      <c r="A277" s="170" t="s">
        <v>3192</v>
      </c>
      <c r="B277" s="170" t="s">
        <v>3193</v>
      </c>
      <c r="C277" s="171">
        <v>6</v>
      </c>
    </row>
    <row r="278" spans="1:3" ht="15.5" x14ac:dyDescent="0.35">
      <c r="A278" s="170" t="s">
        <v>3194</v>
      </c>
      <c r="B278" s="170" t="s">
        <v>3195</v>
      </c>
      <c r="C278" s="171">
        <v>4</v>
      </c>
    </row>
    <row r="279" spans="1:3" ht="15.5" x14ac:dyDescent="0.35">
      <c r="A279" s="170" t="s">
        <v>3196</v>
      </c>
      <c r="B279" s="170" t="s">
        <v>2704</v>
      </c>
      <c r="C279" s="171">
        <v>2</v>
      </c>
    </row>
    <row r="280" spans="1:3" ht="15.5" x14ac:dyDescent="0.35">
      <c r="A280" s="170" t="s">
        <v>3197</v>
      </c>
      <c r="B280" s="170" t="s">
        <v>3198</v>
      </c>
      <c r="C280" s="171">
        <v>2</v>
      </c>
    </row>
    <row r="281" spans="1:3" ht="15.5" x14ac:dyDescent="0.35">
      <c r="A281" s="170" t="s">
        <v>3199</v>
      </c>
      <c r="B281" s="170" t="s">
        <v>3200</v>
      </c>
      <c r="C281" s="171">
        <v>5</v>
      </c>
    </row>
    <row r="282" spans="1:3" ht="15.5" x14ac:dyDescent="0.35">
      <c r="A282" s="170" t="s">
        <v>679</v>
      </c>
      <c r="B282" s="170" t="s">
        <v>3201</v>
      </c>
      <c r="C282" s="171">
        <v>5</v>
      </c>
    </row>
    <row r="283" spans="1:3" ht="15.5" x14ac:dyDescent="0.35">
      <c r="A283" s="170" t="s">
        <v>3202</v>
      </c>
      <c r="B283" s="170" t="s">
        <v>3203</v>
      </c>
      <c r="C283" s="171">
        <v>4</v>
      </c>
    </row>
    <row r="284" spans="1:3" ht="31" x14ac:dyDescent="0.35">
      <c r="A284" s="170" t="s">
        <v>3204</v>
      </c>
      <c r="B284" s="170" t="s">
        <v>3205</v>
      </c>
      <c r="C284" s="171">
        <v>4</v>
      </c>
    </row>
    <row r="285" spans="1:3" ht="15.5" x14ac:dyDescent="0.35">
      <c r="A285" s="170" t="s">
        <v>3206</v>
      </c>
      <c r="B285" s="170" t="s">
        <v>3207</v>
      </c>
      <c r="C285" s="171">
        <v>8</v>
      </c>
    </row>
    <row r="286" spans="1:3" ht="31" x14ac:dyDescent="0.35">
      <c r="A286" s="170" t="s">
        <v>3208</v>
      </c>
      <c r="B286" s="170" t="s">
        <v>3209</v>
      </c>
      <c r="C286" s="171">
        <v>7</v>
      </c>
    </row>
    <row r="287" spans="1:3" ht="31" x14ac:dyDescent="0.35">
      <c r="A287" s="170" t="s">
        <v>3210</v>
      </c>
      <c r="B287" s="170" t="s">
        <v>3211</v>
      </c>
      <c r="C287" s="171">
        <v>6</v>
      </c>
    </row>
    <row r="288" spans="1:3" ht="31" x14ac:dyDescent="0.35">
      <c r="A288" s="170" t="s">
        <v>3212</v>
      </c>
      <c r="B288" s="170" t="s">
        <v>3213</v>
      </c>
      <c r="C288" s="171">
        <v>8</v>
      </c>
    </row>
    <row r="289" spans="1:3" ht="31" x14ac:dyDescent="0.35">
      <c r="A289" s="170" t="s">
        <v>3214</v>
      </c>
      <c r="B289" s="170" t="s">
        <v>3215</v>
      </c>
      <c r="C289" s="171">
        <v>7</v>
      </c>
    </row>
    <row r="290" spans="1:3" ht="15.5" x14ac:dyDescent="0.35">
      <c r="A290" s="170" t="s">
        <v>3216</v>
      </c>
      <c r="B290" s="170" t="s">
        <v>3217</v>
      </c>
      <c r="C290" s="171">
        <v>6</v>
      </c>
    </row>
    <row r="291" spans="1:3" ht="31" x14ac:dyDescent="0.35">
      <c r="A291" s="170" t="s">
        <v>3218</v>
      </c>
      <c r="B291" s="170" t="s">
        <v>3219</v>
      </c>
      <c r="C291" s="171">
        <v>4</v>
      </c>
    </row>
    <row r="292" spans="1:3" ht="15.5" x14ac:dyDescent="0.35">
      <c r="A292" s="170" t="s">
        <v>3220</v>
      </c>
      <c r="B292" s="170" t="s">
        <v>3221</v>
      </c>
      <c r="C292" s="171">
        <v>4</v>
      </c>
    </row>
    <row r="293" spans="1:3" ht="15.5" x14ac:dyDescent="0.35">
      <c r="A293" s="170" t="s">
        <v>3222</v>
      </c>
      <c r="B293" s="170" t="s">
        <v>3223</v>
      </c>
      <c r="C293" s="171">
        <v>5</v>
      </c>
    </row>
    <row r="294" spans="1:3" ht="15.5" x14ac:dyDescent="0.35">
      <c r="A294" s="170" t="s">
        <v>3224</v>
      </c>
      <c r="B294" s="170" t="s">
        <v>3225</v>
      </c>
      <c r="C294" s="171">
        <v>1</v>
      </c>
    </row>
    <row r="295" spans="1:3" ht="15.5" x14ac:dyDescent="0.35">
      <c r="A295" s="170" t="s">
        <v>3226</v>
      </c>
      <c r="B295" s="170" t="s">
        <v>3227</v>
      </c>
      <c r="C295" s="171">
        <v>4</v>
      </c>
    </row>
    <row r="296" spans="1:3" ht="15.5" x14ac:dyDescent="0.35">
      <c r="A296" s="170" t="s">
        <v>3228</v>
      </c>
      <c r="B296" s="170" t="s">
        <v>3229</v>
      </c>
      <c r="C296" s="171">
        <v>7</v>
      </c>
    </row>
    <row r="297" spans="1:3" ht="15.5" x14ac:dyDescent="0.35">
      <c r="A297" s="170" t="s">
        <v>3230</v>
      </c>
      <c r="B297" s="170" t="s">
        <v>3231</v>
      </c>
      <c r="C297" s="171">
        <v>6</v>
      </c>
    </row>
    <row r="298" spans="1:3" ht="15.5" x14ac:dyDescent="0.35">
      <c r="A298" s="170" t="s">
        <v>3232</v>
      </c>
      <c r="B298" s="170" t="s">
        <v>3233</v>
      </c>
      <c r="C298" s="171">
        <v>5</v>
      </c>
    </row>
    <row r="299" spans="1:3" ht="15.5" x14ac:dyDescent="0.35">
      <c r="A299" s="170" t="s">
        <v>3234</v>
      </c>
      <c r="B299" s="170" t="s">
        <v>3235</v>
      </c>
      <c r="C299" s="171">
        <v>5</v>
      </c>
    </row>
    <row r="300" spans="1:3" ht="15.5" x14ac:dyDescent="0.35">
      <c r="A300" s="170" t="s">
        <v>3236</v>
      </c>
      <c r="B300" s="170" t="s">
        <v>3237</v>
      </c>
      <c r="C300" s="171">
        <v>3</v>
      </c>
    </row>
    <row r="301" spans="1:3" ht="15.5" x14ac:dyDescent="0.35">
      <c r="A301" s="170" t="s">
        <v>3238</v>
      </c>
      <c r="B301" s="170" t="s">
        <v>3239</v>
      </c>
      <c r="C301" s="171">
        <v>6</v>
      </c>
    </row>
    <row r="302" spans="1:3" ht="15.5" x14ac:dyDescent="0.35">
      <c r="A302" s="170" t="s">
        <v>3240</v>
      </c>
      <c r="B302" s="170" t="s">
        <v>3241</v>
      </c>
      <c r="C302" s="171">
        <v>5</v>
      </c>
    </row>
    <row r="303" spans="1:3" ht="15.5" x14ac:dyDescent="0.35">
      <c r="A303" s="170" t="s">
        <v>3242</v>
      </c>
      <c r="B303" s="170" t="s">
        <v>3243</v>
      </c>
      <c r="C303" s="171">
        <v>5</v>
      </c>
    </row>
    <row r="304" spans="1:3" ht="15.5" x14ac:dyDescent="0.35">
      <c r="A304" s="170" t="s">
        <v>3244</v>
      </c>
      <c r="B304" s="170" t="s">
        <v>3245</v>
      </c>
      <c r="C304" s="171">
        <v>6</v>
      </c>
    </row>
    <row r="305" spans="1:3" ht="15.5" x14ac:dyDescent="0.35">
      <c r="A305" s="170" t="s">
        <v>3246</v>
      </c>
      <c r="B305" s="170" t="s">
        <v>3247</v>
      </c>
      <c r="C305" s="171">
        <v>5</v>
      </c>
    </row>
    <row r="306" spans="1:3" ht="15.5" x14ac:dyDescent="0.35">
      <c r="A306" s="170" t="s">
        <v>3248</v>
      </c>
      <c r="B306" s="170" t="s">
        <v>3249</v>
      </c>
      <c r="C306" s="171">
        <v>5</v>
      </c>
    </row>
    <row r="307" spans="1:3" ht="15.5" x14ac:dyDescent="0.35">
      <c r="A307" s="170" t="s">
        <v>3250</v>
      </c>
      <c r="B307" s="170" t="s">
        <v>2704</v>
      </c>
      <c r="C307" s="171">
        <v>2</v>
      </c>
    </row>
    <row r="308" spans="1:3" ht="15.5" x14ac:dyDescent="0.35">
      <c r="A308" s="170" t="s">
        <v>3251</v>
      </c>
      <c r="B308" s="170" t="s">
        <v>3252</v>
      </c>
      <c r="C308" s="171">
        <v>1</v>
      </c>
    </row>
    <row r="309" spans="1:3" ht="15.5" x14ac:dyDescent="0.35">
      <c r="A309" s="170" t="s">
        <v>3253</v>
      </c>
      <c r="B309" s="170" t="s">
        <v>3254</v>
      </c>
      <c r="C309" s="171">
        <v>4</v>
      </c>
    </row>
    <row r="310" spans="1:3" ht="15.5" x14ac:dyDescent="0.35">
      <c r="A310" s="170" t="s">
        <v>3255</v>
      </c>
      <c r="B310" s="170" t="s">
        <v>3256</v>
      </c>
      <c r="C310" s="171">
        <v>5</v>
      </c>
    </row>
    <row r="311" spans="1:3" ht="15.5" x14ac:dyDescent="0.35">
      <c r="A311" s="170" t="s">
        <v>3257</v>
      </c>
      <c r="B311" s="170" t="s">
        <v>3258</v>
      </c>
      <c r="C311" s="171">
        <v>3</v>
      </c>
    </row>
    <row r="312" spans="1:3" ht="15.5" x14ac:dyDescent="0.35">
      <c r="A312" s="170" t="s">
        <v>3259</v>
      </c>
      <c r="B312" s="170" t="s">
        <v>3260</v>
      </c>
      <c r="C312" s="171">
        <v>6</v>
      </c>
    </row>
    <row r="313" spans="1:3" ht="15.5" x14ac:dyDescent="0.35">
      <c r="A313" s="170" t="s">
        <v>3261</v>
      </c>
      <c r="B313" s="170" t="s">
        <v>3262</v>
      </c>
      <c r="C313" s="171">
        <v>4</v>
      </c>
    </row>
    <row r="314" spans="1:3" ht="15.5" x14ac:dyDescent="0.35">
      <c r="A314" s="170" t="s">
        <v>3263</v>
      </c>
      <c r="B314" s="170" t="s">
        <v>3264</v>
      </c>
      <c r="C314" s="171">
        <v>5</v>
      </c>
    </row>
    <row r="315" spans="1:3" ht="15.5" x14ac:dyDescent="0.35">
      <c r="A315" s="170" t="s">
        <v>3265</v>
      </c>
      <c r="B315" s="170" t="s">
        <v>3266</v>
      </c>
      <c r="C315" s="171">
        <v>4</v>
      </c>
    </row>
    <row r="316" spans="1:3" ht="15.5" x14ac:dyDescent="0.35">
      <c r="A316" s="170" t="s">
        <v>3267</v>
      </c>
      <c r="B316" s="170" t="s">
        <v>3268</v>
      </c>
      <c r="C316" s="171">
        <v>6</v>
      </c>
    </row>
    <row r="317" spans="1:3" ht="15.5" x14ac:dyDescent="0.35">
      <c r="A317" s="170" t="s">
        <v>3269</v>
      </c>
      <c r="B317" s="170" t="s">
        <v>3270</v>
      </c>
      <c r="C317" s="171">
        <v>6</v>
      </c>
    </row>
    <row r="318" spans="1:3" ht="15.5" x14ac:dyDescent="0.35">
      <c r="A318" s="170" t="s">
        <v>3271</v>
      </c>
      <c r="B318" s="170" t="s">
        <v>3272</v>
      </c>
      <c r="C318" s="171">
        <v>4</v>
      </c>
    </row>
    <row r="319" spans="1:3" ht="15.5" x14ac:dyDescent="0.35">
      <c r="A319" s="170" t="s">
        <v>3273</v>
      </c>
      <c r="B319" s="170" t="s">
        <v>3274</v>
      </c>
      <c r="C319" s="171">
        <v>6</v>
      </c>
    </row>
    <row r="320" spans="1:3" ht="15.5" x14ac:dyDescent="0.35">
      <c r="A320" s="170" t="s">
        <v>3275</v>
      </c>
      <c r="B320" s="170" t="s">
        <v>3276</v>
      </c>
      <c r="C320" s="171">
        <v>3</v>
      </c>
    </row>
    <row r="321" spans="1:3" ht="15.5" x14ac:dyDescent="0.35">
      <c r="A321" s="170" t="s">
        <v>3277</v>
      </c>
      <c r="B321" s="170" t="s">
        <v>3278</v>
      </c>
      <c r="C321" s="171">
        <v>5</v>
      </c>
    </row>
    <row r="322" spans="1:3" ht="15.5" x14ac:dyDescent="0.35">
      <c r="A322" s="170" t="s">
        <v>3279</v>
      </c>
      <c r="B322" s="170" t="s">
        <v>3280</v>
      </c>
      <c r="C322" s="171">
        <v>4</v>
      </c>
    </row>
    <row r="323" spans="1:3" ht="15.5" x14ac:dyDescent="0.35">
      <c r="A323" s="170" t="s">
        <v>3281</v>
      </c>
      <c r="B323" s="170" t="s">
        <v>3282</v>
      </c>
      <c r="C323" s="171">
        <v>3</v>
      </c>
    </row>
    <row r="324" spans="1:3" ht="15.5" x14ac:dyDescent="0.35">
      <c r="A324" s="170" t="s">
        <v>3283</v>
      </c>
      <c r="B324" s="170" t="s">
        <v>3284</v>
      </c>
      <c r="C324" s="171">
        <v>4</v>
      </c>
    </row>
    <row r="325" spans="1:3" ht="15.5" x14ac:dyDescent="0.35">
      <c r="A325" s="170" t="s">
        <v>3285</v>
      </c>
      <c r="B325" s="170" t="s">
        <v>3286</v>
      </c>
      <c r="C325" s="171">
        <v>5</v>
      </c>
    </row>
    <row r="326" spans="1:3" ht="15.5" x14ac:dyDescent="0.35">
      <c r="A326" s="170" t="s">
        <v>3287</v>
      </c>
      <c r="B326" s="170" t="s">
        <v>3288</v>
      </c>
      <c r="C326" s="171">
        <v>4</v>
      </c>
    </row>
    <row r="327" spans="1:3" ht="15.5" x14ac:dyDescent="0.35">
      <c r="A327" s="170" t="s">
        <v>3289</v>
      </c>
      <c r="B327" s="170" t="s">
        <v>3290</v>
      </c>
      <c r="C327" s="171">
        <v>5</v>
      </c>
    </row>
    <row r="328" spans="1:3" ht="15.5" x14ac:dyDescent="0.35">
      <c r="A328" s="170" t="s">
        <v>3291</v>
      </c>
      <c r="B328" s="170" t="s">
        <v>3292</v>
      </c>
      <c r="C328" s="171">
        <v>4</v>
      </c>
    </row>
    <row r="329" spans="1:3" ht="15.5" x14ac:dyDescent="0.35">
      <c r="A329" s="170" t="s">
        <v>3293</v>
      </c>
      <c r="B329" s="170" t="s">
        <v>3294</v>
      </c>
      <c r="C329" s="171">
        <v>4</v>
      </c>
    </row>
    <row r="330" spans="1:3" ht="15.5" x14ac:dyDescent="0.35">
      <c r="A330" s="170" t="s">
        <v>3295</v>
      </c>
      <c r="B330" s="170" t="s">
        <v>3296</v>
      </c>
      <c r="C330" s="171">
        <v>5</v>
      </c>
    </row>
    <row r="331" spans="1:3" ht="31" x14ac:dyDescent="0.35">
      <c r="A331" s="170" t="s">
        <v>3297</v>
      </c>
      <c r="B331" s="170" t="s">
        <v>3298</v>
      </c>
      <c r="C331" s="171">
        <v>6</v>
      </c>
    </row>
    <row r="332" spans="1:3" ht="15.5" x14ac:dyDescent="0.35">
      <c r="A332" s="170" t="s">
        <v>3299</v>
      </c>
      <c r="B332" s="170" t="s">
        <v>3300</v>
      </c>
      <c r="C332" s="171">
        <v>5</v>
      </c>
    </row>
    <row r="333" spans="1:3" ht="15.5" x14ac:dyDescent="0.35">
      <c r="A333" s="170" t="s">
        <v>3301</v>
      </c>
      <c r="B333" s="170" t="s">
        <v>3302</v>
      </c>
      <c r="C333" s="171">
        <v>5</v>
      </c>
    </row>
    <row r="334" spans="1:3" ht="15.5" x14ac:dyDescent="0.35">
      <c r="A334" s="170" t="s">
        <v>3303</v>
      </c>
      <c r="B334" s="170" t="s">
        <v>3304</v>
      </c>
      <c r="C334" s="171">
        <v>6</v>
      </c>
    </row>
    <row r="335" spans="1:3" ht="15.5" x14ac:dyDescent="0.35">
      <c r="A335" s="170" t="s">
        <v>3305</v>
      </c>
      <c r="B335" s="170" t="s">
        <v>3306</v>
      </c>
      <c r="C335" s="171">
        <v>5</v>
      </c>
    </row>
    <row r="336" spans="1:3" ht="15.5" x14ac:dyDescent="0.35">
      <c r="A336" s="170" t="s">
        <v>3307</v>
      </c>
      <c r="B336" s="170" t="s">
        <v>3308</v>
      </c>
      <c r="C336" s="171">
        <v>5</v>
      </c>
    </row>
    <row r="337" spans="1:3" ht="15.5" x14ac:dyDescent="0.35">
      <c r="A337" s="170" t="s">
        <v>3309</v>
      </c>
      <c r="B337" s="170" t="s">
        <v>3310</v>
      </c>
      <c r="C337" s="171">
        <v>6</v>
      </c>
    </row>
    <row r="338" spans="1:3" ht="15.5" x14ac:dyDescent="0.35">
      <c r="A338" s="170" t="s">
        <v>3311</v>
      </c>
      <c r="B338" s="170" t="s">
        <v>3312</v>
      </c>
      <c r="C338" s="171">
        <v>6</v>
      </c>
    </row>
    <row r="339" spans="1:3" ht="15.5" x14ac:dyDescent="0.35">
      <c r="A339" s="170" t="s">
        <v>214</v>
      </c>
      <c r="B339" s="170" t="s">
        <v>213</v>
      </c>
      <c r="C339" s="171">
        <v>6</v>
      </c>
    </row>
    <row r="340" spans="1:3" ht="15.5" x14ac:dyDescent="0.35">
      <c r="A340" s="170" t="s">
        <v>3313</v>
      </c>
      <c r="B340" s="170" t="s">
        <v>3314</v>
      </c>
      <c r="C340" s="171">
        <v>6</v>
      </c>
    </row>
    <row r="341" spans="1:3" ht="15.5" x14ac:dyDescent="0.35">
      <c r="A341" s="170" t="s">
        <v>3315</v>
      </c>
      <c r="B341" s="170" t="s">
        <v>3316</v>
      </c>
      <c r="C341" s="171">
        <v>6</v>
      </c>
    </row>
    <row r="342" spans="1:3" ht="15.5" x14ac:dyDescent="0.35">
      <c r="A342" s="170" t="s">
        <v>3317</v>
      </c>
      <c r="B342" s="170" t="s">
        <v>3318</v>
      </c>
      <c r="C342" s="171">
        <v>5</v>
      </c>
    </row>
    <row r="343" spans="1:3" ht="15.5" x14ac:dyDescent="0.35">
      <c r="A343" s="170" t="s">
        <v>227</v>
      </c>
      <c r="B343" s="170" t="s">
        <v>3319</v>
      </c>
      <c r="C343" s="171">
        <v>6</v>
      </c>
    </row>
    <row r="344" spans="1:3" ht="15.5" x14ac:dyDescent="0.35">
      <c r="A344" s="170" t="s">
        <v>3320</v>
      </c>
      <c r="B344" s="170" t="s">
        <v>3321</v>
      </c>
      <c r="C344" s="171">
        <v>5</v>
      </c>
    </row>
    <row r="345" spans="1:3" ht="15.5" x14ac:dyDescent="0.35">
      <c r="A345" s="170" t="s">
        <v>3322</v>
      </c>
      <c r="B345" s="170" t="s">
        <v>3323</v>
      </c>
      <c r="C345" s="171">
        <v>6</v>
      </c>
    </row>
    <row r="346" spans="1:3" ht="15.5" x14ac:dyDescent="0.35">
      <c r="A346" s="170" t="s">
        <v>3324</v>
      </c>
      <c r="B346" s="170" t="s">
        <v>3325</v>
      </c>
      <c r="C346" s="171">
        <v>6</v>
      </c>
    </row>
    <row r="347" spans="1:3" ht="15.5" x14ac:dyDescent="0.35">
      <c r="A347" s="170" t="s">
        <v>3326</v>
      </c>
      <c r="B347" s="170" t="s">
        <v>3327</v>
      </c>
      <c r="C347" s="171">
        <v>4</v>
      </c>
    </row>
    <row r="348" spans="1:3" ht="15.5" x14ac:dyDescent="0.35">
      <c r="A348" s="170" t="s">
        <v>3328</v>
      </c>
      <c r="B348" s="170" t="s">
        <v>3329</v>
      </c>
      <c r="C348" s="171">
        <v>5</v>
      </c>
    </row>
    <row r="349" spans="1:3" ht="15.5" x14ac:dyDescent="0.35">
      <c r="A349" s="170" t="s">
        <v>3330</v>
      </c>
      <c r="B349" s="170" t="s">
        <v>3331</v>
      </c>
      <c r="C349" s="171">
        <v>4</v>
      </c>
    </row>
    <row r="350" spans="1:3" ht="15.5" x14ac:dyDescent="0.35">
      <c r="A350" s="170" t="s">
        <v>3332</v>
      </c>
      <c r="B350" s="170" t="s">
        <v>3333</v>
      </c>
      <c r="C350" s="171">
        <v>3</v>
      </c>
    </row>
    <row r="351" spans="1:3" ht="15.5" x14ac:dyDescent="0.35">
      <c r="A351" s="170" t="s">
        <v>3334</v>
      </c>
      <c r="B351" s="170" t="s">
        <v>3335</v>
      </c>
      <c r="C351" s="171">
        <v>2</v>
      </c>
    </row>
    <row r="352" spans="1:3" ht="15.5" x14ac:dyDescent="0.35">
      <c r="A352" s="170" t="s">
        <v>3336</v>
      </c>
      <c r="B352" s="170" t="s">
        <v>3337</v>
      </c>
      <c r="C352" s="171">
        <v>3</v>
      </c>
    </row>
    <row r="353" spans="1:3" ht="15.5" x14ac:dyDescent="0.35">
      <c r="A353" s="170" t="s">
        <v>3338</v>
      </c>
      <c r="B353" s="170" t="s">
        <v>2704</v>
      </c>
      <c r="C353" s="171">
        <v>2</v>
      </c>
    </row>
    <row r="354" spans="1:3" ht="15.5" x14ac:dyDescent="0.35">
      <c r="A354" s="170" t="s">
        <v>3339</v>
      </c>
      <c r="B354" s="170" t="s">
        <v>3340</v>
      </c>
      <c r="C354" s="171">
        <v>7</v>
      </c>
    </row>
    <row r="355" spans="1:3" ht="15.5" x14ac:dyDescent="0.35">
      <c r="A355" s="170" t="s">
        <v>3341</v>
      </c>
      <c r="B355" s="170" t="s">
        <v>3342</v>
      </c>
      <c r="C355" s="171">
        <v>6</v>
      </c>
    </row>
    <row r="356" spans="1:3" ht="15.5" x14ac:dyDescent="0.35">
      <c r="A356" s="170" t="s">
        <v>3343</v>
      </c>
      <c r="B356" s="170" t="s">
        <v>3344</v>
      </c>
      <c r="C356" s="171">
        <v>7</v>
      </c>
    </row>
    <row r="357" spans="1:3" ht="15.5" x14ac:dyDescent="0.35">
      <c r="A357" s="170" t="s">
        <v>344</v>
      </c>
      <c r="B357" s="170" t="s">
        <v>3345</v>
      </c>
      <c r="C357" s="171">
        <v>5</v>
      </c>
    </row>
    <row r="358" spans="1:3" ht="15.5" x14ac:dyDescent="0.35">
      <c r="A358" s="170" t="s">
        <v>3346</v>
      </c>
      <c r="B358" s="170" t="s">
        <v>3347</v>
      </c>
      <c r="C358" s="171">
        <v>5</v>
      </c>
    </row>
    <row r="359" spans="1:3" ht="15.5" x14ac:dyDescent="0.35">
      <c r="A359" s="170" t="s">
        <v>3348</v>
      </c>
      <c r="B359" s="170" t="s">
        <v>3349</v>
      </c>
      <c r="C359" s="171">
        <v>6</v>
      </c>
    </row>
    <row r="360" spans="1:3" ht="15.5" x14ac:dyDescent="0.35">
      <c r="A360" s="170" t="s">
        <v>2581</v>
      </c>
      <c r="B360" s="170" t="s">
        <v>3350</v>
      </c>
      <c r="C360" s="171">
        <v>5</v>
      </c>
    </row>
    <row r="361" spans="1:3" ht="15.5" x14ac:dyDescent="0.35">
      <c r="A361" s="170" t="s">
        <v>3351</v>
      </c>
      <c r="B361" s="170" t="s">
        <v>3352</v>
      </c>
      <c r="C361" s="171">
        <v>4</v>
      </c>
    </row>
    <row r="362" spans="1:3" ht="15.5" x14ac:dyDescent="0.35">
      <c r="A362" s="170" t="s">
        <v>3353</v>
      </c>
      <c r="B362" s="170" t="s">
        <v>3354</v>
      </c>
      <c r="C362" s="171">
        <v>2</v>
      </c>
    </row>
    <row r="363" spans="1:3" ht="15.5" x14ac:dyDescent="0.35">
      <c r="A363" s="170" t="s">
        <v>3355</v>
      </c>
      <c r="B363" s="170" t="s">
        <v>3356</v>
      </c>
      <c r="C363" s="171">
        <v>4</v>
      </c>
    </row>
    <row r="364" spans="1:3" ht="15.5" x14ac:dyDescent="0.35">
      <c r="A364" s="170" t="s">
        <v>3357</v>
      </c>
      <c r="B364" s="170" t="s">
        <v>3358</v>
      </c>
      <c r="C364" s="171">
        <v>4</v>
      </c>
    </row>
    <row r="365" spans="1:3" ht="15.5" x14ac:dyDescent="0.35">
      <c r="A365" s="170" t="s">
        <v>329</v>
      </c>
      <c r="B365" s="170" t="s">
        <v>3359</v>
      </c>
      <c r="C365" s="171">
        <v>5</v>
      </c>
    </row>
    <row r="366" spans="1:3" ht="15.5" x14ac:dyDescent="0.35">
      <c r="A366" s="170" t="s">
        <v>3360</v>
      </c>
      <c r="B366" s="170" t="s">
        <v>3361</v>
      </c>
      <c r="C366" s="171">
        <v>2</v>
      </c>
    </row>
    <row r="367" spans="1:3" ht="15.5" x14ac:dyDescent="0.35">
      <c r="A367" s="170" t="s">
        <v>3362</v>
      </c>
      <c r="B367" s="170" t="s">
        <v>3363</v>
      </c>
      <c r="C367" s="171">
        <v>4</v>
      </c>
    </row>
    <row r="368" spans="1:3" ht="15.5" x14ac:dyDescent="0.35">
      <c r="A368" s="170" t="s">
        <v>3364</v>
      </c>
      <c r="B368" s="170" t="s">
        <v>3365</v>
      </c>
      <c r="C368" s="171">
        <v>4</v>
      </c>
    </row>
    <row r="369" spans="1:3" ht="15.5" x14ac:dyDescent="0.35">
      <c r="A369" s="170" t="s">
        <v>3366</v>
      </c>
      <c r="B369" s="170" t="s">
        <v>3367</v>
      </c>
      <c r="C369" s="171">
        <v>5</v>
      </c>
    </row>
    <row r="370" spans="1:3" ht="15.5" x14ac:dyDescent="0.35">
      <c r="A370" s="170" t="s">
        <v>3368</v>
      </c>
      <c r="B370" s="170" t="s">
        <v>3369</v>
      </c>
      <c r="C370" s="171">
        <v>8</v>
      </c>
    </row>
    <row r="371" spans="1:3" ht="15.5" x14ac:dyDescent="0.35">
      <c r="A371" s="170" t="s">
        <v>3370</v>
      </c>
      <c r="B371" s="170" t="s">
        <v>3371</v>
      </c>
      <c r="C371" s="171">
        <v>3</v>
      </c>
    </row>
    <row r="372" spans="1:3" ht="15.5" x14ac:dyDescent="0.35">
      <c r="A372" s="170" t="s">
        <v>3372</v>
      </c>
      <c r="B372" s="170" t="s">
        <v>3373</v>
      </c>
      <c r="C372" s="171">
        <v>4</v>
      </c>
    </row>
    <row r="373" spans="1:3" ht="15.5" x14ac:dyDescent="0.35">
      <c r="A373" s="170" t="s">
        <v>3374</v>
      </c>
      <c r="B373" s="170" t="s">
        <v>3375</v>
      </c>
      <c r="C373" s="171">
        <v>4</v>
      </c>
    </row>
    <row r="374" spans="1:3" ht="31" x14ac:dyDescent="0.35">
      <c r="A374" s="170" t="s">
        <v>3376</v>
      </c>
      <c r="B374" s="170" t="s">
        <v>3377</v>
      </c>
      <c r="C374" s="171">
        <v>4</v>
      </c>
    </row>
    <row r="375" spans="1:3" ht="15.5" x14ac:dyDescent="0.35">
      <c r="A375" s="170" t="s">
        <v>3378</v>
      </c>
      <c r="B375" s="170" t="s">
        <v>3379</v>
      </c>
      <c r="C375" s="171">
        <v>5</v>
      </c>
    </row>
    <row r="376" spans="1:3" ht="15.5" x14ac:dyDescent="0.35">
      <c r="A376" s="170" t="s">
        <v>1192</v>
      </c>
      <c r="B376" s="170" t="s">
        <v>3380</v>
      </c>
      <c r="C376" s="171">
        <v>5</v>
      </c>
    </row>
    <row r="377" spans="1:3" ht="15.5" x14ac:dyDescent="0.35">
      <c r="A377" s="170" t="s">
        <v>3381</v>
      </c>
      <c r="B377" s="170" t="s">
        <v>3382</v>
      </c>
      <c r="C377" s="171">
        <v>5</v>
      </c>
    </row>
    <row r="378" spans="1:3" ht="15.5" x14ac:dyDescent="0.35">
      <c r="A378" s="170" t="s">
        <v>3383</v>
      </c>
      <c r="B378" s="170" t="s">
        <v>3384</v>
      </c>
      <c r="C378" s="171">
        <v>4</v>
      </c>
    </row>
    <row r="379" spans="1:3" ht="15.5" x14ac:dyDescent="0.35">
      <c r="A379" s="170" t="s">
        <v>3385</v>
      </c>
      <c r="B379" s="170" t="s">
        <v>3386</v>
      </c>
      <c r="C379" s="171">
        <v>6</v>
      </c>
    </row>
    <row r="380" spans="1:3" ht="15.5" x14ac:dyDescent="0.35">
      <c r="A380" s="170" t="s">
        <v>3387</v>
      </c>
      <c r="B380" s="170" t="s">
        <v>3388</v>
      </c>
      <c r="C380" s="171">
        <v>4</v>
      </c>
    </row>
    <row r="381" spans="1:3" ht="15.5" x14ac:dyDescent="0.35">
      <c r="A381" s="170" t="s">
        <v>3389</v>
      </c>
      <c r="B381" s="170" t="s">
        <v>2704</v>
      </c>
      <c r="C381" s="171">
        <v>2</v>
      </c>
    </row>
    <row r="382" spans="1:3" ht="15.5" x14ac:dyDescent="0.35">
      <c r="A382" s="170" t="s">
        <v>3390</v>
      </c>
      <c r="B382" s="170" t="s">
        <v>3391</v>
      </c>
      <c r="C382" s="171">
        <v>4</v>
      </c>
    </row>
    <row r="383" spans="1:3" ht="15.5" x14ac:dyDescent="0.35">
      <c r="A383" s="170" t="s">
        <v>3392</v>
      </c>
      <c r="B383" s="170" t="s">
        <v>3393</v>
      </c>
      <c r="C383" s="171">
        <v>1</v>
      </c>
    </row>
    <row r="384" spans="1:3" ht="15.5" x14ac:dyDescent="0.35">
      <c r="A384" s="170" t="s">
        <v>3394</v>
      </c>
      <c r="B384" s="170" t="s">
        <v>3395</v>
      </c>
      <c r="C384" s="171">
        <v>4</v>
      </c>
    </row>
    <row r="385" spans="1:3" ht="15.5" x14ac:dyDescent="0.35">
      <c r="A385" s="170" t="s">
        <v>3396</v>
      </c>
      <c r="B385" s="170" t="s">
        <v>3397</v>
      </c>
      <c r="C385" s="171">
        <v>3</v>
      </c>
    </row>
    <row r="386" spans="1:3" ht="15.5" x14ac:dyDescent="0.35">
      <c r="A386" s="170" t="s">
        <v>3398</v>
      </c>
      <c r="B386" s="170" t="s">
        <v>3399</v>
      </c>
      <c r="C386" s="171">
        <v>5</v>
      </c>
    </row>
    <row r="387" spans="1:3" ht="15.5" x14ac:dyDescent="0.35">
      <c r="A387" s="170" t="s">
        <v>3400</v>
      </c>
      <c r="B387" s="170" t="s">
        <v>3401</v>
      </c>
      <c r="C387" s="171">
        <v>4</v>
      </c>
    </row>
    <row r="388" spans="1:3" ht="15.5" x14ac:dyDescent="0.35">
      <c r="A388" s="170" t="s">
        <v>3402</v>
      </c>
      <c r="B388" s="170" t="s">
        <v>3403</v>
      </c>
      <c r="C388" s="171">
        <v>4</v>
      </c>
    </row>
    <row r="389" spans="1:3" ht="15.5" x14ac:dyDescent="0.35">
      <c r="A389" s="170" t="s">
        <v>3404</v>
      </c>
      <c r="B389" s="170" t="s">
        <v>3405</v>
      </c>
      <c r="C389" s="171">
        <v>5</v>
      </c>
    </row>
    <row r="390" spans="1:3" ht="15.5" x14ac:dyDescent="0.35">
      <c r="A390" s="170" t="s">
        <v>3406</v>
      </c>
      <c r="B390" s="170" t="s">
        <v>3407</v>
      </c>
      <c r="C390" s="171">
        <v>1</v>
      </c>
    </row>
    <row r="391" spans="1:3" ht="15.5" x14ac:dyDescent="0.35">
      <c r="A391" s="170" t="s">
        <v>3408</v>
      </c>
      <c r="B391" s="170" t="s">
        <v>3409</v>
      </c>
      <c r="C391" s="171">
        <v>1</v>
      </c>
    </row>
    <row r="392" spans="1:3" ht="15.5" x14ac:dyDescent="0.35">
      <c r="A392" s="170" t="s">
        <v>3410</v>
      </c>
      <c r="B392" s="170" t="s">
        <v>2704</v>
      </c>
      <c r="C392" s="171">
        <v>2</v>
      </c>
    </row>
    <row r="393" spans="1:3" ht="15.5" x14ac:dyDescent="0.35">
      <c r="A393" s="170" t="s">
        <v>3411</v>
      </c>
      <c r="B393" s="170" t="s">
        <v>3412</v>
      </c>
      <c r="C393" s="171">
        <v>1</v>
      </c>
    </row>
    <row r="394" spans="1:3" ht="15.5" x14ac:dyDescent="0.35">
      <c r="A394" s="170" t="s">
        <v>3413</v>
      </c>
      <c r="B394" s="170" t="s">
        <v>3414</v>
      </c>
      <c r="C394" s="171">
        <v>1</v>
      </c>
    </row>
    <row r="395" spans="1:3" ht="15.5" x14ac:dyDescent="0.35">
      <c r="A395" s="170" t="s">
        <v>3415</v>
      </c>
      <c r="B395" s="170" t="s">
        <v>3416</v>
      </c>
      <c r="C395" s="171">
        <v>1</v>
      </c>
    </row>
    <row r="396" spans="1:3" ht="15.5" x14ac:dyDescent="0.35">
      <c r="A396" s="170" t="s">
        <v>3417</v>
      </c>
      <c r="B396" s="170" t="s">
        <v>3418</v>
      </c>
      <c r="C396" s="171">
        <v>1</v>
      </c>
    </row>
    <row r="397" spans="1:3" ht="15.5" x14ac:dyDescent="0.35">
      <c r="A397" s="170" t="s">
        <v>3419</v>
      </c>
      <c r="B397" s="170" t="s">
        <v>3420</v>
      </c>
      <c r="C397" s="171">
        <v>1</v>
      </c>
    </row>
    <row r="398" spans="1:3" ht="15.5" x14ac:dyDescent="0.35">
      <c r="A398" s="170" t="s">
        <v>3421</v>
      </c>
      <c r="B398" s="170" t="s">
        <v>3422</v>
      </c>
      <c r="C398" s="171">
        <v>1</v>
      </c>
    </row>
    <row r="399" spans="1:3" ht="15.5" x14ac:dyDescent="0.35">
      <c r="A399" s="170" t="s">
        <v>3423</v>
      </c>
      <c r="B399" s="170" t="s">
        <v>3424</v>
      </c>
      <c r="C399" s="171">
        <v>1</v>
      </c>
    </row>
    <row r="400" spans="1:3" ht="15.5" x14ac:dyDescent="0.35">
      <c r="A400" s="170" t="s">
        <v>3425</v>
      </c>
      <c r="B400" s="170" t="s">
        <v>3426</v>
      </c>
      <c r="C400" s="171">
        <v>1</v>
      </c>
    </row>
    <row r="401" spans="1:3" ht="15.5" x14ac:dyDescent="0.35">
      <c r="A401" s="170" t="s">
        <v>3427</v>
      </c>
      <c r="B401" s="170" t="s">
        <v>3428</v>
      </c>
      <c r="C401" s="171">
        <v>1</v>
      </c>
    </row>
    <row r="402" spans="1:3" ht="15.5" x14ac:dyDescent="0.35">
      <c r="A402" s="170" t="s">
        <v>3429</v>
      </c>
      <c r="B402" s="170" t="s">
        <v>3430</v>
      </c>
      <c r="C402" s="171">
        <v>1</v>
      </c>
    </row>
    <row r="403" spans="1:3" ht="15.5" x14ac:dyDescent="0.35">
      <c r="A403" s="170" t="s">
        <v>3431</v>
      </c>
      <c r="B403" s="170" t="s">
        <v>3432</v>
      </c>
      <c r="C403" s="171">
        <v>1</v>
      </c>
    </row>
    <row r="404" spans="1:3" ht="15.5" x14ac:dyDescent="0.35">
      <c r="A404" s="170" t="s">
        <v>3433</v>
      </c>
      <c r="B404" s="170" t="s">
        <v>3434</v>
      </c>
      <c r="C404" s="171">
        <v>1</v>
      </c>
    </row>
    <row r="405" spans="1:3" ht="15.5" x14ac:dyDescent="0.35">
      <c r="A405" s="170" t="s">
        <v>3435</v>
      </c>
      <c r="B405" s="170" t="s">
        <v>3436</v>
      </c>
      <c r="C405" s="171">
        <v>1</v>
      </c>
    </row>
    <row r="406" spans="1:3" ht="15.5" x14ac:dyDescent="0.35">
      <c r="A406" s="170" t="s">
        <v>3437</v>
      </c>
      <c r="B406" s="170" t="s">
        <v>3438</v>
      </c>
      <c r="C406" s="171">
        <v>1</v>
      </c>
    </row>
    <row r="407" spans="1:3" ht="15.5" x14ac:dyDescent="0.35">
      <c r="A407" s="170" t="s">
        <v>3439</v>
      </c>
      <c r="B407" s="170" t="s">
        <v>3440</v>
      </c>
      <c r="C407" s="171">
        <v>1</v>
      </c>
    </row>
    <row r="408" spans="1:3" ht="15.5" x14ac:dyDescent="0.35">
      <c r="A408" s="170" t="s">
        <v>3441</v>
      </c>
      <c r="B408" s="170" t="s">
        <v>3442</v>
      </c>
      <c r="C408" s="171">
        <v>1</v>
      </c>
    </row>
    <row r="409" spans="1:3" ht="15.5" x14ac:dyDescent="0.35">
      <c r="A409" s="170" t="s">
        <v>3443</v>
      </c>
      <c r="B409" s="170" t="s">
        <v>3444</v>
      </c>
      <c r="C409" s="171">
        <v>1</v>
      </c>
    </row>
    <row r="410" spans="1:3" ht="15.5" x14ac:dyDescent="0.35">
      <c r="A410" s="170" t="s">
        <v>3445</v>
      </c>
      <c r="B410" s="170" t="s">
        <v>3446</v>
      </c>
      <c r="C410" s="171">
        <v>1</v>
      </c>
    </row>
    <row r="411" spans="1:3" ht="15.5" x14ac:dyDescent="0.35">
      <c r="A411" s="170" t="s">
        <v>3447</v>
      </c>
      <c r="B411" s="170" t="s">
        <v>3448</v>
      </c>
      <c r="C411" s="171">
        <v>1</v>
      </c>
    </row>
    <row r="412" spans="1:3" ht="15.5" x14ac:dyDescent="0.35">
      <c r="A412" s="170" t="s">
        <v>3449</v>
      </c>
      <c r="B412" s="170" t="s">
        <v>3450</v>
      </c>
      <c r="C412" s="171">
        <v>1</v>
      </c>
    </row>
    <row r="413" spans="1:3" ht="15.5" x14ac:dyDescent="0.35">
      <c r="A413" s="170" t="s">
        <v>3451</v>
      </c>
      <c r="B413" s="170" t="s">
        <v>3452</v>
      </c>
      <c r="C413" s="171">
        <v>1</v>
      </c>
    </row>
    <row r="414" spans="1:3" ht="15.5" x14ac:dyDescent="0.35">
      <c r="A414" s="170" t="s">
        <v>3453</v>
      </c>
      <c r="B414" s="170" t="s">
        <v>3454</v>
      </c>
      <c r="C414" s="171">
        <v>1</v>
      </c>
    </row>
    <row r="415" spans="1:3" ht="15.5" x14ac:dyDescent="0.35">
      <c r="A415" s="170" t="s">
        <v>3455</v>
      </c>
      <c r="B415" s="170" t="s">
        <v>3456</v>
      </c>
      <c r="C415" s="171">
        <v>1</v>
      </c>
    </row>
    <row r="416" spans="1:3" ht="15.5" x14ac:dyDescent="0.35">
      <c r="A416" s="170" t="s">
        <v>3457</v>
      </c>
      <c r="B416" s="170" t="s">
        <v>3458</v>
      </c>
      <c r="C416" s="171">
        <v>1</v>
      </c>
    </row>
    <row r="417" spans="1:3" ht="15.5" x14ac:dyDescent="0.35">
      <c r="A417" s="170" t="s">
        <v>3459</v>
      </c>
      <c r="B417" s="170" t="s">
        <v>3460</v>
      </c>
      <c r="C417" s="171">
        <v>1</v>
      </c>
    </row>
    <row r="418" spans="1:3" ht="15.5" x14ac:dyDescent="0.35">
      <c r="A418" s="170" t="s">
        <v>3461</v>
      </c>
      <c r="B418" s="170" t="s">
        <v>3462</v>
      </c>
      <c r="C418" s="171">
        <v>1</v>
      </c>
    </row>
    <row r="419" spans="1:3" ht="15.5" x14ac:dyDescent="0.35">
      <c r="A419" s="170" t="s">
        <v>3463</v>
      </c>
      <c r="B419" s="170" t="s">
        <v>3464</v>
      </c>
      <c r="C419" s="171">
        <v>1</v>
      </c>
    </row>
    <row r="420" spans="1:3" ht="15.5" x14ac:dyDescent="0.35">
      <c r="A420" s="170" t="s">
        <v>3465</v>
      </c>
      <c r="B420" s="170" t="s">
        <v>3466</v>
      </c>
      <c r="C420" s="171">
        <v>1</v>
      </c>
    </row>
    <row r="421" spans="1:3" ht="15.5" x14ac:dyDescent="0.35">
      <c r="A421" s="170" t="s">
        <v>3467</v>
      </c>
      <c r="B421" s="170" t="s">
        <v>3468</v>
      </c>
      <c r="C421" s="171">
        <v>1</v>
      </c>
    </row>
    <row r="422" spans="1:3" ht="15.5" x14ac:dyDescent="0.35">
      <c r="A422" s="170" t="s">
        <v>3469</v>
      </c>
      <c r="B422" s="170" t="s">
        <v>3470</v>
      </c>
      <c r="C422" s="171">
        <v>1</v>
      </c>
    </row>
    <row r="423" spans="1:3" ht="15.5" x14ac:dyDescent="0.35">
      <c r="A423" s="170" t="s">
        <v>3471</v>
      </c>
      <c r="B423" s="170" t="s">
        <v>3472</v>
      </c>
      <c r="C423" s="171">
        <v>1</v>
      </c>
    </row>
    <row r="424" spans="1:3" ht="15.5" x14ac:dyDescent="0.35">
      <c r="A424" s="170" t="s">
        <v>3473</v>
      </c>
      <c r="B424" s="170" t="s">
        <v>3474</v>
      </c>
      <c r="C424" s="171">
        <v>1</v>
      </c>
    </row>
    <row r="425" spans="1:3" ht="15.5" x14ac:dyDescent="0.35">
      <c r="A425" s="170" t="s">
        <v>3475</v>
      </c>
      <c r="B425" s="170" t="s">
        <v>3476</v>
      </c>
      <c r="C425" s="171">
        <v>1</v>
      </c>
    </row>
    <row r="426" spans="1:3" ht="15.5" x14ac:dyDescent="0.35">
      <c r="A426" s="170" t="s">
        <v>3477</v>
      </c>
      <c r="B426" s="170" t="s">
        <v>3478</v>
      </c>
      <c r="C426" s="171">
        <v>1</v>
      </c>
    </row>
    <row r="427" spans="1:3" ht="15.5" x14ac:dyDescent="0.35">
      <c r="A427" s="170" t="s">
        <v>3479</v>
      </c>
      <c r="B427" s="170" t="s">
        <v>3480</v>
      </c>
      <c r="C427" s="171">
        <v>1</v>
      </c>
    </row>
    <row r="428" spans="1:3" ht="15.5" x14ac:dyDescent="0.35">
      <c r="A428" s="170" t="s">
        <v>3481</v>
      </c>
      <c r="B428" s="170" t="s">
        <v>3482</v>
      </c>
      <c r="C428" s="171">
        <v>1</v>
      </c>
    </row>
    <row r="429" spans="1:3" ht="15.5" x14ac:dyDescent="0.35">
      <c r="A429" s="170" t="s">
        <v>3483</v>
      </c>
      <c r="B429" s="170" t="s">
        <v>3470</v>
      </c>
      <c r="C429" s="171">
        <v>1</v>
      </c>
    </row>
    <row r="430" spans="1:3" ht="15.5" x14ac:dyDescent="0.35">
      <c r="A430" s="170" t="s">
        <v>3484</v>
      </c>
      <c r="B430" s="170" t="s">
        <v>3485</v>
      </c>
      <c r="C430" s="171">
        <v>1</v>
      </c>
    </row>
    <row r="431" spans="1:3" ht="15.5" x14ac:dyDescent="0.35">
      <c r="A431" s="170" t="s">
        <v>3486</v>
      </c>
      <c r="B431" s="170" t="s">
        <v>3487</v>
      </c>
      <c r="C431" s="171">
        <v>1</v>
      </c>
    </row>
    <row r="432" spans="1:3" ht="15.5" x14ac:dyDescent="0.35">
      <c r="A432" s="170" t="s">
        <v>3488</v>
      </c>
      <c r="B432" s="170" t="s">
        <v>3489</v>
      </c>
      <c r="C432" s="171">
        <v>1</v>
      </c>
    </row>
    <row r="433" spans="1:3" ht="15.5" x14ac:dyDescent="0.35">
      <c r="A433" s="170" t="s">
        <v>3490</v>
      </c>
      <c r="B433" s="170" t="s">
        <v>3491</v>
      </c>
      <c r="C433" s="171">
        <v>1</v>
      </c>
    </row>
    <row r="434" spans="1:3" ht="15.5" x14ac:dyDescent="0.35">
      <c r="A434" s="170" t="s">
        <v>3492</v>
      </c>
      <c r="B434" s="170" t="s">
        <v>3493</v>
      </c>
      <c r="C434" s="171">
        <v>1</v>
      </c>
    </row>
    <row r="435" spans="1:3" ht="15.5" x14ac:dyDescent="0.35">
      <c r="A435" s="170" t="s">
        <v>3494</v>
      </c>
      <c r="B435" s="170" t="s">
        <v>3495</v>
      </c>
      <c r="C435" s="171">
        <v>1</v>
      </c>
    </row>
    <row r="436" spans="1:3" ht="15.5" x14ac:dyDescent="0.35">
      <c r="A436" s="170" t="s">
        <v>3496</v>
      </c>
      <c r="B436" s="170" t="s">
        <v>3497</v>
      </c>
      <c r="C436" s="171">
        <v>1</v>
      </c>
    </row>
    <row r="437" spans="1:3" ht="15.5" x14ac:dyDescent="0.35">
      <c r="A437" s="170" t="s">
        <v>3498</v>
      </c>
      <c r="B437" s="170" t="s">
        <v>3499</v>
      </c>
      <c r="C437" s="171">
        <v>1</v>
      </c>
    </row>
    <row r="438" spans="1:3" ht="15.5" x14ac:dyDescent="0.35">
      <c r="A438" s="170" t="s">
        <v>3500</v>
      </c>
      <c r="B438" s="170" t="s">
        <v>3501</v>
      </c>
      <c r="C438" s="171">
        <v>1</v>
      </c>
    </row>
    <row r="439" spans="1:3" ht="15.5" x14ac:dyDescent="0.35">
      <c r="A439" s="170" t="s">
        <v>3502</v>
      </c>
      <c r="B439" s="170" t="s">
        <v>3503</v>
      </c>
      <c r="C439" s="171">
        <v>1</v>
      </c>
    </row>
    <row r="440" spans="1:3" ht="15.5" x14ac:dyDescent="0.35">
      <c r="A440" s="170" t="s">
        <v>3504</v>
      </c>
      <c r="B440" s="170" t="s">
        <v>3505</v>
      </c>
      <c r="C440" s="171">
        <v>1</v>
      </c>
    </row>
    <row r="441" spans="1:3" ht="15.5" x14ac:dyDescent="0.35">
      <c r="A441" s="170" t="s">
        <v>3506</v>
      </c>
      <c r="B441" s="170" t="s">
        <v>3507</v>
      </c>
      <c r="C441" s="171">
        <v>1</v>
      </c>
    </row>
    <row r="442" spans="1:3" ht="15.5" x14ac:dyDescent="0.35">
      <c r="A442" s="170" t="s">
        <v>3508</v>
      </c>
      <c r="B442" s="170" t="s">
        <v>3509</v>
      </c>
      <c r="C442" s="171">
        <v>1</v>
      </c>
    </row>
    <row r="443" spans="1:3" ht="15.5" x14ac:dyDescent="0.35">
      <c r="A443" s="170" t="s">
        <v>3510</v>
      </c>
      <c r="B443" s="170" t="s">
        <v>3511</v>
      </c>
      <c r="C443" s="171">
        <v>1</v>
      </c>
    </row>
    <row r="444" spans="1:3" ht="15.5" x14ac:dyDescent="0.35">
      <c r="A444" s="170" t="s">
        <v>3512</v>
      </c>
      <c r="B444" s="170" t="s">
        <v>3513</v>
      </c>
      <c r="C444" s="171">
        <v>1</v>
      </c>
    </row>
    <row r="445" spans="1:3" ht="15.5" x14ac:dyDescent="0.35">
      <c r="A445" s="170" t="s">
        <v>3514</v>
      </c>
      <c r="B445" s="170" t="s">
        <v>3515</v>
      </c>
      <c r="C445" s="171">
        <v>1</v>
      </c>
    </row>
    <row r="446" spans="1:3" ht="15.5" x14ac:dyDescent="0.35">
      <c r="A446" s="170" t="s">
        <v>3516</v>
      </c>
      <c r="B446" s="170" t="s">
        <v>3517</v>
      </c>
      <c r="C446" s="171">
        <v>1</v>
      </c>
    </row>
    <row r="447" spans="1:3" ht="15.5" x14ac:dyDescent="0.35">
      <c r="A447" s="170" t="s">
        <v>3518</v>
      </c>
      <c r="B447" s="170" t="s">
        <v>3519</v>
      </c>
      <c r="C447" s="171">
        <v>1</v>
      </c>
    </row>
    <row r="448" spans="1:3" ht="15.5" x14ac:dyDescent="0.35">
      <c r="A448" s="170" t="s">
        <v>3520</v>
      </c>
      <c r="B448" s="170" t="s">
        <v>3521</v>
      </c>
      <c r="C448" s="171">
        <v>1</v>
      </c>
    </row>
    <row r="449" spans="1:3" ht="15.5" x14ac:dyDescent="0.35">
      <c r="A449" s="170" t="s">
        <v>3522</v>
      </c>
      <c r="B449" s="170" t="s">
        <v>3523</v>
      </c>
      <c r="C449" s="171">
        <v>1</v>
      </c>
    </row>
    <row r="450" spans="1:3" ht="15.5" x14ac:dyDescent="0.35">
      <c r="A450" s="170" t="s">
        <v>3524</v>
      </c>
      <c r="B450" s="170" t="s">
        <v>3525</v>
      </c>
      <c r="C450" s="171">
        <v>1</v>
      </c>
    </row>
    <row r="451" spans="1:3" ht="15.5" x14ac:dyDescent="0.35">
      <c r="A451" s="170" t="s">
        <v>3526</v>
      </c>
      <c r="B451" s="170" t="s">
        <v>3527</v>
      </c>
      <c r="C451" s="171">
        <v>1</v>
      </c>
    </row>
    <row r="452" spans="1:3" ht="15.5" x14ac:dyDescent="0.35">
      <c r="A452" s="170" t="s">
        <v>3528</v>
      </c>
      <c r="B452" s="170" t="s">
        <v>3529</v>
      </c>
      <c r="C452" s="171">
        <v>1</v>
      </c>
    </row>
    <row r="453" spans="1:3" ht="15.5" x14ac:dyDescent="0.35">
      <c r="A453" s="170" t="s">
        <v>3530</v>
      </c>
      <c r="B453" s="170" t="s">
        <v>3531</v>
      </c>
      <c r="C453" s="171">
        <v>1</v>
      </c>
    </row>
    <row r="454" spans="1:3" ht="15.5" x14ac:dyDescent="0.35">
      <c r="A454" s="170" t="s">
        <v>3532</v>
      </c>
      <c r="B454" s="170" t="s">
        <v>3533</v>
      </c>
      <c r="C454" s="171">
        <v>1</v>
      </c>
    </row>
    <row r="455" spans="1:3" ht="15.5" x14ac:dyDescent="0.35">
      <c r="A455" s="170" t="s">
        <v>3534</v>
      </c>
      <c r="B455" s="170" t="s">
        <v>3535</v>
      </c>
      <c r="C455" s="171">
        <v>1</v>
      </c>
    </row>
    <row r="456" spans="1:3" ht="15.5" x14ac:dyDescent="0.35">
      <c r="A456" s="170" t="s">
        <v>3536</v>
      </c>
      <c r="B456" s="170" t="s">
        <v>3537</v>
      </c>
      <c r="C456" s="171">
        <v>1</v>
      </c>
    </row>
    <row r="457" spans="1:3" ht="15.5" x14ac:dyDescent="0.35">
      <c r="A457" s="170" t="s">
        <v>3538</v>
      </c>
      <c r="B457" s="170" t="s">
        <v>3539</v>
      </c>
      <c r="C457" s="171">
        <v>1</v>
      </c>
    </row>
    <row r="458" spans="1:3" ht="15.5" x14ac:dyDescent="0.35">
      <c r="A458" s="170" t="s">
        <v>3540</v>
      </c>
      <c r="B458" s="170" t="s">
        <v>3541</v>
      </c>
      <c r="C458" s="171">
        <v>1</v>
      </c>
    </row>
    <row r="459" spans="1:3" ht="15.5" x14ac:dyDescent="0.35">
      <c r="A459" s="170" t="s">
        <v>3542</v>
      </c>
      <c r="B459" s="170" t="s">
        <v>3543</v>
      </c>
      <c r="C459" s="171">
        <v>1</v>
      </c>
    </row>
    <row r="460" spans="1:3" ht="15.5" x14ac:dyDescent="0.35">
      <c r="A460" s="170" t="s">
        <v>3544</v>
      </c>
      <c r="B460" s="170" t="s">
        <v>3545</v>
      </c>
      <c r="C460" s="171">
        <v>1</v>
      </c>
    </row>
    <row r="461" spans="1:3" ht="15.5" x14ac:dyDescent="0.35">
      <c r="A461" s="170" t="s">
        <v>3546</v>
      </c>
      <c r="B461" s="170" t="s">
        <v>3547</v>
      </c>
      <c r="C461" s="171">
        <v>1</v>
      </c>
    </row>
    <row r="462" spans="1:3" ht="15.5" x14ac:dyDescent="0.35">
      <c r="A462" s="170" t="s">
        <v>3548</v>
      </c>
      <c r="B462" s="170" t="s">
        <v>3549</v>
      </c>
      <c r="C462" s="171">
        <v>1</v>
      </c>
    </row>
    <row r="463" spans="1:3" ht="15.5" x14ac:dyDescent="0.35">
      <c r="A463" s="170" t="s">
        <v>3550</v>
      </c>
      <c r="B463" s="170" t="s">
        <v>3551</v>
      </c>
      <c r="C463" s="171">
        <v>1</v>
      </c>
    </row>
    <row r="464" spans="1:3" ht="15.5" x14ac:dyDescent="0.35">
      <c r="A464" s="170" t="s">
        <v>3552</v>
      </c>
      <c r="B464" s="170" t="s">
        <v>3553</v>
      </c>
      <c r="C464" s="171">
        <v>1</v>
      </c>
    </row>
    <row r="465" spans="1:3" ht="15.5" x14ac:dyDescent="0.35">
      <c r="A465" s="170" t="s">
        <v>3554</v>
      </c>
      <c r="B465" s="170" t="s">
        <v>3555</v>
      </c>
      <c r="C465" s="171">
        <v>1</v>
      </c>
    </row>
    <row r="466" spans="1:3" ht="15.5" x14ac:dyDescent="0.35">
      <c r="A466" s="170" t="s">
        <v>3556</v>
      </c>
      <c r="B466" s="170" t="s">
        <v>3557</v>
      </c>
      <c r="C466" s="171">
        <v>1</v>
      </c>
    </row>
    <row r="467" spans="1:3" ht="15.5" x14ac:dyDescent="0.35">
      <c r="A467" s="170" t="s">
        <v>3558</v>
      </c>
      <c r="B467" s="170" t="s">
        <v>3559</v>
      </c>
      <c r="C467" s="171">
        <v>1</v>
      </c>
    </row>
    <row r="468" spans="1:3" ht="15.5" x14ac:dyDescent="0.35">
      <c r="A468" s="170" t="s">
        <v>3560</v>
      </c>
      <c r="B468" s="170" t="s">
        <v>3561</v>
      </c>
      <c r="C468" s="171">
        <v>1</v>
      </c>
    </row>
    <row r="469" spans="1:3" ht="15.5" x14ac:dyDescent="0.35">
      <c r="A469" s="170" t="s">
        <v>3562</v>
      </c>
      <c r="B469" s="170" t="s">
        <v>3563</v>
      </c>
      <c r="C469" s="171">
        <v>1</v>
      </c>
    </row>
    <row r="470" spans="1:3" ht="15.5" x14ac:dyDescent="0.35">
      <c r="A470" s="170" t="s">
        <v>3564</v>
      </c>
      <c r="B470" s="170" t="s">
        <v>3565</v>
      </c>
      <c r="C470" s="171">
        <v>1</v>
      </c>
    </row>
    <row r="471" spans="1:3" ht="15.5" x14ac:dyDescent="0.35">
      <c r="A471" s="170" t="s">
        <v>3566</v>
      </c>
      <c r="B471" s="170" t="s">
        <v>3567</v>
      </c>
      <c r="C471" s="171">
        <v>1</v>
      </c>
    </row>
    <row r="472" spans="1:3" ht="15.5" x14ac:dyDescent="0.35">
      <c r="A472" s="170" t="s">
        <v>3568</v>
      </c>
      <c r="B472" s="170" t="s">
        <v>3569</v>
      </c>
      <c r="C472" s="171">
        <v>1</v>
      </c>
    </row>
    <row r="473" spans="1:3" ht="15.5" x14ac:dyDescent="0.35">
      <c r="A473" s="170" t="s">
        <v>3570</v>
      </c>
      <c r="B473" s="170" t="s">
        <v>3571</v>
      </c>
      <c r="C473" s="171">
        <v>1</v>
      </c>
    </row>
    <row r="474" spans="1:3" ht="15.5" x14ac:dyDescent="0.35">
      <c r="A474" s="170" t="s">
        <v>3572</v>
      </c>
      <c r="B474" s="170" t="s">
        <v>3573</v>
      </c>
      <c r="C474" s="171">
        <v>1</v>
      </c>
    </row>
    <row r="475" spans="1:3" ht="15.5" x14ac:dyDescent="0.35">
      <c r="A475" s="170" t="s">
        <v>3574</v>
      </c>
      <c r="B475" s="170" t="s">
        <v>3575</v>
      </c>
      <c r="C475" s="171">
        <v>5</v>
      </c>
    </row>
    <row r="476" spans="1:3" ht="15.5" x14ac:dyDescent="0.35">
      <c r="A476" s="170" t="s">
        <v>3576</v>
      </c>
      <c r="B476" s="170" t="s">
        <v>3577</v>
      </c>
      <c r="C476" s="171">
        <v>4</v>
      </c>
    </row>
    <row r="477" spans="1:3" ht="15.5" x14ac:dyDescent="0.35">
      <c r="A477" s="170" t="s">
        <v>3578</v>
      </c>
      <c r="B477" s="170" t="s">
        <v>3579</v>
      </c>
      <c r="C477" s="171">
        <v>1</v>
      </c>
    </row>
    <row r="478" spans="1:3" ht="15.5" x14ac:dyDescent="0.35">
      <c r="A478" s="170" t="s">
        <v>3580</v>
      </c>
      <c r="B478" s="170" t="s">
        <v>3581</v>
      </c>
      <c r="C478" s="171">
        <v>1</v>
      </c>
    </row>
    <row r="479" spans="1:3" ht="15.5" x14ac:dyDescent="0.35">
      <c r="A479" s="170" t="s">
        <v>3582</v>
      </c>
      <c r="B479" s="170" t="s">
        <v>3583</v>
      </c>
      <c r="C479" s="171">
        <v>1</v>
      </c>
    </row>
    <row r="480" spans="1:3" ht="15.5" x14ac:dyDescent="0.35">
      <c r="A480" s="170" t="s">
        <v>3584</v>
      </c>
      <c r="B480" s="170" t="s">
        <v>3585</v>
      </c>
      <c r="C480" s="171">
        <v>1</v>
      </c>
    </row>
    <row r="481" spans="1:3" ht="15.5" x14ac:dyDescent="0.35">
      <c r="A481" s="170" t="s">
        <v>3586</v>
      </c>
      <c r="B481" s="170" t="s">
        <v>3587</v>
      </c>
      <c r="C481" s="171">
        <v>1</v>
      </c>
    </row>
    <row r="482" spans="1:3" ht="15.5" x14ac:dyDescent="0.35">
      <c r="A482" s="170" t="s">
        <v>3588</v>
      </c>
      <c r="B482" s="170" t="s">
        <v>3589</v>
      </c>
      <c r="C482" s="171">
        <v>1</v>
      </c>
    </row>
    <row r="483" spans="1:3" ht="15.5" x14ac:dyDescent="0.35">
      <c r="A483" s="170" t="s">
        <v>3590</v>
      </c>
      <c r="B483" s="170" t="s">
        <v>3591</v>
      </c>
      <c r="C483" s="171">
        <v>1</v>
      </c>
    </row>
    <row r="484" spans="1:3" ht="15.5" x14ac:dyDescent="0.35">
      <c r="A484" s="170" t="s">
        <v>3592</v>
      </c>
      <c r="B484" s="170" t="s">
        <v>3593</v>
      </c>
      <c r="C484" s="171">
        <v>1</v>
      </c>
    </row>
    <row r="485" spans="1:3" ht="15.5" x14ac:dyDescent="0.35">
      <c r="A485" s="170" t="s">
        <v>3594</v>
      </c>
      <c r="B485" s="170" t="s">
        <v>3595</v>
      </c>
      <c r="C485" s="171">
        <v>1</v>
      </c>
    </row>
    <row r="486" spans="1:3" ht="15.5" x14ac:dyDescent="0.35">
      <c r="A486" s="170" t="s">
        <v>3596</v>
      </c>
      <c r="B486" s="170" t="s">
        <v>3597</v>
      </c>
      <c r="C486" s="171">
        <v>1</v>
      </c>
    </row>
    <row r="487" spans="1:3" ht="15.5" x14ac:dyDescent="0.35">
      <c r="A487" s="170" t="s">
        <v>3598</v>
      </c>
      <c r="B487" s="170" t="s">
        <v>3599</v>
      </c>
      <c r="C487" s="171">
        <v>1</v>
      </c>
    </row>
    <row r="488" spans="1:3" ht="15.5" x14ac:dyDescent="0.35">
      <c r="A488" s="170" t="s">
        <v>3600</v>
      </c>
      <c r="B488" s="170" t="s">
        <v>3601</v>
      </c>
      <c r="C488" s="171">
        <v>1</v>
      </c>
    </row>
    <row r="489" spans="1:3" ht="15.5" x14ac:dyDescent="0.35">
      <c r="A489" s="170" t="s">
        <v>3602</v>
      </c>
      <c r="B489" s="170" t="s">
        <v>3603</v>
      </c>
      <c r="C489" s="171">
        <v>1</v>
      </c>
    </row>
    <row r="490" spans="1:3" ht="15.5" x14ac:dyDescent="0.35">
      <c r="A490" s="170" t="s">
        <v>3604</v>
      </c>
      <c r="B490" s="170" t="s">
        <v>3605</v>
      </c>
      <c r="C490" s="171">
        <v>8</v>
      </c>
    </row>
    <row r="491" spans="1:3" ht="15.5" x14ac:dyDescent="0.35">
      <c r="A491" s="170" t="s">
        <v>3606</v>
      </c>
      <c r="B491" s="170" t="s">
        <v>3607</v>
      </c>
      <c r="C491" s="171">
        <v>1</v>
      </c>
    </row>
    <row r="492" spans="1:3" ht="15.5" x14ac:dyDescent="0.35">
      <c r="A492" s="170" t="s">
        <v>3608</v>
      </c>
      <c r="B492" s="170" t="s">
        <v>3609</v>
      </c>
      <c r="C492" s="171">
        <v>1</v>
      </c>
    </row>
    <row r="493" spans="1:3" ht="15.5" x14ac:dyDescent="0.35">
      <c r="A493" s="170" t="s">
        <v>3610</v>
      </c>
      <c r="B493" s="170" t="s">
        <v>3611</v>
      </c>
      <c r="C493" s="171">
        <v>1</v>
      </c>
    </row>
    <row r="494" spans="1:3" ht="15.5" x14ac:dyDescent="0.35">
      <c r="A494" s="170" t="s">
        <v>3612</v>
      </c>
      <c r="B494" s="170" t="s">
        <v>3613</v>
      </c>
      <c r="C494" s="171">
        <v>1</v>
      </c>
    </row>
    <row r="495" spans="1:3" ht="15.5" x14ac:dyDescent="0.35">
      <c r="A495" s="170" t="s">
        <v>3614</v>
      </c>
      <c r="B495" s="170" t="s">
        <v>3615</v>
      </c>
      <c r="C495" s="171">
        <v>1</v>
      </c>
    </row>
    <row r="496" spans="1:3" ht="15.5" x14ac:dyDescent="0.35">
      <c r="A496" s="170" t="s">
        <v>3616</v>
      </c>
      <c r="B496" s="170" t="s">
        <v>3617</v>
      </c>
      <c r="C496" s="171">
        <v>1</v>
      </c>
    </row>
    <row r="497" spans="1:3" ht="15.5" x14ac:dyDescent="0.35">
      <c r="A497" s="170" t="s">
        <v>3618</v>
      </c>
      <c r="B497" s="170" t="s">
        <v>3619</v>
      </c>
      <c r="C497" s="171">
        <v>1</v>
      </c>
    </row>
    <row r="498" spans="1:3" ht="15.5" x14ac:dyDescent="0.35">
      <c r="A498" s="170" t="s">
        <v>3620</v>
      </c>
      <c r="B498" s="170" t="s">
        <v>3621</v>
      </c>
      <c r="C498" s="171">
        <v>1</v>
      </c>
    </row>
    <row r="499" spans="1:3" ht="15.5" x14ac:dyDescent="0.35">
      <c r="A499" s="170" t="s">
        <v>3622</v>
      </c>
      <c r="B499" s="170" t="s">
        <v>3623</v>
      </c>
      <c r="C499" s="171">
        <v>1</v>
      </c>
    </row>
    <row r="500" spans="1:3" ht="15.5" x14ac:dyDescent="0.35">
      <c r="A500" s="170" t="s">
        <v>3624</v>
      </c>
      <c r="B500" s="170" t="s">
        <v>3625</v>
      </c>
      <c r="C500" s="171">
        <v>1</v>
      </c>
    </row>
    <row r="501" spans="1:3" ht="15.5" x14ac:dyDescent="0.35">
      <c r="A501" s="170" t="s">
        <v>3626</v>
      </c>
      <c r="B501" s="170" t="s">
        <v>3627</v>
      </c>
      <c r="C501" s="171">
        <v>1</v>
      </c>
    </row>
    <row r="502" spans="1:3" ht="15.5" x14ac:dyDescent="0.35">
      <c r="A502" s="170" t="s">
        <v>3628</v>
      </c>
      <c r="B502" s="170" t="s">
        <v>3629</v>
      </c>
      <c r="C502" s="171">
        <v>1</v>
      </c>
    </row>
    <row r="503" spans="1:3" ht="15.5" x14ac:dyDescent="0.35">
      <c r="A503" s="170" t="s">
        <v>3630</v>
      </c>
      <c r="B503" s="170" t="s">
        <v>3631</v>
      </c>
      <c r="C503" s="171">
        <v>1</v>
      </c>
    </row>
    <row r="504" spans="1:3" ht="15.5" x14ac:dyDescent="0.35">
      <c r="A504" s="170" t="s">
        <v>3632</v>
      </c>
      <c r="B504" s="170" t="s">
        <v>3633</v>
      </c>
      <c r="C504" s="171">
        <v>1</v>
      </c>
    </row>
    <row r="505" spans="1:3" ht="15.5" x14ac:dyDescent="0.35">
      <c r="A505" s="170" t="s">
        <v>3634</v>
      </c>
      <c r="B505" s="170" t="s">
        <v>3635</v>
      </c>
      <c r="C505" s="171">
        <v>1</v>
      </c>
    </row>
    <row r="506" spans="1:3" ht="15.5" x14ac:dyDescent="0.35">
      <c r="A506" s="170" t="s">
        <v>3636</v>
      </c>
      <c r="B506" s="170" t="s">
        <v>3637</v>
      </c>
      <c r="C506" s="171">
        <v>1</v>
      </c>
    </row>
    <row r="507" spans="1:3" ht="15.5" x14ac:dyDescent="0.35">
      <c r="A507" s="170" t="s">
        <v>3638</v>
      </c>
      <c r="B507" s="170" t="s">
        <v>3639</v>
      </c>
      <c r="C507" s="171">
        <v>1</v>
      </c>
    </row>
    <row r="508" spans="1:3" ht="15.5" x14ac:dyDescent="0.35">
      <c r="A508" s="170" t="s">
        <v>3640</v>
      </c>
      <c r="B508" s="170" t="s">
        <v>3641</v>
      </c>
      <c r="C508" s="171">
        <v>1</v>
      </c>
    </row>
    <row r="509" spans="1:3" ht="15.5" x14ac:dyDescent="0.35">
      <c r="A509" s="170" t="s">
        <v>3642</v>
      </c>
      <c r="B509" s="170" t="s">
        <v>3643</v>
      </c>
      <c r="C509" s="171">
        <v>1</v>
      </c>
    </row>
    <row r="510" spans="1:3" ht="15.5" x14ac:dyDescent="0.35">
      <c r="A510" s="170" t="s">
        <v>3644</v>
      </c>
      <c r="B510" s="170" t="s">
        <v>3645</v>
      </c>
      <c r="C510" s="171">
        <v>1</v>
      </c>
    </row>
    <row r="511" spans="1:3" ht="15.5" x14ac:dyDescent="0.35">
      <c r="A511" s="170" t="s">
        <v>3646</v>
      </c>
      <c r="B511" s="170" t="s">
        <v>3647</v>
      </c>
      <c r="C511" s="171">
        <v>1</v>
      </c>
    </row>
    <row r="512" spans="1:3" ht="15.5" x14ac:dyDescent="0.35">
      <c r="A512" s="170" t="s">
        <v>3648</v>
      </c>
      <c r="B512" s="170" t="s">
        <v>3649</v>
      </c>
      <c r="C512" s="171">
        <v>1</v>
      </c>
    </row>
    <row r="513" spans="1:3" ht="15.5" x14ac:dyDescent="0.35">
      <c r="A513" s="170" t="s">
        <v>3650</v>
      </c>
      <c r="B513" s="170" t="s">
        <v>3651</v>
      </c>
      <c r="C513" s="171">
        <v>1</v>
      </c>
    </row>
    <row r="514" spans="1:3" ht="15.5" x14ac:dyDescent="0.35">
      <c r="A514" s="170" t="s">
        <v>3652</v>
      </c>
      <c r="B514" s="170" t="s">
        <v>3653</v>
      </c>
      <c r="C514" s="171">
        <v>1</v>
      </c>
    </row>
    <row r="515" spans="1:3" ht="15.5" x14ac:dyDescent="0.35">
      <c r="A515" s="170" t="s">
        <v>3654</v>
      </c>
      <c r="B515" s="170" t="s">
        <v>3655</v>
      </c>
      <c r="C515" s="171">
        <v>1</v>
      </c>
    </row>
    <row r="516" spans="1:3" ht="15.5" x14ac:dyDescent="0.35">
      <c r="A516" s="170" t="s">
        <v>3656</v>
      </c>
      <c r="B516" s="170" t="s">
        <v>3657</v>
      </c>
      <c r="C516" s="171">
        <v>1</v>
      </c>
    </row>
    <row r="517" spans="1:3" ht="15.5" x14ac:dyDescent="0.35">
      <c r="A517" s="170" t="s">
        <v>3658</v>
      </c>
      <c r="B517" s="170" t="s">
        <v>3659</v>
      </c>
      <c r="C517" s="171">
        <v>1</v>
      </c>
    </row>
    <row r="518" spans="1:3" ht="15.5" x14ac:dyDescent="0.35">
      <c r="A518" s="170" t="s">
        <v>3660</v>
      </c>
      <c r="B518" s="170" t="s">
        <v>3661</v>
      </c>
      <c r="C518" s="171">
        <v>1</v>
      </c>
    </row>
    <row r="519" spans="1:3" ht="15.5" x14ac:dyDescent="0.35">
      <c r="A519" s="170" t="s">
        <v>3662</v>
      </c>
      <c r="B519" s="170" t="s">
        <v>3663</v>
      </c>
      <c r="C519" s="171">
        <v>1</v>
      </c>
    </row>
    <row r="520" spans="1:3" ht="15.5" x14ac:dyDescent="0.35">
      <c r="A520" s="170" t="s">
        <v>3664</v>
      </c>
      <c r="B520" s="170" t="s">
        <v>3665</v>
      </c>
      <c r="C520" s="171">
        <v>1</v>
      </c>
    </row>
    <row r="521" spans="1:3" ht="15.5" x14ac:dyDescent="0.35">
      <c r="A521" s="170" t="s">
        <v>3666</v>
      </c>
      <c r="B521" s="170" t="s">
        <v>3667</v>
      </c>
      <c r="C521" s="171">
        <v>1</v>
      </c>
    </row>
    <row r="522" spans="1:3" ht="15.5" x14ac:dyDescent="0.35">
      <c r="A522" s="170" t="s">
        <v>3668</v>
      </c>
      <c r="B522" s="170" t="s">
        <v>3669</v>
      </c>
      <c r="C522" s="171">
        <v>1</v>
      </c>
    </row>
    <row r="523" spans="1:3" ht="15.5" x14ac:dyDescent="0.35">
      <c r="A523" s="170" t="s">
        <v>3670</v>
      </c>
      <c r="B523" s="170" t="s">
        <v>3671</v>
      </c>
      <c r="C523" s="171">
        <v>1</v>
      </c>
    </row>
    <row r="524" spans="1:3" ht="15.5" x14ac:dyDescent="0.35">
      <c r="A524" s="170" t="s">
        <v>3672</v>
      </c>
      <c r="B524" s="170" t="s">
        <v>3673</v>
      </c>
      <c r="C524" s="171">
        <v>1</v>
      </c>
    </row>
    <row r="525" spans="1:3" ht="15.5" x14ac:dyDescent="0.35">
      <c r="A525" s="170" t="s">
        <v>3674</v>
      </c>
      <c r="B525" s="170" t="s">
        <v>3675</v>
      </c>
      <c r="C525" s="171">
        <v>1</v>
      </c>
    </row>
    <row r="526" spans="1:3" ht="15.5" x14ac:dyDescent="0.35">
      <c r="A526" s="170" t="s">
        <v>3676</v>
      </c>
      <c r="B526" s="170" t="s">
        <v>3677</v>
      </c>
      <c r="C526" s="171">
        <v>1</v>
      </c>
    </row>
    <row r="527" spans="1:3" ht="15.5" x14ac:dyDescent="0.35">
      <c r="A527" s="170" t="s">
        <v>3678</v>
      </c>
      <c r="B527" s="170" t="s">
        <v>3679</v>
      </c>
      <c r="C527" s="171">
        <v>1</v>
      </c>
    </row>
    <row r="528" spans="1:3" ht="15.5" x14ac:dyDescent="0.35">
      <c r="A528" s="170" t="s">
        <v>3680</v>
      </c>
      <c r="B528" s="170" t="s">
        <v>3681</v>
      </c>
      <c r="C528" s="171">
        <v>1</v>
      </c>
    </row>
    <row r="529" spans="1:3" ht="15.5" x14ac:dyDescent="0.35">
      <c r="A529" s="170" t="s">
        <v>3682</v>
      </c>
      <c r="B529" s="170" t="s">
        <v>3683</v>
      </c>
      <c r="C529" s="171">
        <v>1</v>
      </c>
    </row>
    <row r="530" spans="1:3" ht="15.5" x14ac:dyDescent="0.35">
      <c r="A530" s="170" t="s">
        <v>3684</v>
      </c>
      <c r="B530" s="170" t="s">
        <v>3685</v>
      </c>
      <c r="C530" s="171">
        <v>1</v>
      </c>
    </row>
    <row r="531" spans="1:3" ht="15.5" x14ac:dyDescent="0.35">
      <c r="A531" s="170" t="s">
        <v>3686</v>
      </c>
      <c r="B531" s="170" t="s">
        <v>3687</v>
      </c>
      <c r="C531" s="171">
        <v>1</v>
      </c>
    </row>
    <row r="532" spans="1:3" ht="15.5" x14ac:dyDescent="0.35">
      <c r="A532" s="170" t="s">
        <v>3688</v>
      </c>
      <c r="B532" s="170" t="s">
        <v>3689</v>
      </c>
      <c r="C532" s="171">
        <v>1</v>
      </c>
    </row>
    <row r="533" spans="1:3" ht="15.5" x14ac:dyDescent="0.35">
      <c r="A533" s="170" t="s">
        <v>3690</v>
      </c>
      <c r="B533" s="170" t="s">
        <v>3691</v>
      </c>
      <c r="C533" s="171">
        <v>1</v>
      </c>
    </row>
    <row r="534" spans="1:3" ht="31" x14ac:dyDescent="0.35">
      <c r="A534" s="170" t="s">
        <v>3692</v>
      </c>
      <c r="B534" s="170" t="s">
        <v>3693</v>
      </c>
      <c r="C534" s="171">
        <v>1</v>
      </c>
    </row>
    <row r="535" spans="1:3" ht="31" x14ac:dyDescent="0.35">
      <c r="A535" s="170" t="s">
        <v>3694</v>
      </c>
      <c r="B535" s="170" t="s">
        <v>3695</v>
      </c>
      <c r="C535" s="171">
        <v>1</v>
      </c>
    </row>
    <row r="536" spans="1:3" ht="15.5" x14ac:dyDescent="0.35">
      <c r="A536" s="170" t="s">
        <v>3696</v>
      </c>
      <c r="B536" s="170" t="s">
        <v>3697</v>
      </c>
      <c r="C536" s="171">
        <v>1</v>
      </c>
    </row>
    <row r="537" spans="1:3" ht="15.5" x14ac:dyDescent="0.35">
      <c r="A537" s="170" t="s">
        <v>3698</v>
      </c>
      <c r="B537" s="170" t="s">
        <v>3699</v>
      </c>
      <c r="C537" s="171">
        <v>1</v>
      </c>
    </row>
    <row r="538" spans="1:3" ht="15.5" x14ac:dyDescent="0.35">
      <c r="A538" s="170" t="s">
        <v>3700</v>
      </c>
      <c r="B538" s="170" t="s">
        <v>3701</v>
      </c>
      <c r="C538" s="171">
        <v>1</v>
      </c>
    </row>
    <row r="539" spans="1:3" ht="15.5" x14ac:dyDescent="0.35">
      <c r="A539" s="170" t="s">
        <v>3702</v>
      </c>
      <c r="B539" s="170" t="s">
        <v>3703</v>
      </c>
      <c r="C539" s="171">
        <v>1</v>
      </c>
    </row>
  </sheetData>
  <pageMargins left="0.7" right="0.7" top="0.75" bottom="0.75" header="0.3" footer="0.3"/>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B5B4DEE38E943499C2C7511919B72BA" ma:contentTypeVersion="13" ma:contentTypeDescription="Create a new document." ma:contentTypeScope="" ma:versionID="6f14ba1862fbc3dc3b53732efd3980dc">
  <xsd:schema xmlns:xsd="http://www.w3.org/2001/XMLSchema" xmlns:xs="http://www.w3.org/2001/XMLSchema" xmlns:p="http://schemas.microsoft.com/office/2006/metadata/properties" xmlns:ns1="http://schemas.microsoft.com/sharepoint/v3" xmlns:ns2="33874043-1092-46f2-b7ed-3863b0441e79" xmlns:ns3="2c75e67c-ed2d-4c91-baba-8aa4949e551e" targetNamespace="http://schemas.microsoft.com/office/2006/metadata/properties" ma:root="true" ma:fieldsID="3f9e2b0e38a581ae4191bbc0d91a4633" ns1:_="" ns2:_="" ns3:_="">
    <xsd:import namespace="http://schemas.microsoft.com/sharepoint/v3"/>
    <xsd:import namespace="33874043-1092-46f2-b7ed-3863b0441e79"/>
    <xsd:import namespace="2c75e67c-ed2d-4c91-baba-8aa4949e551e"/>
    <xsd:element name="properties">
      <xsd:complexType>
        <xsd:sequence>
          <xsd:element name="documentManagement">
            <xsd:complexType>
              <xsd:all>
                <xsd:element ref="ns2:MediaServiceMetadata" minOccurs="0"/>
                <xsd:element ref="ns2:MediaServiceFastMetadata" minOccurs="0"/>
                <xsd:element ref="ns1:_ip_UnifiedCompliancePolicyProperties" minOccurs="0"/>
                <xsd:element ref="ns1:_ip_UnifiedCompliancePolicyUIAction"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0" nillable="true" ma:displayName="Unified Compliance Policy Properties" ma:hidden="true" ma:internalName="_ip_UnifiedCompliancePolicyProperties">
      <xsd:simpleType>
        <xsd:restriction base="dms:Note"/>
      </xsd:simpleType>
    </xsd:element>
    <xsd:element name="_ip_UnifiedCompliancePolicyUIAction" ma:index="1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3874043-1092-46f2-b7ed-3863b0441e7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68893229-fc1a-4591-9812-6a184d4b58bc"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c75e67c-ed2d-4c91-baba-8aa4949e551e"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80283ac5-ee11-4a8b-b790-93b8efa1ecd9}" ma:internalName="TaxCatchAll" ma:showField="CatchAllData" ma:web="2c75e67c-ed2d-4c91-baba-8aa4949e551e">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33874043-1092-46f2-b7ed-3863b0441e79">
      <Terms xmlns="http://schemas.microsoft.com/office/infopath/2007/PartnerControls"/>
    </lcf76f155ced4ddcb4097134ff3c332f>
    <TaxCatchAll xmlns="2c75e67c-ed2d-4c91-baba-8aa4949e551e" xsi:nil="true"/>
  </documentManagement>
</p:properties>
</file>

<file path=customXml/itemProps1.xml><?xml version="1.0" encoding="utf-8"?>
<ds:datastoreItem xmlns:ds="http://schemas.openxmlformats.org/officeDocument/2006/customXml" ds:itemID="{F5E4E89E-5213-49DC-9B78-0D69FA03369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33874043-1092-46f2-b7ed-3863b0441e79"/>
    <ds:schemaRef ds:uri="2c75e67c-ed2d-4c91-baba-8aa4949e551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761C04B-2514-4E56-862E-939B9E760992}">
  <ds:schemaRefs>
    <ds:schemaRef ds:uri="http://schemas.microsoft.com/sharepoint/v3/contenttype/forms"/>
  </ds:schemaRefs>
</ds:datastoreItem>
</file>

<file path=customXml/itemProps3.xml><?xml version="1.0" encoding="utf-8"?>
<ds:datastoreItem xmlns:ds="http://schemas.openxmlformats.org/officeDocument/2006/customXml" ds:itemID="{FC073F07-C085-4146-B9BA-EA7E35244945}">
  <ds:schemaRefs>
    <ds:schemaRef ds:uri="http://schemas.microsoft.com/office/2006/metadata/properties"/>
    <ds:schemaRef ds:uri="http://schemas.microsoft.com/office/infopath/2007/PartnerControls"/>
    <ds:schemaRef ds:uri="http://schemas.microsoft.com/sharepoint/v3"/>
    <ds:schemaRef ds:uri="33874043-1092-46f2-b7ed-3863b0441e79"/>
    <ds:schemaRef ds:uri="2c75e67c-ed2d-4c91-baba-8aa4949e551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Dashboard</vt:lpstr>
      <vt:lpstr>Results</vt:lpstr>
      <vt:lpstr>Instructions</vt:lpstr>
      <vt:lpstr>Test Cases</vt:lpstr>
      <vt:lpstr>Change Log</vt:lpstr>
      <vt:lpstr>Appendix</vt:lpstr>
      <vt:lpstr>New Release Changes</vt:lpstr>
      <vt:lpstr>Issue Code Table</vt:lpstr>
      <vt:lpstr>Appendix!Print_Area</vt:lpstr>
      <vt:lpstr>'Change Log'!Print_Area</vt:lpstr>
      <vt:lpstr>Dashboard!Print_Area</vt:lpstr>
      <vt:lpstr>Instructions!Print_Area</vt:lpstr>
      <vt:lpstr>'New Release Changes'!Print_Area</vt:lpstr>
    </vt:vector>
  </TitlesOfParts>
  <Manager>Office of Safeguards</Manager>
  <Company>Internal Revenue Service</Company>
  <LinksUpToDate>false</LinksUpToDate>
  <SharedDoc>false</SharedDoc>
  <HyperlinkBase>http://www.irs.gov/uac/Safeguards-Program</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IRS Office of Safeguards SCSEM</dc:title>
  <dc:subject>IT Security Compliance Evaluation</dc:subject>
  <dc:creator>Booz Allen Hamilton</dc:creator>
  <cp:keywords>usgcb, stig, pub1075</cp:keywords>
  <dc:description/>
  <cp:lastModifiedBy>Alobaidi Ruda A (Contractor)</cp:lastModifiedBy>
  <cp:revision/>
  <dcterms:created xsi:type="dcterms:W3CDTF">2012-09-21T14:43:24Z</dcterms:created>
  <dcterms:modified xsi:type="dcterms:W3CDTF">2023-01-23T21:26:03Z</dcterms:modified>
  <cp:category>security</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0x010100BB5B4DEE38E943499C2C7511919B72BA</vt:lpwstr>
  </property>
  <property fmtid="{D5CDD505-2E9C-101B-9397-08002B2CF9AE}" pid="4" name="MediaServiceImageTags">
    <vt:lpwstr/>
  </property>
</Properties>
</file>