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showInkAnnotation="0" codeName="ThisWorkbook" autoCompressPictures="0"/>
  <mc:AlternateContent xmlns:mc="http://schemas.openxmlformats.org/markup-compatibility/2006">
    <mc:Choice Requires="x15">
      <x15ac:absPath xmlns:x15ac="http://schemas.microsoft.com/office/spreadsheetml/2010/11/ac" url="C:\Users\d88pb\Documents\Safeguard\Method\Updated SCSEM package 09-30-2021\SCSEM Package 09302021\Windows\"/>
    </mc:Choice>
  </mc:AlternateContent>
  <xr:revisionPtr revIDLastSave="0" documentId="13_ncr:1_{F6804A66-FBCC-496F-A376-AC4C9FED5DC7}" xr6:coauthVersionLast="47" xr6:coauthVersionMax="47" xr10:uidLastSave="{00000000-0000-0000-0000-000000000000}"/>
  <bookViews>
    <workbookView xWindow="-28920" yWindow="-2085" windowWidth="29040" windowHeight="15840" tabRatio="726" xr2:uid="{00000000-000D-0000-FFFF-FFFF00000000}"/>
  </bookViews>
  <sheets>
    <sheet name="Dashboard" sheetId="1" r:id="rId1"/>
    <sheet name="Results" sheetId="14" r:id="rId2"/>
    <sheet name="Instructions" sheetId="9" r:id="rId3"/>
    <sheet name="Test Cases Server 2019" sheetId="17" r:id="rId4"/>
    <sheet name="Appendix" sheetId="10" r:id="rId5"/>
    <sheet name="Change Log" sheetId="11" r:id="rId6"/>
    <sheet name="Issue Code Table" sheetId="16" r:id="rId7"/>
  </sheets>
  <definedNames>
    <definedName name="_xlnm._FilterDatabase" localSheetId="6" hidden="1">'Issue Code Table'!$A$1:$U$502</definedName>
    <definedName name="_xlnm._FilterDatabase" localSheetId="3" hidden="1">'Test Cases Server 2019'!$A$2:$AH$299</definedName>
    <definedName name="_Hlk27754452" localSheetId="3">'Test Cases Server 2019'!#REF!</definedName>
    <definedName name="_Hlk27754546" localSheetId="3">'Test Cases Server 2019'!#REF!</definedName>
    <definedName name="_Hlk27755815" localSheetId="3">'Test Cases Server 2019'!#REF!</definedName>
    <definedName name="_Hlk27756043" localSheetId="3">'Test Cases Server 2019'!#REF!</definedName>
    <definedName name="_xlnm.Print_Area" localSheetId="4">Appendix!$A$1:$N$27</definedName>
    <definedName name="_xlnm.Print_Area" localSheetId="5">'Change Log'!$A$1:$D$3</definedName>
    <definedName name="_xlnm.Print_Area" localSheetId="0">Dashboard!$A$1:$C$45</definedName>
    <definedName name="_xlnm.Print_Area" localSheetId="2">Instructions!$A$1:$N$60</definedName>
    <definedName name="_xlnm.Print_Area" localSheetId="1">Results!#REF!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 i="14" l="1"/>
  <c r="D12" i="14"/>
  <c r="C12" i="14"/>
  <c r="B12" i="14"/>
  <c r="AA4" i="17" l="1"/>
  <c r="AA5" i="17"/>
  <c r="AA6" i="17"/>
  <c r="AA7" i="17"/>
  <c r="AA8" i="17"/>
  <c r="AA9" i="17"/>
  <c r="AA10" i="17"/>
  <c r="AA11" i="17"/>
  <c r="AA12" i="17"/>
  <c r="AA13" i="17"/>
  <c r="AA14" i="17"/>
  <c r="AA15" i="17"/>
  <c r="AA16" i="17"/>
  <c r="AA17" i="17"/>
  <c r="AA18" i="17"/>
  <c r="AA19" i="17"/>
  <c r="AA20" i="17"/>
  <c r="AA21" i="17"/>
  <c r="AA22" i="17"/>
  <c r="AA23" i="17"/>
  <c r="AA24" i="17"/>
  <c r="AA25" i="17"/>
  <c r="AA26" i="17"/>
  <c r="AA27" i="17"/>
  <c r="AA28" i="17"/>
  <c r="AA29" i="17"/>
  <c r="AA30" i="17"/>
  <c r="AA31" i="17"/>
  <c r="AA32" i="17"/>
  <c r="AA33" i="17"/>
  <c r="AA34" i="17"/>
  <c r="AA35" i="17"/>
  <c r="AA36" i="17"/>
  <c r="AA37" i="17"/>
  <c r="AA38" i="17"/>
  <c r="AA39" i="17"/>
  <c r="AA40" i="17"/>
  <c r="AA41" i="17"/>
  <c r="AA42" i="17"/>
  <c r="AA43" i="17"/>
  <c r="AA44" i="17"/>
  <c r="AA45" i="17"/>
  <c r="AA46" i="17"/>
  <c r="AA47" i="17"/>
  <c r="AA48" i="17"/>
  <c r="AA49" i="17"/>
  <c r="AA50" i="17"/>
  <c r="AA51" i="17"/>
  <c r="AA52" i="17"/>
  <c r="AA53" i="17"/>
  <c r="AA54" i="17"/>
  <c r="AA55" i="17"/>
  <c r="AA56" i="17"/>
  <c r="AA57" i="17"/>
  <c r="AA58" i="17"/>
  <c r="AA59" i="17"/>
  <c r="AA60" i="17"/>
  <c r="AA61" i="17"/>
  <c r="AA62" i="17"/>
  <c r="AA63" i="17"/>
  <c r="AA64" i="17"/>
  <c r="AA65" i="17"/>
  <c r="AA66" i="17"/>
  <c r="AA67" i="17"/>
  <c r="AA68" i="17"/>
  <c r="AA69" i="17"/>
  <c r="AA70" i="17"/>
  <c r="AA71" i="17"/>
  <c r="AA72" i="17"/>
  <c r="AA73" i="17"/>
  <c r="AA74" i="17"/>
  <c r="AA75" i="17"/>
  <c r="AA76" i="17"/>
  <c r="AA77" i="17"/>
  <c r="AA78" i="17"/>
  <c r="AA79" i="17"/>
  <c r="AA80" i="17"/>
  <c r="AA81" i="17"/>
  <c r="AA82" i="17"/>
  <c r="AA83" i="17"/>
  <c r="AA84" i="17"/>
  <c r="AA85" i="17"/>
  <c r="AA86" i="17"/>
  <c r="AA87" i="17"/>
  <c r="AA88" i="17"/>
  <c r="AA89" i="17"/>
  <c r="AA90" i="17"/>
  <c r="AA91" i="17"/>
  <c r="AA92" i="17"/>
  <c r="AA93" i="17"/>
  <c r="AA94" i="17"/>
  <c r="AA95" i="17"/>
  <c r="AA96" i="17"/>
  <c r="AA97" i="17"/>
  <c r="AA98" i="17"/>
  <c r="AA99" i="17"/>
  <c r="AA100" i="17"/>
  <c r="AA101" i="17"/>
  <c r="AA102" i="17"/>
  <c r="AA103" i="17"/>
  <c r="AA104" i="17"/>
  <c r="AA105" i="17"/>
  <c r="AA106" i="17"/>
  <c r="AA107" i="17"/>
  <c r="AA108" i="17"/>
  <c r="AA109" i="17"/>
  <c r="AA110" i="17"/>
  <c r="AA111" i="17"/>
  <c r="AA112" i="17"/>
  <c r="AA113" i="17"/>
  <c r="AA114" i="17"/>
  <c r="AA115" i="17"/>
  <c r="AA116" i="17"/>
  <c r="AA117" i="17"/>
  <c r="AA118" i="17"/>
  <c r="AA119" i="17"/>
  <c r="AA120" i="17"/>
  <c r="AA121" i="17"/>
  <c r="AA122" i="17"/>
  <c r="AA123" i="17"/>
  <c r="AA124" i="17"/>
  <c r="AA125" i="17"/>
  <c r="AA126" i="17"/>
  <c r="AA127" i="17"/>
  <c r="AA128" i="17"/>
  <c r="AA129" i="17"/>
  <c r="AA130" i="17"/>
  <c r="AA131" i="17"/>
  <c r="AA132" i="17"/>
  <c r="AA133" i="17"/>
  <c r="AA134" i="17"/>
  <c r="AA135" i="17"/>
  <c r="AA136" i="17"/>
  <c r="AA137" i="17"/>
  <c r="AA138" i="17"/>
  <c r="AA139" i="17"/>
  <c r="AA140" i="17"/>
  <c r="AA141" i="17"/>
  <c r="AA142" i="17"/>
  <c r="AA143" i="17"/>
  <c r="AA144" i="17"/>
  <c r="AA145" i="17"/>
  <c r="AA146" i="17"/>
  <c r="AA147" i="17"/>
  <c r="AA148" i="17"/>
  <c r="AA149" i="17"/>
  <c r="AA150" i="17"/>
  <c r="AA151" i="17"/>
  <c r="AA152" i="17"/>
  <c r="AA153" i="17"/>
  <c r="AA154" i="17"/>
  <c r="AA155" i="17"/>
  <c r="AA156" i="17"/>
  <c r="AA157" i="17"/>
  <c r="AA158" i="17"/>
  <c r="AA159" i="17"/>
  <c r="AA160" i="17"/>
  <c r="AA161" i="17"/>
  <c r="AA162" i="17"/>
  <c r="AA163" i="17"/>
  <c r="AA164" i="17"/>
  <c r="AA165" i="17"/>
  <c r="AA166" i="17"/>
  <c r="AA167" i="17"/>
  <c r="AA168" i="17"/>
  <c r="AA169" i="17"/>
  <c r="AA170" i="17"/>
  <c r="AA171" i="17"/>
  <c r="AA172" i="17"/>
  <c r="AA173" i="17"/>
  <c r="AA174" i="17"/>
  <c r="AA175" i="17"/>
  <c r="AA176" i="17"/>
  <c r="AA177" i="17"/>
  <c r="AA178" i="17"/>
  <c r="AA179" i="17"/>
  <c r="AA180" i="17"/>
  <c r="AA181" i="17"/>
  <c r="AA182" i="17"/>
  <c r="AA183" i="17"/>
  <c r="AA184" i="17"/>
  <c r="AA185" i="17"/>
  <c r="AA186" i="17"/>
  <c r="AA187" i="17"/>
  <c r="AA188" i="17"/>
  <c r="AA189" i="17"/>
  <c r="AA190" i="17"/>
  <c r="AA191" i="17"/>
  <c r="AA192" i="17"/>
  <c r="AA193" i="17"/>
  <c r="AA194" i="17"/>
  <c r="AA195" i="17"/>
  <c r="AA196" i="17"/>
  <c r="AA197" i="17"/>
  <c r="AA198" i="17"/>
  <c r="AA199" i="17"/>
  <c r="AA200" i="17"/>
  <c r="AA201" i="17"/>
  <c r="AA202" i="17"/>
  <c r="AA203" i="17"/>
  <c r="AA204" i="17"/>
  <c r="AA205" i="17"/>
  <c r="AA206" i="17"/>
  <c r="AA207" i="17"/>
  <c r="AA208" i="17"/>
  <c r="AA209" i="17"/>
  <c r="AA210" i="17"/>
  <c r="AA211" i="17"/>
  <c r="AA212" i="17"/>
  <c r="AA213" i="17"/>
  <c r="AA214" i="17"/>
  <c r="AA215" i="17"/>
  <c r="AA216" i="17"/>
  <c r="AA217" i="17"/>
  <c r="AA218" i="17"/>
  <c r="AA219" i="17"/>
  <c r="AA220" i="17"/>
  <c r="AA221" i="17"/>
  <c r="AA222" i="17"/>
  <c r="AA223" i="17"/>
  <c r="AA224" i="17"/>
  <c r="AA225" i="17"/>
  <c r="AA226" i="17"/>
  <c r="AA227" i="17"/>
  <c r="AA228" i="17"/>
  <c r="AA229" i="17"/>
  <c r="AA230" i="17"/>
  <c r="AA231" i="17"/>
  <c r="AA232" i="17"/>
  <c r="AA233" i="17"/>
  <c r="AA234" i="17"/>
  <c r="AA235" i="17"/>
  <c r="AA236" i="17"/>
  <c r="AA237" i="17"/>
  <c r="AA238" i="17"/>
  <c r="AA239" i="17"/>
  <c r="AA240" i="17"/>
  <c r="AA241" i="17"/>
  <c r="AA242" i="17"/>
  <c r="AA243" i="17"/>
  <c r="AA244" i="17"/>
  <c r="AA245" i="17"/>
  <c r="AA246" i="17"/>
  <c r="AA247" i="17"/>
  <c r="AA248" i="17"/>
  <c r="AA249" i="17"/>
  <c r="AA250" i="17"/>
  <c r="AA251" i="17"/>
  <c r="AA252" i="17"/>
  <c r="AA253" i="17"/>
  <c r="AA254" i="17"/>
  <c r="AA255" i="17"/>
  <c r="AA256" i="17"/>
  <c r="AA257" i="17"/>
  <c r="AA258" i="17"/>
  <c r="AA259" i="17"/>
  <c r="AA260" i="17"/>
  <c r="AA261" i="17"/>
  <c r="AA262" i="17"/>
  <c r="AA263" i="17"/>
  <c r="AA264" i="17"/>
  <c r="AA265" i="17"/>
  <c r="AA266" i="17"/>
  <c r="AA267" i="17"/>
  <c r="AA268" i="17"/>
  <c r="AA269" i="17"/>
  <c r="AA270" i="17"/>
  <c r="AA271" i="17"/>
  <c r="AA272" i="17"/>
  <c r="AA273" i="17"/>
  <c r="AA274" i="17"/>
  <c r="AA275" i="17"/>
  <c r="AA276" i="17"/>
  <c r="AA277" i="17"/>
  <c r="AA278" i="17"/>
  <c r="AA279" i="17"/>
  <c r="AA280" i="17"/>
  <c r="AA281" i="17"/>
  <c r="AA282" i="17"/>
  <c r="AA283" i="17"/>
  <c r="AA284" i="17"/>
  <c r="AA285" i="17"/>
  <c r="AA286" i="17"/>
  <c r="AA287" i="17"/>
  <c r="AA288" i="17"/>
  <c r="AA289" i="17"/>
  <c r="AA290" i="17"/>
  <c r="AA291" i="17"/>
  <c r="AA292" i="17"/>
  <c r="AA293" i="17"/>
  <c r="AA294" i="17"/>
  <c r="AA295" i="17"/>
  <c r="AA296" i="17"/>
  <c r="AA297" i="17"/>
  <c r="AA298" i="17"/>
  <c r="E22" i="14" l="1"/>
  <c r="E18" i="14"/>
  <c r="E23" i="14"/>
  <c r="F17" i="14"/>
  <c r="F21" i="14"/>
  <c r="F18" i="14"/>
  <c r="F19" i="14"/>
  <c r="F23" i="14"/>
  <c r="F20" i="14"/>
  <c r="E17" i="14"/>
  <c r="O12" i="14"/>
  <c r="F12" i="14" l="1"/>
  <c r="M12" i="14" l="1"/>
  <c r="N12" i="14" s="1"/>
  <c r="AA3" i="17" l="1"/>
  <c r="E19" i="14" l="1"/>
  <c r="E20" i="14"/>
  <c r="F22" i="14"/>
  <c r="D23" i="14"/>
  <c r="C17" i="14"/>
  <c r="D17" i="14"/>
  <c r="C19" i="14"/>
  <c r="D22" i="14"/>
  <c r="E21" i="14"/>
  <c r="C20" i="14"/>
  <c r="C21" i="14"/>
  <c r="D21" i="14"/>
  <c r="C23" i="14"/>
  <c r="D20" i="14"/>
  <c r="C18" i="14"/>
  <c r="D18" i="14"/>
  <c r="D19" i="14"/>
  <c r="C22" i="14"/>
  <c r="A29" i="14"/>
  <c r="D16" i="14"/>
  <c r="E16" i="14"/>
  <c r="C16" i="14"/>
  <c r="F16" i="14"/>
  <c r="B29" i="14"/>
  <c r="B27" i="14"/>
  <c r="H22" i="14" l="1"/>
  <c r="H18" i="14"/>
  <c r="H19" i="14"/>
  <c r="H17" i="14"/>
  <c r="H21" i="14"/>
  <c r="H20" i="14"/>
  <c r="H23" i="14"/>
  <c r="A27" i="14"/>
  <c r="I23" i="14"/>
  <c r="I17" i="14"/>
  <c r="I21" i="14"/>
  <c r="I18" i="14"/>
  <c r="I22" i="14"/>
  <c r="I16" i="14"/>
  <c r="I20" i="14"/>
  <c r="I19" i="14"/>
  <c r="H16" i="14" l="1"/>
  <c r="D24" i="14" s="1"/>
  <c r="G12" i="14" l="1"/>
</calcChain>
</file>

<file path=xl/sharedStrings.xml><?xml version="1.0" encoding="utf-8"?>
<sst xmlns="http://schemas.openxmlformats.org/spreadsheetml/2006/main" count="6768" uniqueCount="4407">
  <si>
    <t>Internal Revenue Service</t>
  </si>
  <si>
    <t>Office of Safeguards</t>
  </si>
  <si>
    <t xml:space="preserve"> ▪ SCSEM Subject: Microsoft Server 2019</t>
  </si>
  <si>
    <t xml:space="preserve"> ▪ SCSEM Release Date: September 30, 2021</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</si>
  <si>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</si>
  <si>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</si>
  <si>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</si>
  <si>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</si>
  <si>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</si>
  <si>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</si>
  <si>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</si>
  <si>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</si>
  <si>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</si>
  <si>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</si>
  <si>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</si>
  <si>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</si>
  <si>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</si>
  <si>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</si>
  <si>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</si>
  <si>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 xml:space="preserve"> </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</si>
  <si>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</si>
  <si>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</si>
  <si>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</si>
  <si>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</si>
  <si>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</si>
  <si>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</si>
  <si>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</si>
  <si>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</si>
  <si>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</si>
  <si>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</si>
  <si>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</si>
  <si>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</si>
  <si>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</si>
  <si>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</si>
  <si>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</si>
  <si>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</si>
  <si>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</si>
  <si>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</si>
  <si>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</si>
  <si>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</si>
  <si>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All SCSEM Test Results</t>
  </si>
  <si>
    <t xml:space="preserve">       </t>
  </si>
  <si>
    <r>
      <t xml:space="preserve">Final Test Results </t>
    </r>
    <r>
      <rPr>
        <sz val="10"/>
        <rFont val="Arial"/>
        <family val="2"/>
      </rPr>
      <t>(This table calculates all tests in the Server2019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</si>
  <si>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</si>
  <si>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</si>
  <si>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</si>
  <si>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</si>
  <si>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</si>
  <si>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</si>
  <si>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</si>
  <si>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</si>
  <si>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</si>
  <si>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</si>
  <si>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</si>
  <si>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</si>
  <si>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</si>
  <si>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</si>
  <si>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</si>
  <si>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</si>
  <si>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</si>
  <si>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</si>
  <si>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</si>
  <si>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</si>
  <si>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</si>
  <si>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Instructions</t>
  </si>
  <si>
    <t>Introduction and Purpose:</t>
  </si>
  <si>
    <t xml:space="preserve">This SCSEM is used by the IRS Office of Safeguards to evaluate compliance with IRS Publication 1075 for agencies that have implemented </t>
  </si>
  <si>
    <t xml:space="preserve">Microsoft Windows Server 2016 for a system that receives, stores, processes or transmits Federal Tax Information (FTI).  The tests in this SCSEM </t>
  </si>
  <si>
    <t>complement tests executed through the Security Content Automation Protocol (SCAP) or through manual evaluation.</t>
  </si>
  <si>
    <t xml:space="preserve">Agencies should use this SCSEM to prepare for an upcoming Safeguards review. It is also an effective tool for agency use as part of internal periodic </t>
  </si>
  <si>
    <t xml:space="preserve">security assessments or internal inspections to ensure continued compliance in the years when a Safeguards review is not scheduled.  The agency </t>
  </si>
  <si>
    <t>can also use the SCSEM to identify the types of policies and procedures required to ensure continued compliance with IRS Publication 1075.</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</si>
  <si>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</si>
  <si>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</si>
  <si>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</si>
  <si>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</si>
  <si>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</si>
  <si>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</si>
  <si>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</si>
  <si>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</si>
  <si>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</si>
  <si>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Automated and Manual indicators are added to the Test method to indicate whether the test can be accomplished through the Automated Assessment tool.</t>
  </si>
  <si>
    <t>▪ Section Title</t>
  </si>
  <si>
    <t>▪ Description</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</si>
  <si>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</si>
  <si>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</si>
  <si>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</si>
  <si>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</si>
  <si>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</si>
  <si>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</si>
  <si>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</si>
  <si>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</si>
  <si>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</si>
  <si>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</si>
  <si>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</si>
  <si>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</si>
  <si>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</si>
  <si>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</si>
  <si>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</si>
  <si>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</si>
  <si>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</si>
  <si>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</si>
  <si>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</si>
  <si>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</si>
  <si>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 xml:space="preserve">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
 </t>
  </si>
  <si>
    <t>▪ CIS Benchmark Section #</t>
  </si>
  <si>
    <t>Mapping of test case requirements to the CIS Benchmark section number.</t>
  </si>
  <si>
    <t>▪ Recommendation #</t>
  </si>
  <si>
    <t>Mapping of test case requirements to the CIS Benchmark recommendation number.</t>
  </si>
  <si>
    <t>▪ Rationale Statement</t>
  </si>
  <si>
    <t>▪ Remediation Procedure</t>
  </si>
  <si>
    <t>Remediation content for implementing and assessing benchmark guidance  The content allows you to apply the recommended settings for a particular benchmark.</t>
  </si>
  <si>
    <t>▪ Issue Codes</t>
  </si>
  <si>
    <t>A single issue code must be selected for each test case to calculate the weighted risk score.  The tester must perform this activity when executing each test.</t>
  </si>
  <si>
    <t>Obtaining Group Policy Settings in Microsoft Windows:</t>
  </si>
  <si>
    <t>To execute the tests in this SCSEM manually, please perform the following steps to begin:</t>
  </si>
  <si>
    <t>1.)</t>
  </si>
  <si>
    <t>With an account with administrative privileges, open the Microsoft Management Console by typing "mmc" on the Windows Start Menu.</t>
  </si>
  <si>
    <t>2.)</t>
  </si>
  <si>
    <t>Type Ctrl+M or click on "File &gt; Add/Remove Snap-in..."</t>
  </si>
  <si>
    <t>3.)</t>
  </si>
  <si>
    <t>From the left panel, select the "Resultant Set of Policy", click "Add" and then click "OK" to proceed.</t>
  </si>
  <si>
    <t>4.)</t>
  </si>
  <si>
    <t>From the MMC, select "Resultant Set of Policy" and from right panel, select "More Actions &gt; Generate RSoP Data..." to begin RSoP Wizard.</t>
  </si>
  <si>
    <t>5.)</t>
  </si>
  <si>
    <t>Ensure "Logging mode" is selected and click "Next" to continue.</t>
  </si>
  <si>
    <t>6.)</t>
  </si>
  <si>
    <t>Ensure "This computer" is selected and click "Next to continue".</t>
  </si>
  <si>
    <t>7.)</t>
  </si>
  <si>
    <t>Select an appropriate user account which has access to FTI.  If  the system is used for administrative purposes, select Administrator.</t>
  </si>
  <si>
    <t>8.)</t>
  </si>
  <si>
    <t>Click "Next" on the following screen to generate RSoP data.</t>
  </si>
  <si>
    <t>Local Security Policy or Local Group Policy Editor should be used for settings which are not reflected in the RSoP Data Report.</t>
  </si>
  <si>
    <t>Export RSoP to file:</t>
  </si>
  <si>
    <t>With an account with administrative privileges, open the Command Prompt by typing "cmd" on the Windows Start Menu.</t>
  </si>
  <si>
    <t>Navigate to the directory where you would like the exported file to be generated.</t>
  </si>
  <si>
    <t>Type "gpresult /h gpreport.html" to export the report in HTML format. The file will only contain policies which are set by the agency.</t>
  </si>
  <si>
    <t>hra</t>
  </si>
  <si>
    <t>Test ID</t>
  </si>
  <si>
    <t>NIST ID</t>
  </si>
  <si>
    <t>NIST Control Name</t>
  </si>
  <si>
    <t>Test Method</t>
  </si>
  <si>
    <t>Section Title</t>
  </si>
  <si>
    <t>Description</t>
  </si>
  <si>
    <t>Test Procedures</t>
  </si>
  <si>
    <t>Expected Results</t>
  </si>
  <si>
    <t>Actual Results</t>
  </si>
  <si>
    <t>Status</t>
  </si>
  <si>
    <t>Finding Statement (Internal Use Only)</t>
  </si>
  <si>
    <t>Notes/Evidence</t>
  </si>
  <si>
    <t>Criticality</t>
  </si>
  <si>
    <t>Issue Code</t>
  </si>
  <si>
    <r>
      <t xml:space="preserve">Issue Code Mapping (Select </t>
    </r>
    <r>
      <rPr>
        <b/>
        <u/>
        <sz val="10"/>
        <rFont val="Arial"/>
        <family val="2"/>
      </rPr>
      <t>one</t>
    </r>
    <r>
      <rPr>
        <b/>
        <sz val="10"/>
        <rFont val="Arial"/>
        <family val="2"/>
      </rPr>
      <t xml:space="preserve"> to enter in column N)</t>
    </r>
  </si>
  <si>
    <t>CIS Benchmark Section #</t>
  </si>
  <si>
    <t>Recommendation #</t>
  </si>
  <si>
    <t>Rationale statement</t>
  </si>
  <si>
    <t>Impact statement</t>
  </si>
  <si>
    <t>Remediation procedure</t>
  </si>
  <si>
    <t>Remediation Statement (Internal Use Only)</t>
  </si>
  <si>
    <t>CAP Request Statement (Internal Use Only)</t>
  </si>
  <si>
    <t>Risk Rating (Do Not Edit)</t>
  </si>
  <si>
    <t>WIN2019-001</t>
  </si>
  <si>
    <t>SA-22</t>
  </si>
  <si>
    <t>Unsupported System Components</t>
  </si>
  <si>
    <t>Test (Manual)</t>
  </si>
  <si>
    <t>Vendor Support</t>
  </si>
  <si>
    <t>Ensure Windows base OS and service pack/release is in vendor support from Microsoft.</t>
  </si>
  <si>
    <t>Research the Microsoft website to determine whether the system is supported and currently receives security updates.</t>
  </si>
  <si>
    <t>Windows is in current general support or extended support. If in extended support, ensure the agency has purchased extra support</t>
  </si>
  <si>
    <t>The system is no longer supported by the vendor as of (%Enter Date Here).  Therefore, the product no longer receives security patches or updates.</t>
  </si>
  <si>
    <r>
      <rPr>
        <b/>
        <sz val="10"/>
        <rFont val="Arial"/>
        <family val="2"/>
      </rPr>
      <t>End of General Support:</t>
    </r>
    <r>
      <rPr>
        <sz val="10"/>
        <rFont val="Arial"/>
        <family val="2"/>
      </rPr>
      <t xml:space="preserve">
Win 2019 Mainstream End: 01/09/2024
Extended Support End: 01/09/2029</t>
    </r>
  </si>
  <si>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</si>
  <si>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</si>
  <si>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</si>
  <si>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 xml:space="preserve">Upgrade the Windows Server Operation System to a vendor-supported version. Once deployed, harden the upgraded system in accordance with IRS standards using the corresponding SCSEM for a Windows Server. </t>
  </si>
  <si>
    <t>Upgrade to a supported version of Windows, apply the latest security patches/updates/hotfixes and then apply the latest security configuration recommendations outlined in the SCSEM.</t>
  </si>
  <si>
    <t xml:space="preserve"> To close this finding, please provide a screenshot that includes the hostname, operating system or firmware version and patch level of the upgraded system. If new hardware is required, please provide a signed certification from the agency's CISO stating the legacy Windows server has been decommissioned and properly sanitized in accordance with IRS Publication 1075 with the agency's CAP.</t>
  </si>
  <si>
    <t>WIN2019-002</t>
  </si>
  <si>
    <t>SI-2</t>
  </si>
  <si>
    <t>Flaw Remediation</t>
  </si>
  <si>
    <t>Keep OS Patch Level Current</t>
  </si>
  <si>
    <t>Determine the current patch level and date of last patch installation.</t>
  </si>
  <si>
    <t>Check the system's update history to ensure the latest security patches have been installed.</t>
  </si>
  <si>
    <t>The agency is actively patching the system. Recent patches have been applied.</t>
  </si>
  <si>
    <t>The system patch level is not current.</t>
  </si>
  <si>
    <t>Significant</t>
  </si>
  <si>
    <t>HSI2
HSI27</t>
  </si>
  <si>
    <t xml:space="preserve">HSI2: System patch level is insufficient
HSI27: Critical security patches have not been applied </t>
  </si>
  <si>
    <t xml:space="preserve">Obtain and install the latest windows 2019 security patches for Security-relevant software updates to include, patches, service packs, hot fixes, and Antivirus signatures. </t>
  </si>
  <si>
    <t>Upgrade the Windows Server Operating System (OS) to a vendor-supported version. Once deployed, harden the upgraded system in accordance with IRS standards using the corresponding SCSEM.</t>
  </si>
  <si>
    <t>To close this finding, please provide a screenshot of the updated Windows version and its patch level with the agency's CAP.</t>
  </si>
  <si>
    <t>WIN2019-003</t>
  </si>
  <si>
    <t>IA-2</t>
  </si>
  <si>
    <t>Identification and Authentication (Organizational Users)</t>
  </si>
  <si>
    <t>Ensure multi-factor authentication mechanisms is employed for all local access to the network for all privileged and non-privileged users.</t>
  </si>
  <si>
    <t>The agency employs sufficient multi-factor authentication mechanisms for all local access to the network for all privileged and non-privileged users.</t>
  </si>
  <si>
    <t>1. Interview agency personnel to determine if the agency requires multi-factor authentication (MFA) for local access, unless the terminal is in a restricted area per Pub 1075 requirements.
2. Examine procedures to determine how multi-factor authentication is implemented for all local machine and network access. If a personal identification number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t>
  </si>
  <si>
    <t>1. The agency requires multi-factor authentication for local access to the network and information systems that receive, process, store or transmit FTI.
2. The multi-factor authentication mechanism is sufficient and implemented for all local access to the network.
3. Minimum requirements are met as outlined in test case if a PIN is used.</t>
  </si>
  <si>
    <t xml:space="preserve">Multi-factor authentication is not required for internal privileged and non-privileged access. </t>
  </si>
  <si>
    <t>Note - This is applicable to all workstations, servers, hypervisors, network devices, etc. within the FTI scope.</t>
  </si>
  <si>
    <t>HAC64
HAC65
HAC66</t>
  </si>
  <si>
    <t>HAC64: Multi-factor authentication is not required for internal privileged and non-privileged access
HAC65: Multi-factor authentication is not required for internal privileged access
HAC66: Multi-factor authentication is not required for internal non-privileged access</t>
  </si>
  <si>
    <t>Employs sufficient multi-factor authentication mechanisms for all local access to the network for all privileged and non-privileged users.</t>
  </si>
  <si>
    <t>Employs sufficient multi-factor authentication mechanisms for all local access to the network for all privileged and non-privileged users Such as identification number (PIN) is used as an authenticator for MFA, ensure the following is enforced:
1) Minimum length of 8 digits or maximum length allowable by the device
2) Enforce complex sequences (e.g., 73961548 – no repeating digits and no sequential digits);
3) Do not store with the Smartcard; and
4) Do not share.</t>
  </si>
  <si>
    <t>To close this finding, please provide a screenshot showing MDF is employed for all local access to the network with the agency's CAP.</t>
  </si>
  <si>
    <t>WIN2019-004</t>
  </si>
  <si>
    <t>SC-28</t>
  </si>
  <si>
    <t>Protection of Information at Rest</t>
  </si>
  <si>
    <t xml:space="preserve">Implemented cryptographic mechanisms to prevent unauthorized disclosure and modification of FTI at rest </t>
  </si>
  <si>
    <t>Protect the confidentiality and integrity of the FTI, and IT System-related information (e.g., configurations, rule sets);  at rest.</t>
  </si>
  <si>
    <t>Interview agency personnel to determine if the agency has implemented cryptographic mechanisms to prevent unauthorized disclosure and modification of FTI at rest on end user computing systems (i.e., desktop computers, laptop computers, mobile devices, portable and removable storage devices) in non-volatile storage.</t>
  </si>
  <si>
    <t>FTI is encrypted using the latest FIPS approved cryptography. Document the specific encryption specifications in the test results.
Validate the product used to encrypt FTI at rest using the NIST inventory</t>
  </si>
  <si>
    <t>Encryption capabilities do not meet the latest FIPS 140 requirements</t>
  </si>
  <si>
    <t>HSC42</t>
  </si>
  <si>
    <t>HSC42: Encryption capabilities do not meet the latest FIPS 140 requirements</t>
  </si>
  <si>
    <t>Implement cryptographic mechanisms to prevent unauthorized disclosure and modification of FTI at rest on end user computing systems (i.e., desktop computers, laptop computers, mobile devices, portable and removable storage devices) in non-volatile storage.</t>
  </si>
  <si>
    <t>To close this finding, please provide a screenshot showing the encryption used to protect the FTI data at rest with the agency's CAP.</t>
  </si>
  <si>
    <t>WIN2019-005</t>
  </si>
  <si>
    <t>IA-5</t>
  </si>
  <si>
    <t>Authenticator Management</t>
  </si>
  <si>
    <t>Test (Automated)</t>
  </si>
  <si>
    <t>Set "Enforce password history" to "24 or more password(s)"</t>
  </si>
  <si>
    <t>This policy setting determines the number of renewed, unique passwords that have to be associated with a user account before you can reuse an old password. The value for this policy setting must be between 0 and 24 passwords. The default value for Windows Vista is 0 passwords, but the default setting in a domain is 24 passwords. To maintain the effectiveness of this policy setting, use the Minimum password age setting to prevent users from repeatedly changing their password.
The recommended state for this setting is: `24 or more password(s)`.</t>
  </si>
  <si>
    <t>Navigate to the UI Path articulated in the Remediation section and confirm it is set as prescribed.</t>
  </si>
  <si>
    <t>Password history has been set to '24 or more password(s)'.</t>
  </si>
  <si>
    <t>Password history has not been set to 24 or more password(s).</t>
  </si>
  <si>
    <t>Moderate</t>
  </si>
  <si>
    <t>HPW6</t>
  </si>
  <si>
    <t>HPW6: Password history is insufficient</t>
  </si>
  <si>
    <t>1.1</t>
  </si>
  <si>
    <t>1.1.1</t>
  </si>
  <si>
    <t>The longer a user uses the same password, the greater the chance that an attacker can determine the password through brute force attacks. Also, any accounts that may have been compromised will remain exploitable for as long as the password is left unchanged. If password changes are required but password reuse is not prevented, or if users continually reuse a small number of passwords, the effectiveness of a good password policy is greatly reduced.
If you specify a low number for this policy setting, users will be able to use the same small number of passwords repeatedly. If you do not also configure the Minimum password age setting, users might repeatedly change their passwords until they can reuse their original password.</t>
  </si>
  <si>
    <t>The major impact of this configuration is that users must create a new password every time they are required to change their old one. If users are required to change their passwords to new unique values, there is an increased risk of users who write their passwords somewhere so that they do not forget them. Another risk is that users may create passwords that change incrementally (for example, password01, password02, and so on) to facilitate memorization but make them easier to guess. Also, an excessively low value for the Minimum password age setting will likely increase administrative overhead, because users who forget their passwords might ask the help desk to reset them frequently.</t>
  </si>
  <si>
    <t>To establish the recommended configuration via GP, set the following UI path to 24 or more password(s):
Computer Configuration&gt;Policies&gt;Windows Settings&gt;Security Settings&gt;Account Policies&gt;Password Policy&gt;Enforce password history.</t>
  </si>
  <si>
    <t>Set "Enforce password history" to "24 or more password(s)". One method to achieve the recommended configuration via Group Policy is to perform the following:
Set the following UI path to 24 or more password(s):
Computer Configuration\Policies\Windows Settings\Security Settings\Account Policies\Password Policy\Enforce password history</t>
  </si>
  <si>
    <t>WIN2019-006</t>
  </si>
  <si>
    <t>Set "Maximum password age" to "90 or fewer days for Administrators and Standard Users, but not 0"</t>
  </si>
  <si>
    <t>This policy setting defines how long a user can use their password before it expires.
Values for this policy setting range from 0 to 999 days. If you set the value to 0, the password will never expire.
Because attackers can crack passwords, the more frequently you change the password the less opportunity an attacker has to use a cracked password. However, the lower this value is set, the higher the potential for an increase in calls to help desk support due to users having to change their password or forgetting which password is current.
The recommended state for this setting is `60 or fewer days, but not 0`.</t>
  </si>
  <si>
    <t>Maximum password age has been set  to '90 or fewer days for Administratiors and Standard Users, but not 0.'</t>
  </si>
  <si>
    <t>Maximum password age has not been set  to '90 or fewer days for Administrators and Standard Users, but not 0.'</t>
  </si>
  <si>
    <t>HPW2</t>
  </si>
  <si>
    <t>HPW2: Password does not expire timely</t>
  </si>
  <si>
    <t>1.1.2</t>
  </si>
  <si>
    <t>The longer a password exists the higher the likelihood that it will be compromised by a brute force attack, by an attacker gaining general knowledge about the user, or by the user sharing the password. Configuring the Maximum password age setting to 0 so that users are never required to change their passwords is a major security risk because that allows a compromised password to be used by the malicious user for as long as the valid user has authorized access.</t>
  </si>
  <si>
    <t>If the Maximum password age setting is too low, users are required to change their passwords very often. Such a configuration can reduce security in the organization, because users might write their passwords in an insecure location or lose them. If the value for this policy setting is too high, the level of security within an organization is reduced because it allows potential attackers more time in which to discover user passwords or to use compromised accounts.</t>
  </si>
  <si>
    <t>To establish the recommended configuration via GP, set the following UI path to 90 or fewer days for Administration and  Standard Users, but not 0:
Computer Configuration&gt;Policies&gt;Windows Settings&gt;Security Settings&gt;Account Policies&gt;Password Policy&gt;Maximum password age.</t>
  </si>
  <si>
    <t>Set "Maximum password age" to "90 or fewer days for administrators and  standard users, but not 0". One method to achieve the recommended configuration via Group Policy is to perform the following:
Set the following UI path to 90 or fewer days for administrators or 90 or fewer days for standard users, but not 0:
Computer Configuration\Policies\Windows Settings\Security Settings\Account Policies\Password Policy\Maximum password age</t>
  </si>
  <si>
    <t>To close this finding, please provide a screenshot of the setting and/or a comprehensive group policy result report (e.g., gpresult) with the agency's CAP.</t>
  </si>
  <si>
    <t>WIN2019-007</t>
  </si>
  <si>
    <t>Set "Minimum password age" to "1 or more day(s)"</t>
  </si>
  <si>
    <t>This policy setting determines the number of days that you must use a password before you can change it. The range of values for this policy setting is between 1 and 999 days. (You may also set the value to 0 to allow immediate password changes.) The default value for this setting is 0 days.
The recommended state for this setting is: `1 or more day(s)`.</t>
  </si>
  <si>
    <t>Minimum password age has been set to '1 or more day(s).'</t>
  </si>
  <si>
    <t>Minimum password age has not been set to 1 or more day(s).</t>
  </si>
  <si>
    <t>HPW4</t>
  </si>
  <si>
    <t>HPW4: Minimum password age does not exist</t>
  </si>
  <si>
    <t>1.1.3</t>
  </si>
  <si>
    <t>Users may have favorite passwords that they like to use because they are easy to remember and they believe that their password choice is secure from compromise. Unfortunately, passwords are compromised and if an attacker is targeting a specific individual user account, with foreknowledge of data about that user, reuse of old passwords can cause a security breach. To address password reuse a combination of security settings is required. Using this policy setting with the Enforce password history setting prevents the easy reuse of old passwords. For example, if you configure the Enforce password history setting to ensure that users cannot reuse any of their last 12 passwords, they could change their password 13 times in a few minutes and reuse the password they started with, unless you also configure the Minimum password age setting to a number that is greater than 0. You must configure this policy setting to a number that is greater than 0 for the Enforce password history setting to be effective.</t>
  </si>
  <si>
    <t>If an administrator sets a password for a user but wants that user to change the password when the user first logs on, the administrator must select the User must change password at next logon check box, or the user will not be able to change the password until the next day.</t>
  </si>
  <si>
    <t>To establish the recommended configuration via GP, set the following UI path to 1 or more day(s):
Computer Configuration&gt;Policies&gt;Windows Settings&gt;Security Settings&gt;Account Policies&gt;Password Policy&gt;Minimum password age.</t>
  </si>
  <si>
    <t>Set "Minimum password age" to "1 or more day(s)". One method to achieve the recommended configuration via Group Policy is to perform the following:
Set the following UI path to 1 or more day(s):
Computer Configuration\Policies\Windows Settings\Security Settings\Account Policies\Password Policy\Minimum password age</t>
  </si>
  <si>
    <t>WIN2019-008</t>
  </si>
  <si>
    <t>Set "Minimum password length" to "14 or more character(s)"</t>
  </si>
  <si>
    <t>This policy setting determines the least number of characters that make up a password for a user account. There are many different theories about how to determine the best password length for an organization, but perhaps "pass phrase" is a better term than "password." In Microsoft Windows 2000 and newer, pass phrases can be quite long and can include spaces. Therefore, a phrase such as "I want to drink a $5 milkshake" is a valid pass phrase; it is a considerably stronger password than an 14 or 10 character string of random numbers and letters, and yet is easier to remember. Users must be educated about the proper selection and maintenance of passwords, especially with regard to password length. In enterprise environments, the ideal value for the Minimum password length setting is 14 characters, however you should adjust this value to meet your organization's business requirements.
The recommended state for this setting is: `14 or more character(s)`.</t>
  </si>
  <si>
    <t>Minimum password length has been set to '14 or more character(s).'</t>
  </si>
  <si>
    <t>Minimum password length has not been set to 14 or more characters.</t>
  </si>
  <si>
    <t>Updated from "8" to "14" to meet IRS Requirements.</t>
  </si>
  <si>
    <t>HPW3</t>
  </si>
  <si>
    <t>HPW3: Minimum password length is too short</t>
  </si>
  <si>
    <t>1.1.4</t>
  </si>
  <si>
    <t>Types of password attacks include dictionary attacks (which attempt to use common words and phrases) and brute force attacks (which try every possible combination of characters). Also, attackers sometimes try to obtain the account database so they can use tools to discover the accounts and passwords.</t>
  </si>
  <si>
    <t>Requirements for extremely long passwords can actually decrease the security of an organization, because users might leave the information in an insecure location or lose it. If very long passwords are required, mistyped passwords could cause account lockouts and increase the volume of help desk calls. If your organization has issues with forgotten passwords due to password length requirements, consider teaching your users about pass phrases, which are often easier to remember and, due to the larger number of character combinations, much harder to discover.
**Note:** Older versions of Windows such as Windows 98 and Windows NT 4.0 do not support passwords that are longer than 14 characters. Computers that run these older operating systems are unable to authenticate with computers or domains that use accounts that require long passwords.</t>
  </si>
  <si>
    <t>To establish the recommended configuration via GP, set the following UI path to `14 or more character(s)`:
Computer Configuration\Policies\Windows Settings\Security Settings\Account Policies\Password Policy\Minimum password length.</t>
  </si>
  <si>
    <t>Set the "Minimum password length" to "14 or more character(s)". One method to achieve the recommended configuration via Group Policy is to perform the following: 
Set the following UI path to 14 or more character(s):
Computer Configuration\Policies\Windows Settings\Security Settings\Account Policies\Password Policy\Minimum password length</t>
  </si>
  <si>
    <t>WIN2019-009</t>
  </si>
  <si>
    <t>Set "Password must meet complexity requirements" to "Enabled"</t>
  </si>
  <si>
    <t>This policy setting checks all new passwords to ensure that they meet basic requirements for strong passwords.
When this policy is enabled, passwords must meet the following minimum requirements:
- Not contain the user's account name or parts of the user's full name that exceed two consecutive characters
- Be at least 14 characters in length
- Contain characters from three of the following categories:
- English uppercase characters (A through Z)
- English lowercase characters (a through z)
- Base 10 digits (0 through 9)
- Non-alphabetic characters (for example, !, $, #, %)
- A catch-all category of any Unicode character that does not fall under the previous four categories. This fifth category can be regionally specific.
Each additional character in a password increases its complexity exponentially. For instance, a seven-character, all lower-case alphabetic password would have 267 (approximately 8 x 109 or 8 billion) possible combinations. At 1,000,000 attempts per second (a capability of many password-cracking utilities), it would only take 133 minutes to crack. A seven-character alphabetic password with case sensitivity has 527 combinations. A seven-character case-sensitive alphanumeric password without punctuation has 627 combinations. An eight-character password has 268 (or 2 x 1011) possible combinations. Although this might seem to be a large number, at 1,000,000 attempts per second it would take only 59 hours to try all possible passwords. Remember, these times will significantly increase for passwords that use ALT characters and other special keyboard characters such as "!" or "@". Proper use of the password settings can help make it difficult to mount a brute force attack.
The recommended state for this setting is: `Enabled`.</t>
  </si>
  <si>
    <t xml:space="preserve">Complexity requirements have been enabled for passwords. </t>
  </si>
  <si>
    <t xml:space="preserve">IRS complexity requirements (e.g. upper, lower, alphanumeric, special character, etc.) have not been enabled for passwords. </t>
  </si>
  <si>
    <t>HPW12</t>
  </si>
  <si>
    <t>HPW12: Passwords do not meet complexity requirements</t>
  </si>
  <si>
    <t>1.1.5</t>
  </si>
  <si>
    <t>Passwords that contain only alphanumeric characters are extremely easy to discover with several publicly available tools.</t>
  </si>
  <si>
    <t>If the default password complexity configuration is retained, additional help desk calls for locked-out accounts could occur because users might not be accustomed to passwords that contain non-alphabetic characters. However, all users should be able to comply with the complexity requirement with minimal difficulty.
If your organization has more stringent security requirements, you can create a custom version of the Passfilt.dll file that allows the use of arbitrarily complex password strength rules. For example, a custom password filter might require the use of non-upper row characters. (Upper row characters are those that require you to hold down the SHIFT key and press any of the digits between 1 and 0.) A custom password filter might also perform a dictionary check to verify that the proposed password does not contain common dictionary words or fragments.
Also, the use of ALT key character combinations can greatly enhance the complexity of a password. However, such stringent password requirements can result in unhappy users and an extremely busy help desk. Alternatively, your organization could consider a requirement for all administrator passwords to use ALT characters in the 0128 - 0159 range. (ALT characters outside of this range can represent standard alphanumeric characters that would not add additional complexity to the password.)</t>
  </si>
  <si>
    <t>To establish the recommended configuration via GP, set the following UI path to Enabled:
Computer Configuration&gt;Policies&gt;Windows Settings&gt;Security Settings&gt;Account Policies&gt;Password Policy&gt;Password must meet complexity requirements.</t>
  </si>
  <si>
    <t>Set "Password must meet complexity requirements" to "Enabled".  One method to achieve the recommended configuration via Group Policy is to perform the following:
Set the following UI path to Enabled:
Computer Configuration\Policies\Windows Settings\Security Settings\Account Policies\Password Policy\Password must meet complexity requirements</t>
  </si>
  <si>
    <t>WIN2019-010</t>
  </si>
  <si>
    <t>Set "Store passwords using reversible encryption" to "Disabled"</t>
  </si>
  <si>
    <t>This policy setting determines whether the operating system stores passwords in a way that uses reversible encryption, which provides support for application protocols that require knowledge of the user's password for authentication purposes. Passwords that are stored with reversible encryption are essentially the same as plaintext versions of the passwords.
The recommended state for this setting is: `Disabled`.</t>
  </si>
  <si>
    <t xml:space="preserve">Storing passwords using reversible encryption has been disabled. </t>
  </si>
  <si>
    <t xml:space="preserve">Storing passwords using reversible encryption has not been disabled. </t>
  </si>
  <si>
    <t>HAC47</t>
  </si>
  <si>
    <t xml:space="preserve">HAC47: Files containing authentication information are not adequately protected </t>
  </si>
  <si>
    <t>1.1.6</t>
  </si>
  <si>
    <t>Enabling this policy setting allows the operating system to store passwords in a weaker format that is much more susceptible to compromise and weakens your system security.</t>
  </si>
  <si>
    <t>If your organization uses either the CHAP authentication protocol through remote access or IAS services or Digest Authentication in IIS, you must configure this policy setting to Enabled. This setting is extremely dangerous to apply through Group Policy on a user-by-user basis, because it requires the appropriate user account object to be opened in Active Directory Users and Computers.</t>
  </si>
  <si>
    <t>To establish the recommended configuration via GP, set the following UI path to Disabled:
Computer Configuration&gt;Policies&gt;Windows Settings&gt;Security Settings&gt;Account Policies&gt;Password Policy&gt;Store passwords using reversible encryption.</t>
  </si>
  <si>
    <t>Set "Store passwords using reversible encryption" to "Disabled". One method to achieve the recommended configuration via Group Policy is to perform the following:
Set the following UI path to Disabled:
Computer Configuration\Policies\Windows Settings\Security Settings\Account Policies\Password Policy\Store passwords using reversible encryption</t>
  </si>
  <si>
    <t>WIN2019-011</t>
  </si>
  <si>
    <t>AC-7</t>
  </si>
  <si>
    <t>Unsuccessful Logon Attempts</t>
  </si>
  <si>
    <t>Set "Account lockout duration" to "120 or more minute(s)"</t>
  </si>
  <si>
    <t>This policy setting determines the length of time that must pass before a locked account is unlocked and a user can try to log on again. The setting does this by specifying the number of minutes a locked out account will remain unavailable. If the value for this policy setting is configured to 0, locked out accounts will remain locked out until an administrator manually unlocks them.
Although it might seem like a good idea to configure the value for this policy setting to a high value, such a configuration will likely increase the number of calls that the help desk receives to unlock accounts locked by mistake. Users should be aware of the length of time a lock remains in place, so that they realize they only need to call the help desk if they have an extremely urgent need to regain access to their computer.
The recommended state for this setting is: `120 or more minute(s)`.</t>
  </si>
  <si>
    <t>Account lockout duration has been set to '120 or more minutes.'</t>
  </si>
  <si>
    <t>Account lockout duration has not been set to 120 or more minutes.</t>
  </si>
  <si>
    <t>Updated to '120 or more minutes' - Pub 1075</t>
  </si>
  <si>
    <t>Limited</t>
  </si>
  <si>
    <t>HAC2</t>
  </si>
  <si>
    <t>HAC2: User sessions do not lock after the Publication 1075 required timeframe</t>
  </si>
  <si>
    <t>1.2</t>
  </si>
  <si>
    <t>1.2.1</t>
  </si>
  <si>
    <t>A denial of service (DoS) condition can be created if an attacker abuses the Account lockout threshold and repeatedly attempts to log on with a specific account. Once you configure the Account lockout threshold setting, the account will be locked out after the specified number of failed attempts. If you configure the Account lockout duration setting to 0, then the account will remain locked out until an administrator unlocks it manually.</t>
  </si>
  <si>
    <t>Although it may seem like a good idea to configure this policy setting to never automatically unlock an account, such a configuration can increase the number of requests that your organization's help desk receives to unlock accounts that were locked by mistake.</t>
  </si>
  <si>
    <t>To establish the recommended configuration via GP, set the following UI path to 120 or more minute(s):
Computer Configuration&gt;Policies&gt;Windows Settings&gt;Security Settings&gt;Account Policies&gt;Account Lockout Policy&gt;Account lockout duration.</t>
  </si>
  <si>
    <t>Set "Account lockout duration" to "15 or more minute(s)".  One method to achieve the recommended configuration via Group Policy is to perform the following:
Set the following UI path to 120 or more minute(s):
Computer Configuration\Policies\Windows Settings\Security Settings\Account Policies\Account Lockout Policy\Account lockout duration</t>
  </si>
  <si>
    <t>WIN2019-012</t>
  </si>
  <si>
    <t>Set "Account lockout threshold" to "3 or fewer invalid logon attempt(s), but not 0"</t>
  </si>
  <si>
    <t>This policy setting determines the number of failed logon attempts before the account is locked. Setting this policy to `0` does not conform to the benchmark as doing so disables the account lockout threshold.
The recommended state for this setting is: `3 or fewer invalid logon attempt(s), but not 0`.</t>
  </si>
  <si>
    <t xml:space="preserve">Navigate to the UI Path articulated in the Remediation section and confirm it is set as prescribed. This group policy setting is backed by the following registry location:
HKEY_LOCAL_MACHINE\SOFTWARE\Microsoft\Windows\CurrentVersion\Policies\System:NoConnectedUser
</t>
  </si>
  <si>
    <t>Account lockout threshold has been set to '3 or fewer invalid logon attempt(s), but not 0.'</t>
  </si>
  <si>
    <t>Account lockout threshold has not been set to 3 or fewer invalid logon attempt(s), but not 0.</t>
  </si>
  <si>
    <t>Account Lockout threshold- Updated from "10" or fewer to "3" or fewer to meet IRS Requirements.</t>
  </si>
  <si>
    <t>HAC15</t>
  </si>
  <si>
    <t>HAC15: User accounts not locked out after 3 unsuccessful login attempts</t>
  </si>
  <si>
    <t>1.2.2</t>
  </si>
  <si>
    <t>Setting an account lockout threshold reduces the likelihood that an online password brute force attack will be successful. Setting the account lockout threshold too low introduces risk of increased accidental lockouts and/or a malicious actor intentionally locking out accounts.</t>
  </si>
  <si>
    <t>If this policy setting is enabled, a locked-out account will not be usable until it is reset by an administrator or until the account lockout duration expires. This setting may generate additional help desk calls.
If you enforce this setting an attacker could cause a denial of service condition by deliberately generating failed logons for multiple user, therefore you should also configure the Account Lockout Duration to a relatively low value.
If you configure the Account Lockout Threshold to 0, there is a possibility that an attacker's attempt to discover passwords with a brute force password attack might go undetected if a robust audit mechanism is not in place.</t>
  </si>
  <si>
    <t>To establish the recommended configuration via GP, set the following UI path to 3 or fewer invalid login attempt(s), but not 0:
Computer Configuration&gt;Policies&gt;Windows Settings&gt;Security Settings&gt;Account Policies&gt;Account Lockout Policy&gt;Account lockout threshold.</t>
  </si>
  <si>
    <t>Set "Account lockout threshold" to "3 or fewer invalid logon attempt(s), but not 0". One method to achieve the recommended configuration via Group Policy is to perform the following:
Set the following UI path to 3 or fewer invalid login attempt(s), but not 0:
Computer Configuration\Policies\Windows Settings\Security Settings\Account Policies\Account Lockout Policy\Account lockout threshold</t>
  </si>
  <si>
    <t>WIN2019-013</t>
  </si>
  <si>
    <t>Set "Reset account lockout counter after" to "15 or more minute(s)"</t>
  </si>
  <si>
    <t>This policy setting determines the length of time before the Account lockout threshold resets to zero. The default value for this policy setting is Not Defined. If the Account lockout threshold is defined, this reset time must be less than or equal to the value for the Account lockout duration setting.
If you leave this policy setting at its default value or configure the value to an interval that is too long, your environment could be vulnerable to a DoS attack. An attacker could maliciously perform a number of failed logon attempts on all users in the organization, which will lock out their accounts. If no policy were determined to reset the account lockout, it would be a manual task for administrators. Conversely, if a reasonable time value is configured for this policy setting, users would be locked out for a set period until all of the accounts are unlocked automatically.
The recommended state for this setting is: `15 or more minute(s)`.</t>
  </si>
  <si>
    <t>The 'Reset account lockout counter after' has been set to '15 or more minute(s)'.</t>
  </si>
  <si>
    <t>The reset account lockout parameter has not been set to expire no less than 15 minutes.</t>
  </si>
  <si>
    <t>1.2.3</t>
  </si>
  <si>
    <t>Users can accidentally lock themselves out of their accounts if they mistype their password multiple times. To reduce the chance of such accidental lockouts, the Reset account lockout counter after setting determines the number of minutes that must elapse before the counter that tracks failed logon attempts and triggers lockouts is reset to 0.</t>
  </si>
  <si>
    <t>If you do not configure this policy setting or if the value is configured to an interval that is too long, a DoS attack could occur. An attacker could maliciously attempt to log on to each user's account numerous times and lock out their accounts as described in the preceding paragraphs. If you do not configure the Reset account lockout counter after setting, administrators would have to manually unlock all accounts. If you configure this policy setting to a reasonable value the users would be locked out for some period, after which their accounts would unlock automatically. Be sure that you notify users of the values used for this policy setting so that they will wait for the lockout timer to expire before they call the help desk about their inability to log on.</t>
  </si>
  <si>
    <t>To establish the recommended configuration via GP, set the following UI path to 15 or more minute(s):
Computer Configuration&gt;Policies&gt;Windows Settings&gt;Security Settings&gt;Account Policies&gt;Account Lockout Policy&gt;Reset account lockout counter after.</t>
  </si>
  <si>
    <t>Set "Reset account lockout counter after" to "15 or more minute(s)". One method to achieve the recommended configuration via Group Policy is to perform the following:
Set the following UI path to 15 or more minute(s):
Computer Configuration\Policies\Windows Settings\Security Settings\Account Policies\Account Lockout Policy\Reset account lockout counter after</t>
  </si>
  <si>
    <t>WIN2019-014</t>
  </si>
  <si>
    <t>AC-6</t>
  </si>
  <si>
    <t>Least Privilege</t>
  </si>
  <si>
    <t>Set "Access Credential Manager as a trusted caller" to "No One"</t>
  </si>
  <si>
    <t>This security setting is used by Credential Manager during Backup and Restore. No accounts should have this user right, as it is only assigned to Winlogon. Users' saved credentials might be compromised if this user right is assigned to other entities.
The recommended state for this setting is: `No One`.</t>
  </si>
  <si>
    <t xml:space="preserve">Navigate to the UI Path articulated in the Remediation section and confirm it is set as prescribed. This group policy setting is backed by the following registry location:
HKEY_LOCAL_MACHINE\SYSTEM\CurrentControlSet\Control\Lsa:LimitBlankPasswordUse
</t>
  </si>
  <si>
    <t>Access Credential Manager as a trusted caller' has been set to a value of 'No One.'</t>
  </si>
  <si>
    <t>Access Credential Manager as a trusted caller has not been set to a value of 'No One'.</t>
  </si>
  <si>
    <t>HAC11</t>
  </si>
  <si>
    <t>HAC11: User access was not established with concept of least privilege</t>
  </si>
  <si>
    <t>2.2</t>
  </si>
  <si>
    <t>2.2.1</t>
  </si>
  <si>
    <t>If an account is given this right the user of the account may create an application that calls into Credential Manager and is returned the credentials for another user.</t>
  </si>
  <si>
    <t>None - this is the default behavior.</t>
  </si>
  <si>
    <t>To establish the recommended configuration via GP, set the following UI path to No One:
Computer Configuration&gt;Policies&gt;Windows Settings&gt;Security Settings&gt;Local Policies&gt;User Rights Assignment&gt;Access Credential Manager as a trusted caller.</t>
  </si>
  <si>
    <t>Set "Access Credential Manager as a trusted caller" to "No One".  One method to achieve the recommended configuration via Group Policy is to perform the following:
Set the following UI path to No One:
Computer Configuration\Policies\Windows Settings\Security Settings\Local Policies\User Rights Assignment\Access Credential Manager as a trusted caller</t>
  </si>
  <si>
    <t>WIN2019-015</t>
  </si>
  <si>
    <t>CM-6</t>
  </si>
  <si>
    <t>Configuration Settings</t>
  </si>
  <si>
    <t xml:space="preserve">Set "Access this computer from the network"  to "Administrators, Authenticated Users" </t>
  </si>
  <si>
    <t>This policy setting allows other users on the network to connect to the computer and is required by various network protocols that include Server Message Block (SMB)-based protocols, NetBIOS, Common Internet File System (CIFS), and Component Object Model Plus (COM+).
The recommended state for this setting is: `Administrators, Authenticated Users`.</t>
  </si>
  <si>
    <t>Access this computer from the network' is configured appropriately.</t>
  </si>
  <si>
    <t>Access this computer from the network is not configured appropriately.</t>
  </si>
  <si>
    <t>2.2.3</t>
  </si>
  <si>
    <t>Users who can connect from their computer to the network can access resources on target computers for which they have permission. For example, the **Access this computer from the network** user right is required for users to connect to shared printers and folders. If this user right is assigned to the `Everyone` group, then anyone will be able to read the files in those shared folders. However, this situation is unlikely for new installations of Windows Server 2003 with Service Pack 1 (SP1), because the default share and NTFS permissions in Windows Server 2003 do not include the `Everyone` group. This vulnerability may have a higher level of risk for computers that you upgrade from Windows NT 4.0 or Windows 2000, because the default permissions for these operating systems are not as restrictive as the default permissions in Windows Server 2003.</t>
  </si>
  <si>
    <t>If you remove the **Access this computer from the network** user right on Domain Controllers for all users, no one will be able to log on to the domain or use network resources. If you remove this user right on Member Servers, users will not be able to connect to those servers through the network. Successful negotiation of IPsec connections requires that the initiating machine has this right, therefore if using IPsec, it is recommended that it is assigned to the `Authenticated Users` group. If you have installed optional components such as ASP.NET or Internet Information Services (IIS), you may need to assign this user right to additional accounts that are required by those components. It is important to verify that authorized users are assigned this user right for the computers they need to access the network.</t>
  </si>
  <si>
    <t>To establish the recommended configuration via GP, configure the following UI path:
Computer Configuration&gt;Policies&gt;Windows Settings&gt;Security Settings&gt;Local Policies&gt;User Rights Assignment&gt;Access this computer from the network.</t>
  </si>
  <si>
    <t>Set "Access this computer from the network"  to "Administrators, Authenticated Users". One method to achieve the recommended configuration via Group Policy is to perform the following:
Configure the following UI path to Administrators, Authenticated Users:
Computer Configuration\Policies\Windows Settings\Security Settings\Local Policies\User Rights Assignment\Access this computer from the network</t>
  </si>
  <si>
    <t>WIN2019-016</t>
  </si>
  <si>
    <t>Set "Act as part of the operating system" to "No One"</t>
  </si>
  <si>
    <t>This policy setting allows a process to assume the identity of any user and thus gain access to the resources that the user is authorized to access.
The recommended state for this setting is: `No One`.
**Note:** This user right is considered a "sensitive privilege" for the purposes of auditing.</t>
  </si>
  <si>
    <t>2.2.4</t>
  </si>
  <si>
    <t>The **Act as part of the operating system** user right is extremely powerful. Anyone with this user right can take complete control of the computer and erase evidence of their activities.</t>
  </si>
  <si>
    <t>There should be little or no impact because the **Act as part of the operating system** user right is rarely needed by any accounts other than the `Local System` account, which implicitly has this right.</t>
  </si>
  <si>
    <t>To establish the recommended configuration via GP, set the following UI path to No One:
Computer Configuration&gt;Policies&gt;Windows Settings&gt;Security Settings&gt;Local Policies&gt;User Rights Assignment&gt;Act as part of the operating system.</t>
  </si>
  <si>
    <t>Set "Act as part of the operating system" to "No One". One method to achieve the recommended configuration via Group Policy is to perform the following:
Set the following UI path to No One:
Computer Configuration\Policies\Windows Settings\Security Settings\Local Policies\User Rights Assignment\Act as part of the operating system</t>
  </si>
  <si>
    <t>WIN2019-017</t>
  </si>
  <si>
    <t>Set "Adjust memory quotas for a process" to "Administrators, LOCAL SERVICE, NETWORK SERVICE"</t>
  </si>
  <si>
    <t>This policy setting allows a user to adjust the maximum amount of memory that is available to a process. The ability to adjust memory quotas is useful for system tuning, but it can be abused. In the wrong hands, it could be used to launch a denial of service (DoS) attack.
The recommended state for this setting is: `Administrators, LOCAL SERVICE, NETWORK SERVICE`.
**Note:** A Member Server that holds the _Web Server (IIS)_ Role with _Web Server_ Role Service will require a special exception to this recommendation, to allow IIS application pool(s) to be granted this user right.
**Note #2:** A Member Server with Microsoft SQL Server installed will require a special exception to this recommendation for additional SQL-generated entries to be granted this user right.</t>
  </si>
  <si>
    <t xml:space="preserve">Navigate to the UI Path articulated in the Remediation section and confirm it is set as prescribed. This group policy setting is backed by the following registry location:
HKEY_LOCAL_MACHINE\SYSTEM\CurrentControlSet\Control\Lsa:SCENoApplyLegacyAuditPolicy
</t>
  </si>
  <si>
    <t xml:space="preserve"> 'Memory quotas for a process' has been set to 'Administrators, LOCAL SERVICE, NETWORK SERVICE.'</t>
  </si>
  <si>
    <t xml:space="preserve"> Memory quotas for a process has not been set to Administrators, LOCAL SERVICE, NETWORK SERVICE.</t>
  </si>
  <si>
    <t>HAC61</t>
  </si>
  <si>
    <t>HAC61: User rights and permissions are not adequately configured</t>
  </si>
  <si>
    <t>2.2.6</t>
  </si>
  <si>
    <t>A user with the **Adjust memory quotas for a process** user right can reduce the amount of memory that is available to any process, which could cause business-critical network applications to become slow or to fail. In the wrong hands, this privilege could be used to start a denial of service (DoS) attack.</t>
  </si>
  <si>
    <t>Organizations that have not restricted users to roles with limited privileges will find it difficult to impose this countermeasure. Also, if you have installed optional components such as ASP.NET or IIS, you may need to assign the **Adjust memory quotas for a process** user right to additional accounts that are required by those components. Otherwise, this countermeasure should have no impact on most computers. If this user right is necessary for a user account, it can be assigned to a local computer account instead of a domain account.</t>
  </si>
  <si>
    <t>To establish the recommended configuration via GP, set the following UI path to Administrators, LOCAL SERVICE, NETWORK SERVICE:
Computer Configuration&gt;Policies&gt;Windows Settings&gt;Security Settings&gt;Local Policies&gt;User Rights Assignment&gt;Adjust memory quotas for a process.</t>
  </si>
  <si>
    <t>Set "Adjust memory quotas for a process" to "Administrators, LOCAL SERVICE, NETWORK SERVICE". One method to achieve the recommended configuration via Group Policy is to perform the following:
Set the following UI path to Administrators, LOCAL SERVICE, NETWORK SERVICE:
Computer Configuration\Policies\Windows Settings\Security Settings\Local Policies\User Rights Assignment\Adjust memory quotas for a process</t>
  </si>
  <si>
    <t>WIN2019-018</t>
  </si>
  <si>
    <t>Set "Allow log on locally" to "Administrators"</t>
  </si>
  <si>
    <t>This policy setting determines which users can interactively log on to computers in your environment. Logons that are initiated by pressing the CTRL+ALT+DEL key sequence on the client computer keyboard require this user right. Users who attempt to log on through Terminal Services / Remote Desktop Services or IIS also require this user right.
The recommended state for this setting is: `Administrators`.
**Note:** This user right should generally be restricted to the `Administrators` group. Assign this user right to the `Backup Operators` group if your organization requires that they have this capability.</t>
  </si>
  <si>
    <t xml:space="preserve">Navigate to the UI Path articulated in the Remediation section and confirm it is set as prescribed. This group policy setting is backed by the following registry location:
HKEY_LOCAL_MACHINE\SYSTEM\CurrentControlSet\Control\Lsa:CrashOnAuditFail
</t>
  </si>
  <si>
    <t>Allow log on locally has been configured to 'Administrators'.</t>
  </si>
  <si>
    <t>Allow log on locally has not been configured to Administrators.</t>
  </si>
  <si>
    <t>2.2.7</t>
  </si>
  <si>
    <t>Any account with the **Allow log on locally** user right can log on at the console of the computer. If you do not restrict this user right to legitimate users who need to be able to log on to the console of the computer, unauthorized users could download and run malicious software to elevate their privileges.</t>
  </si>
  <si>
    <t>If you remove these default groups, you could limit the abilities of users who are assigned to specific administrative roles in your environment. You should confirm that delegated activities will not be adversely affected by any changes that you make to the **Allow log on locally** user right.</t>
  </si>
  <si>
    <t>To establish the recommended configuration via GP, configure the following UI path:
Computer Configuration&gt;Policies&gt;Windows Settings&gt;Security Settings&gt;Local Policies&gt;User Rights Assignment&gt;Allow log on locally.</t>
  </si>
  <si>
    <t>Set "Allow log on locally" to "Administrators". One method to achieve the recommended configuration via Group Policy is to perform the following:
Configure the following UI path to Administrators:
Computer Configuration\Policies\Windows Settings\Security Settings\Local Policies\User Rights Assignment\Allow log on locally</t>
  </si>
  <si>
    <t>WIN2019-019</t>
  </si>
  <si>
    <t>AC-3</t>
  </si>
  <si>
    <t>Access Enforcement</t>
  </si>
  <si>
    <t xml:space="preserve">Set "Allow log on through Remote Desktop Services" to "Administrators, Remote Desktop Users" </t>
  </si>
  <si>
    <t>This policy setting determines which users or groups have the right to log on as a Remote Desktop Services client. If your organization uses Remote Assistance as part of its help desk strategy, create a group and assign it this user right through Group Policy. If the help desk in your organization does not use Remote Assistance, assign this user right only to the `Administrators` group or use the Restricted Groups feature to ensure that no user accounts are part of the `Remote Desktop Users` group.
Restrict this user right to the `Administrators` group, and possibly the `Remote Desktop Users` group, to prevent unwanted users from gaining access to computers on your network by means of the Remote Assistance feature.
The recommended state for this setting is: `Administrators, Remote Desktop Users`.
**Note:** A Member Server that holds the _Remote Desktop Services_ Role with _Remote Desktop Connection Broker_ Role Service will require a special exception to this recommendation, to allow the `Authenticated Users` group to be granted this user right.
**Note #2:** The above lists are to be treated as whitelists, which implies that the above principals need not be present for assessment of this recommendation to pass.
**Note #3:** In all versions of Windows Server prior to Server 2008 R2, **Remote Desktop Services** was known as **Terminal Services**, so you should substitute the older term if comparing against an older OS.</t>
  </si>
  <si>
    <t xml:space="preserve">Navigate to the UI Path articulated in the Remediation section and confirm it is set as prescribed. This group policy setting is backed by the following registry location:
HKEY_LOCAL_MACHINE\SOFTWARE\Microsoft\Windows NT\CurrentVersion\Winlogon:AllocateDASD
</t>
  </si>
  <si>
    <t>Allow log on through Remote Desktop Services has been configured to 'Administrators' .</t>
  </si>
  <si>
    <t>Allow log on through Remote Desktop Services has not been configured to Administrators .</t>
  </si>
  <si>
    <t>2.2.9</t>
  </si>
  <si>
    <t>Any account with the **Allow log on through Remote Desktop Services** user right can log on to the remote console of the computer. If you do not restrict this user right to legitimate users who need to log on to the console of the computer, unauthorized users could download and run malicious software to elevate their privileges.</t>
  </si>
  <si>
    <t>Removal of the **Allow log on through Remote Desktop Services** user right from other groups or membership changes in these default groups could limit the abilities of users who perform specific administrative roles in your environment. You should confirm that delegated activities will not be adversely affected.</t>
  </si>
  <si>
    <t>To establish the recommended configuration via GP, configure the following UI path:
Computer Configuration&gt;Policies&gt;Windows Settings&gt;Security Settings&gt;Local Policies&gt;User Rights Assignment&gt;Allow log on through Remote Desktop Services.</t>
  </si>
  <si>
    <t>Set "Allow log on through Remote Desktop Services" to "Administrators, Remote Desktop Users". One method to achieve the recommended configuration via Group Policy is to perform the following:
Configure the following UI path to Administrators, Remote Desktop Users:
Computer Configuration\Policies\Windows Settings\Security Settings\Local Policies\User Rights Assignment\Allow log on through Remote Desktop Services</t>
  </si>
  <si>
    <t>WIN2019-020</t>
  </si>
  <si>
    <t>Set "Back up files and directories" to "Administrators"</t>
  </si>
  <si>
    <t>This policy setting allows users to circumvent file and directory permissions to back up the system. This user right is enabled only when an application (such as `NTBACKUP`) attempts to access a file or directory through the NTFS file system backup application programming interface (API). Otherwise, the assigned file and directory permissions apply.
The recommended state for this setting is: `Administrators`.
**Note:** This user right is considered a "sensitive privilege" for the purposes of auditing.</t>
  </si>
  <si>
    <t xml:space="preserve">Navigate to the UI Path articulated in the Remediation section and confirm it is set as prescribed. This group policy setting is backed by the following registry location:
HKEY_LOCAL_MACHINE\SYSTEM\CurrentControlSet\Control\Print\Providers\LanMan Print Services\Servers:AddPrinterDrivers
</t>
  </si>
  <si>
    <t>Back up files and directories have been set to 'Administrators.'</t>
  </si>
  <si>
    <t>Back up files and directories have not been set to Administrators.</t>
  </si>
  <si>
    <t>2.2.10</t>
  </si>
  <si>
    <t>Users who are able to back up data from a computer could take the backup media to a non-domain computer on which they have administrative privileges and restore the data. They could take ownership of the files and view any unencrypted data that is contained within the backup set.</t>
  </si>
  <si>
    <t>Changes in the membership of the groups that have the **Back up files and directories** user right could limit the abilities of users who are assigned to specific administrative roles in your environment. You should confirm that authorized backup administrators are still able to perform backup operations.</t>
  </si>
  <si>
    <t>To establish the recommended configuration via GP, set the following UI path to Administrators.
Computer Configuration&gt;Policies&gt;Windows Settings&gt;Security Settings&gt;Local Policies&gt;User Rights Assignment&gt;Back up files and directories.</t>
  </si>
  <si>
    <t>Set "Back up files and directories" to "Administrators". One method to achieve the recommended configuration via Group Policy is to perform the following:
Set the following UI path to Administrators:
Computer Configuration\Policies\Windows Settings\Security Settings\Local Policies\User Rights Assignment\Back up files and directories</t>
  </si>
  <si>
    <t>WIN2019-021</t>
  </si>
  <si>
    <t>Set "Change the system time" to "Administrators, LOCAL SERVICE"</t>
  </si>
  <si>
    <t>This policy setting determines which users and groups can change the time and date on the internal clock of the computers in your environment. Users who are assigned this user right can affect the appearance of event logs. When a computer's time setting is changed, logged events reflect the new time, not the actual time that the events occurred.
The recommended state for this setting is: `Administrators, LOCAL SERVICE`.
**Note:** Discrepancies between the time on the local computer and on the Domain Controllers in your environment may cause problems for the Kerberos authentication protocol, which could make it impossible for users to log on to the domain or obtain authorization to access domain resources after they are logged on. Also, problems will occur when Group Policy is applied to client computers if the system time is not synchronized with the Domain Controllers.</t>
  </si>
  <si>
    <t xml:space="preserve">Navigate to the UI Path articulated in the Remediation section and confirm it is set as prescribed. This group policy setting is backed by the following registry location:
HKEY_LOCAL_MACHINE\SYSTEM\CurrentControlSet\Services\Netlogon\Parameters:RequireSignOrSeal
</t>
  </si>
  <si>
    <t>System time has been set to 'Administrators, LOCAL SERVICE.'</t>
  </si>
  <si>
    <t>System time has not been set to Administrators, LOCAL SERVICE.</t>
  </si>
  <si>
    <t>2.2.11</t>
  </si>
  <si>
    <t>Users who can change the time on a computer could cause several problems. For example, time stamps on event log entries could be made inaccurate, time stamps on files and folders that are created or modified could be incorrect, and computers that belong to a domain may not be able to authenticate themselves or users who try to log on to the domain from them. Also, because the Kerberos authentication protocol requires that the requestor and authenticator have their clocks synchronized within an administrator-defined skew period, an attacker who changes a computer's time may cause that computer to be unable to obtain or grant Kerberos tickets.
The risk from these types of events is mitigated on most Domain Controllers, Member Servers, and end-user computers because the Windows Time service automatically synchronizes time with Domain Controllers in the following ways:
- All client desktop computers and Member Servers use the authenticating Domain Controller as their inbound time partner.
- All Domain Controllers in a domain nominate the Primary Domain Controller (PDC) Emulator operations master as their inbound time partner.
- All PDC Emulator operations masters follow the hierarchy of domains in the selection of their inbound time partner.
- The PDC Emulator operations master at the root of the domain is authoritative for the organization. Therefore it is recommended that you configure this computer to synchronize with a reliable external time server.
This vulnerability becomes much more serious if an attacker is able to change the system time and then stop the Windows Time service or reconfigure it to synchronize with a time server that is not accurate.</t>
  </si>
  <si>
    <t>There should be no impact, because time synchronization for most organizations should be fully automated for all computers that belong to the domain. Computers that do not belong to the domain should be configured to synchronize with an external source.</t>
  </si>
  <si>
    <t>To establish the recommended configuration via GP, set the following UI path to Administrators, LOCAL SERVICE:
Computer Configuration&gt;Policies&gt;Windows Settings&gt;Security Settings&gt;Local Policies&gt;User Rights Assignment&gt;Change the system time.</t>
  </si>
  <si>
    <t>Set "Change the system time" to "Administrators, LOCAL SERVICE". One method to achieve the recommended configuration via Group Policy is to perform the following:
Set the following UI path to Administrators, LOCAL SERVICE:
Computer Configuration\Policies\Windows Settings\Security Settings\Local Policies\User Rights Assignment\Change the system time</t>
  </si>
  <si>
    <t>WIN2019-022</t>
  </si>
  <si>
    <t>Set "Change the time zone" to "Administrators, LOCAL SERVICE"</t>
  </si>
  <si>
    <t>This setting determines which users can change the time zone of the computer. This ability holds no great danger for the computer and may be useful for mobile workers.
The recommended state for this setting is: `Administrators, LOCAL SERVICE`.</t>
  </si>
  <si>
    <t xml:space="preserve">Navigate to the UI Path articulated in the Remediation section and confirm it is set as prescribed. This group policy setting is backed by the following registry location:
HKEY_LOCAL_MACHINE\SYSTEM\CurrentControlSet\Services\Netlogon\Parameters:SealSecureChannel
</t>
  </si>
  <si>
    <t>Time zone has been set to 'Administrators, LOCAL SERVICE.'</t>
  </si>
  <si>
    <t>Time zone has not been set to Administrators, LOCAL SERVICE.</t>
  </si>
  <si>
    <t>2.2.12</t>
  </si>
  <si>
    <t>Changing the time zone represents little vulnerability because the system time is not affected. This setting merely enables users to display their preferred time zone while being synchronized with Domain Controllers in different time zones.</t>
  </si>
  <si>
    <t>To establish the recommended configuration via GP, set the following UI path to Administrators, LOCAL SERVICE:
Computer Configuration&gt;Policies&gt;Windows Settings&gt;Security Settings&gt;Local Policies&gt;User Rights Assignment&gt;Change the time zone.</t>
  </si>
  <si>
    <t>Set "Change the time zone" to "Administrators, LOCAL SERVICE". One method to achieve the recommended configuration via Group Policy is to perform the following:
Set the following UI path to Administrators, LOCAL SERVICE:
Computer Configuration\Policies\Windows Settings\Security Settings\Local Policies\User Rights Assignment\Change the time zone</t>
  </si>
  <si>
    <t>WIN2019-023</t>
  </si>
  <si>
    <t>Set "Create a pagefile" to "Administrators"</t>
  </si>
  <si>
    <t>This policy setting allows users to change the size of the pagefile. By making the pagefile extremely large or extremely small, an attacker could easily affect the performance of a compromised computer.
The recommended state for this setting is: `Administrators`.</t>
  </si>
  <si>
    <t xml:space="preserve">Navigate to the UI Path articulated in the Remediation section and confirm it is set as prescribed. This group policy setting is backed by the following registry location:
HKEY_LOCAL_MACHINE\SYSTEM\CurrentControlSet\Services\Netlogon\Parameters:SignSecureChannel
</t>
  </si>
  <si>
    <t>Pagefile access has been set to 'Administrators.'</t>
  </si>
  <si>
    <t>Pagefile access has not been set to Administrators.</t>
  </si>
  <si>
    <t>2.2.13</t>
  </si>
  <si>
    <t>Users who can change the page file size could make it extremely small or move the file to a highly fragmented storage volume, which could cause reduced computer performance.</t>
  </si>
  <si>
    <t>To establish the recommended configuration via GP, set the following UI path to Administrators:
Computer Configuration&gt;Policies&gt;Windows Settings&gt;Security Settings&gt;Local Policies&gt;User Rights Assignment&gt;Create a pagefile.</t>
  </si>
  <si>
    <t>Set "Create a pagefile" to "Administrators". One method to achieve the recommended configuration via Group Policy is to perform the following:
Set the following UI path to Administrators:
Computer Configuration\Policies\Windows Settings\Security Settings\Local Policies\User Rights Assignment\Create a pagefile</t>
  </si>
  <si>
    <t>WIN2019-024</t>
  </si>
  <si>
    <t>Set "Create a token object" to "No One"</t>
  </si>
  <si>
    <t>This policy setting allows a process to create an access token, which may provide elevated rights to access sensitive data.
The recommended state for this setting is: `No One`.
**Note:** This user right is considered a "sensitive privilege" for the purposes of auditing.</t>
  </si>
  <si>
    <t xml:space="preserve">Navigate to the UI Path articulated in the Remediation section and confirm it is set as prescribed. This group policy setting is backed by the following registry location:
HKEY_LOCAL_MACHINE\SYSTEM\CurrentControlSet\Services\Netlogon\Parameters:DisablePasswordChange
</t>
  </si>
  <si>
    <t>Create a token object has been set to a value of 'No One.'</t>
  </si>
  <si>
    <t>Create a token object has not been set to a value of No One.</t>
  </si>
  <si>
    <t>2.2.14</t>
  </si>
  <si>
    <t>A user account that is given this user right has complete control over the system and can lead to the system being compromised. It is highly recommended that you do not assign any user accounts this right.
The operating system examines a user's access token to determine the level of the user's privileges. Access tokens are built when users log on to the local computer or connect to a remote computer over a network. When you revoke a privilege, the change is immediately recorded, but the change is not reflected in the user's access token until the next time the user logs on or connects. Users with the ability to create or modify tokens can change the level of access for any currently logged on account. They could escalate their own privileges or create a DoS condition.</t>
  </si>
  <si>
    <t>To establish the recommended configuration via GP, set the following UI path to No One:
Computer Configuration&gt;Policies&gt;Windows Settings&gt;Security Settings&gt;Local Policies&gt;User Rights Assignment&gt;Create a token object.</t>
  </si>
  <si>
    <t>Set "Create a token object" to "No One". One method to achieve the recommended configuration via Group Policy is to perform the following:
Set the following UI path to No One:
Computer Configuration\Policies\Windows Settings\Security Settings\Local Policies\User Rights Assignment\Create a token object</t>
  </si>
  <si>
    <t>WIN2019-025</t>
  </si>
  <si>
    <t>Set "Create global objects" to "Administrators, LOCAL SERVICE, NETWORK SERVICE, SERVICE"</t>
  </si>
  <si>
    <t>This policy setting determines whether users can create global objects that are available to all sessions. Users can still create objects that are specific to their own session if they do not have this user right.
Users who can create global objects could affect processes that run under other users' sessions. This capability could lead to a variety of problems, such as application failure or data corruption.
The recommended state for this setting is: `Administrators, LOCAL SERVICE, NETWORK SERVICE, SERVICE`.
**Note:** A Member Server with Microsoft SQL Server _and_ its optional "Integration Services" component installed will require a special exception to this recommendation for additional SQL-generated entries to be granted this user right.</t>
  </si>
  <si>
    <t>The create global objects option has been set to 'Administrators, LOCAL SERVICE, NETWORK SERVICE, SERVICE.'</t>
  </si>
  <si>
    <t>The create global objects option has not been set to Administrators, LOCAL SERVICE, NETWORK SERVICE, SERVICE.</t>
  </si>
  <si>
    <t>2.2.15</t>
  </si>
  <si>
    <t>Users who can create global objects could affect Windows services and processes that run under other user or system accounts. This capability could lead to a variety of problems, such as application failure, data corruption and elevation of privilege.</t>
  </si>
  <si>
    <t>To establish the recommended configuration via GP, set the following UI path to Administrators, LOCAL SERVICE, NETWORK SERVICE, SERVICE:
Computer Configuration&gt;Policies&gt;Windows Settings&gt;Security Settings&gt;Local Policies&gt;User Rights Assignment&gt;Create global objects.</t>
  </si>
  <si>
    <t>Set "Create global objects" to "Administrators, LOCAL SERVICE, NETWORK SERVICE, SERVICE". One method to achieve the recommended configuration via Group Policy is to perform the following:
Set the following UI path to Administrators, LOCAL SERVICE, NETWORK SERVICE, SERVICE:
Computer Configuration\Policies\Windows Settings\Security Settings\Local Policies\User Rights Assignment\Create global objects</t>
  </si>
  <si>
    <t>WIN2019-026</t>
  </si>
  <si>
    <t>Set "Create permanent shared objects" to "No One"</t>
  </si>
  <si>
    <t>This user right is useful to kernel-mode components that extend the object namespace. However, components that run in kernel mode have this user right inherently. Therefore, it is typically not necessary to specifically assign this user right.
The recommended state for this setting is: `No One`.</t>
  </si>
  <si>
    <t xml:space="preserve">Navigate to the UI Path articulated in the Remediation section and confirm it is set as prescribed. This group policy setting is backed by the following registry location:
HKEY_LOCAL_MACHINE\SYSTEM\CurrentControlSet\Services\Netlogon\Parameters:RequireStrongKey
</t>
  </si>
  <si>
    <t>The create permanent shared objects option has been set to a value of 'No One.'</t>
  </si>
  <si>
    <t>The create permanent shared objects option has not been set to a value of No One.</t>
  </si>
  <si>
    <t>2.2.16</t>
  </si>
  <si>
    <t>Users who have the **Create permanent shared objects** user right could create new shared objects and expose sensitive data to the network.</t>
  </si>
  <si>
    <t>To establish the recommended configuration via GP, set the following UI path to No One:
Computer Configuration&gt;Policies&gt;Windows Settings&gt;Security Settings&gt;Local Policies&gt;User Rights Assignment&gt;Create permanent shared objects.</t>
  </si>
  <si>
    <t>Set "Create permanent shared objects" to "No One". One method to achieve the recommended configuration via Group Policy is to perform the following:
Set the following UI path to No One:
Computer Configuration\Policies\Windows Settings\Security Settings\Local Policies\User Rights Assignment\Create permanent shared objects</t>
  </si>
  <si>
    <t>WIN2019-027</t>
  </si>
  <si>
    <t xml:space="preserve">Set "Create symbolic links" to "Administrators, NT VIRTUAL MACHINE\Virtual Machines" </t>
  </si>
  <si>
    <t>This policy setting determines which users can create symbolic links. In Windows Vista, existing NTFS file system objects, such as files and folders, can be accessed by referring to a new kind of file system object called a symbolic link. A symbolic link is a pointer (much like a shortcut or .lnk file) to another file system object, which can be a file, folder, shortcut or another symbolic link. The difference between a shortcut and a symbolic link is that a shortcut only works from within the Windows shell. To other programs and applications, shortcuts are just another file, whereas with symbolic links, the concept of a shortcut is implemented as a feature of the NTFS file system.
Symbolic links can potentially expose security vulnerabilities in applications that are not designed to use them. For this reason, the privilege for creating symbolic links should only be assigned to trusted users. By default, only `Administrators` can create symbolic links.
The recommended state for this setting is: `Administrators` and (when the _Hyper-V_ Role is installed) `NT VIRTUAL MACHINE\Virtual Machines`.</t>
  </si>
  <si>
    <t xml:space="preserve">Navigate to the UI Path articulated in the Remediation section and confirm it is set as prescribed. This group policy setting is backed by the following registry location:
HKEY_LOCAL_MACHINE\SOFTWARE\Microsoft\Windows\CurrentVersion\Policies\System:DisableCAD
</t>
  </si>
  <si>
    <t>The Create symbolic links option has been configured to 'Administrators'.</t>
  </si>
  <si>
    <t>The Create symbolic links option has not been configured to Administrators.</t>
  </si>
  <si>
    <t>2.2.18</t>
  </si>
  <si>
    <t>Users who have the **Create symbolic links** user right could inadvertently or maliciously expose your system to symbolic link attacks. Symbolic link attacks can be used to change the permissions on a file, to corrupt data, to destroy data, or as a Denial of Service attack.</t>
  </si>
  <si>
    <t>In most cases there will be no impact because this is the default configuration. However, on Windows Servers with the Hyper-V server role installed, this user right should also be granted to the special group `Virtual Machines` - otherwise you will not be able to create new virtual machines.</t>
  </si>
  <si>
    <t>To implement the recommended configuration state, configure the following UI path:
Computer Configuration&gt;Policies&gt;Windows Settings&gt;Security Settings&gt;Local Policies&gt;User Rights Assignment&gt;Create symbolic links.</t>
  </si>
  <si>
    <t>Set "Create symbolic links" to "Administrators, NT VIRTUAL MACHINE\Virtual Machines". One method to achieve the recommended configuration via Group Policy is to perform the following:
Configure the following UI path to Administrators, NT VIRTUAL MACHINE\Virtual Machines:
Computer Configuration\Policies\Windows Settings\Security Settings\Local Policies\User Rights Assignment\Create symbolic links</t>
  </si>
  <si>
    <t>WIN2019-028</t>
  </si>
  <si>
    <t>Set "Debug programs" to "Administrators"</t>
  </si>
  <si>
    <t>This policy setting determines which user accounts will have the right to attach a debugger to any process or to the kernel, which provides complete access to sensitive and critical operating system components. Developers who are debugging their own applications do not need to be assigned this user right; however, developers who are debugging new system components will need it.
The recommended state for this setting is: `Administrators`.
**Note:** This user right is considered a "sensitive privilege" for the purposes of auditing.</t>
  </si>
  <si>
    <t xml:space="preserve">Navigate to the UI Path articulated in the Remediation section and confirm it is set as prescribed. This group policy setting is backed by the following registry location:
HKEY_LOCAL_MACHINE\SOFTWARE\Microsoft\Windows\CurrentVersion\Policies\System:DontDisplayLastUserName
</t>
  </si>
  <si>
    <t>The Debug programs option has been set to 'Administrators'</t>
  </si>
  <si>
    <t>The Debug programs option has not been set to Administrators.</t>
  </si>
  <si>
    <t>2.2.19</t>
  </si>
  <si>
    <t>The **Debug programs** user right can be exploited to capture sensitive computer information from system memory, or to access and modify kernel or application structures. Some attack tools exploit this user right to extract hashed passwords and other private security information, or to insert rootkit code. By default, the **Debug programs** user right is assigned only to administrators, which helps to mitigate the risk from this vulnerability.</t>
  </si>
  <si>
    <t>If you revoke this user right, no one will be able to debug programs. However, typical circumstances rarely require this capability on production computers. If a problem arises that requires an application to be debugged on a production server, you can move the server to a different OU temporarily and assign the **Debug programs** user right to a separate Group Policy for that OU.
The service account that is used for the cluster service needs the **Debug programs** user right; if it does not have it, Windows Clustering will fail.
Tools that are used to manage processes will be unable to affect processes that are not owned by the person who runs the tools. For example, the Windows Server 2003 Resource Kit tool `Kill.exe` requires this user right for administrators to terminate processes that they did not start.</t>
  </si>
  <si>
    <t>To establish the recommended configuration via GP, set the following UI path to Administrators:
Computer Configuration&gt;Policies&gt;Windows Settings&gt;Security Settings&gt;Local Policies&gt;User Rights Assignment&gt;Debug programs.</t>
  </si>
  <si>
    <t>Set "Debug programs" to "Administrators". One method to achieve the recommended configuration via Group Policy is to perform the following:
Set the following UI path to Administrators:
Computer Configuration\Policies\Windows Settings\Security Settings\Local Policies\User Rights Assignment\Debug programs</t>
  </si>
  <si>
    <t>WIN2019-029</t>
  </si>
  <si>
    <t xml:space="preserve">Set "Deny access to this computer from the network" to include "Guests, Local account and member of Administrators group" </t>
  </si>
  <si>
    <t>This policy setting prohibits users from connecting to a computer from across the network, which would allow users to access and potentially modify data remotely. In high security environments, there should be no need for remote users to access data on a computer. Instead, file sharing should be accomplished through the use of network servers. This user right supersedes the **Access this computer from the network** user right if an account is subject to both policies.
The recommended state for this setting is to include: `Guests, Local account and member of Administrators group`.
**Caution:** Configuring a standalone (non-domain-joined) server as described above may result in an inability to remotely administer the server.
**Note:** The security identifier `Local account and member of Administrators group` is not available in Server 2008 R2 and Server 2012 (non-R2) unless [MSKB 2871997](http://support.microsoft.com/kb/2871997) has been installed.
**Note #2:** Configuring a Member Server or standalone server as described above may adversely affect applications that create a local service account and place it in the Administrators group - in which case you must either convert the application to use a domain-hosted service account, or remove `Local account and member of Administrators group` from this User Right Assignment. Using a domain-hosted service account is strongly preferred over making an exception to this rule, where possible.</t>
  </si>
  <si>
    <t xml:space="preserve">Navigate to the UI Path articulated in the Remediation section and confirm it is set as prescribed. This group policy setting is backed by the following registry location:
HKEY_LOCAL_MACHINE\SOFTWARE\Microsoft\Windows\CurrentVersion\Policies\System:InactivityTimeoutSecs
</t>
  </si>
  <si>
    <t>The 'Deny access to this computer from the network' option has been configured to include 'Guests'.</t>
  </si>
  <si>
    <t>The Deny access to this computer from the network option has not been configured to include Guests.</t>
  </si>
  <si>
    <t>HAC59</t>
  </si>
  <si>
    <t>HAC59: The guest account has improper access to data and/or resources</t>
  </si>
  <si>
    <t>2.2.21</t>
  </si>
  <si>
    <t>Users who can log on to the computer over the network can enumerate lists of account names, group names, and shared resources. Users with permission to access shared folders and files can connect over the network and possibly view or modify data.</t>
  </si>
  <si>
    <t>If you configure the **Deny access to this computer from the network** user right for other groups, you could limit the abilities of users who are assigned to specific administrative roles in your environment. You should verify that delegated tasks will not be negatively affected.</t>
  </si>
  <si>
    <t>To establish the recommended configuration via GP, configure the following UI path:
Computer Configuration&gt;Policies&gt;Windows Settings&gt;Security Settings&gt;Local Policies&gt;User Rights Assignment&gt;Deny access to this computer from the network.</t>
  </si>
  <si>
    <t>Set "Deny access to this computer from the network" to include "Guests, Local account and member of Administrators group". One method to achieve the recommended configuration via Group Policy is to perform the following:
Set the following UI path to Guests, Local account and member of Administrators group:
Computer Configuration\Policies\Windows Settings\Security Settings\Local Policies\User Rights Assignment\Deny access to this computer from the network</t>
  </si>
  <si>
    <t>WIN2019-030</t>
  </si>
  <si>
    <t>Set "Deny log on as a batch job" to include "Guests"</t>
  </si>
  <si>
    <t>This policy setting determines which accounts will not be able to log on to the computer as a batch job. A batch job is not a batch (.bat) file, but rather a batch-queue facility. Accounts that use the Task Scheduler to schedule jobs need this user right.
This user right supersedes the **Log on as a batch job** user right, which could be used to allow accounts to schedule jobs that consume excessive system resources. Such an occurrence could cause a DoS condition. Failure to assign this user right to the recommended accounts can be a security risk.
The recommended state for this setting is to include: `Guests`.</t>
  </si>
  <si>
    <t xml:space="preserve">Navigate to the UI Path articulated in the Remediation section and confirm it is set as prescribed. This group policy setting is backed by the following registry location:
HKEY_LOCAL_MACHINE\SOFTWARE\Microsoft\Windows\CurrentVersion\Policies\System:LegalNoticeText
</t>
  </si>
  <si>
    <t>The 'Deny log on as a batch job' option has been set to include 'Guests.'</t>
  </si>
  <si>
    <t>The Deny log on as a batch job option has not been set to include Guests.</t>
  </si>
  <si>
    <t>2.2.22</t>
  </si>
  <si>
    <t>Accounts that have the **Log on as a batch job** user right could be used to schedule jobs that could consume excessive computer resources and cause a DoS condition.</t>
  </si>
  <si>
    <t>If you assign the **Deny log on as a batch job** user right to other accounts, you could deny users who are assigned to specific administrative roles the ability to perform their required job activities. You should confirm that delegated tasks will not be affected adversely.
For example, if you assign this user right to the `IWAM_`_(ComputerName)_ account, the MSM Management Point will fail. On a newly installed computer that runs Windows Server 2003 this account does not belong to the `Guests` group, but on a computer that was upgraded from Windows 2000 this account is a member of the `Guests` group. Therefore, it is important that you understand which accounts belong to any groups that you assign the **Deny log on as a batch job** user right.</t>
  </si>
  <si>
    <t>To establish the recommended configuration via GP, set the following UI path to include Guests:
Computer Configuration&gt;Policies&gt;Windows Settings&gt;Security Settings&gt;Local Policies&gt;User Rights Assignment&gt;Deny log on as a batch job.</t>
  </si>
  <si>
    <t>Set "Deny log on as a batch job" to include "Guests". One method to achieve the recommended configuration via Group Policy is to perform the following:
Set the following UI path to include Guests:
Computer Configuration\Policies\Windows Settings\Security Settings\Local Policies\User Rights Assignment\Deny log on as a batch job</t>
  </si>
  <si>
    <t>WIN2019-031</t>
  </si>
  <si>
    <t>Set "Deny log on as a service" to include "Guests"</t>
  </si>
  <si>
    <t>This security setting determines which service accounts are prevented from registering a process as a service. This user right supersedes the **Log on as a service** user right if an account is subject to both policies.
The recommended state for this setting is to include: `Guests`.
**Note:** This security setting does not apply to the `System`, `Local Service`, or `Network Service` accounts.</t>
  </si>
  <si>
    <t xml:space="preserve">Navigate to the UI Path articulated in the Remediation section and confirm it is set as prescribed. This group policy setting is backed by the following registry location:
HKEY_LOCAL_MACHINE\SOFTWARE\Microsoft\Windows NT\CurrentVersion\Winlogon:PasswordExpiryWarning
</t>
  </si>
  <si>
    <t>The 'Deny log on as a service' option has been set to include 'Guests.'</t>
  </si>
  <si>
    <t>The Deny log on as a service option has not been set to include Guests.</t>
  </si>
  <si>
    <t>2.2.23</t>
  </si>
  <si>
    <t>Accounts that can log on as a service could be used to configure and start new unauthorized services, such as a keylogger or other malicious software. The benefit of the specified countermeasure is somewhat reduced by the fact that only users with administrative privileges can install and configure services, and an attacker who has already attained that level of access could configure the service to run with the `System` account.</t>
  </si>
  <si>
    <t>If you assign the **Deny log on as a service** user right to specific accounts, services may not be able to start and a DoS condition could result.</t>
  </si>
  <si>
    <t>To establish the recommended configuration via GP, set the following UI path to include Guests:
Computer Configuration&gt;Policies&gt;Windows Settings&gt;Security Settings&gt;Local Policies&gt;User Rights Assignment&gt;Deny log on as a service.</t>
  </si>
  <si>
    <t>Set "Deny log on as a service" to include "Guests". One method to achieve the recommended configuration via Group Policy is to perform the following:
Set the following UI path to include Guests:
Computer Configuration\Policies\Windows Settings\Security Settings\Local Policies\User Rights Assignment\Deny log on as a service</t>
  </si>
  <si>
    <t>WIN2019-032</t>
  </si>
  <si>
    <t>Set "Deny log on locally" to include "Guests"</t>
  </si>
  <si>
    <t>This security setting determines which users are prevented from logging on at the computer. This policy setting supersedes the **Allow log on locally** policy setting if an account is subject to both policies.
The recommended state for this setting is to include: `Guests`.
**Important:** If you apply this security policy to the `Everyone` group, no one will be able to log on locally.</t>
  </si>
  <si>
    <t xml:space="preserve">Navigate to the UI Path articulated in the Remediation section and confirm it is set as prescribed. This group policy setting is backed by the following registry location:
HKEY_LOCAL_MACHINE\SOFTWARE\Microsoft\Windows NT\CurrentVersion\Winlogon:ForceUnlockLogon
</t>
  </si>
  <si>
    <t>The 'Deny log on locally' option has been set to include 'Guests.'</t>
  </si>
  <si>
    <t>The Deny log on locally option has not been set to include Guests.</t>
  </si>
  <si>
    <t>2.2.24</t>
  </si>
  <si>
    <t>Any account with the ability to log on locally could be used to log on at the console of the computer. If this user right is not restricted to legitimate users who need to log on to the console of the computer, unauthorized users might download and run malicious software that elevates their privileges.</t>
  </si>
  <si>
    <t>If you assign the **Deny log on locally** user right to additional accounts, you could limit the abilities of users who are assigned to specific roles in your environment. However, this user right should explicitly be assigned to the `ASPNET` account on computers that run IIS 6.0. You should confirm that delegated activities will not be adversely affected.</t>
  </si>
  <si>
    <t>To establish the recommended configuration via GP, set the following UI path to include Guests:
Computer Configuration&gt;Policies&gt;Windows Settings&gt;Security Settings&gt;Local Policies&gt;User Rights Assignment&gt;Deny log on locally.</t>
  </si>
  <si>
    <t>Set "Deny log on locally" to include "Guests". One method to achieve the recommended configuration via Group Policy is to perform the following:
Set the following UI path to include Guests:
Computer Configuration\Policies\Windows Settings\Security Settings\Local Policies\User Rights Assignment\Deny log on locally</t>
  </si>
  <si>
    <t>WIN2019-033</t>
  </si>
  <si>
    <t xml:space="preserve">Set "Deny log on through Remote Desktop Services" to "Guests, Local account" </t>
  </si>
  <si>
    <t>This policy setting determines whether users can log on as Remote Desktop clients. After the baseline Member Server is joined to a domain environment, there is no need to use local accounts to access the server from the network. Domain accounts can access the server for administration and end-user processing. This user right supersedes the **Allow log on through Remote Desktop Services** user right if an account is subject to both policies.
The recommended state for this setting is: `Guests, Local account`.
**Caution:** Configuring a standalone (non-domain-joined) server as described above may result in an inability to remotely administer the server.
**Note:** The security identifier `Local account` is not available in Server 2008 R2 and Server 2012 (non-R2) unless [MSKB 2871997](http://support.microsoft.com/kb/2871997) has been installed.
**Note #2:** In all versions of Windows Server prior to Server 2008 R2, **Remote Desktop Services** was known as **Terminal Services**, so you should substitute the older term if comparing against an older OS.</t>
  </si>
  <si>
    <t xml:space="preserve">Navigate to the UI Path articulated in the Remediation section and confirm it is set as prescribed. This group policy setting is backed by the following registry location:
HKEY_LOCAL_MACHINE\SYSTEM\CurrentControlSet\Services\LanmanWorkstation\Parameters:RequireSecuritySignature
</t>
  </si>
  <si>
    <t>The 'Deny log on through Remote Desktop Services' option has been set to include 'Guests, Local account.'</t>
  </si>
  <si>
    <t>The Deny log on through Remote Desktop Services option has not been set to include Guests, Local account.</t>
  </si>
  <si>
    <t>2.2.26</t>
  </si>
  <si>
    <t>Any account with the right to log on through Remote Desktop Services could be used to log on to the remote console of the computer. If this user right is not restricted to legitimate users who need to log on to the console of the computer, unauthorized users might download and run malicious software that elevates their privileges.</t>
  </si>
  <si>
    <t>If you assign the **Deny log on through Remote Desktop Services** user right to other groups, you could limit the abilities of users who are assigned to specific administrative roles in your environment. Accounts that have this user right will be unable to connect to the computer through either Remote Desktop Services or Remote Assistance. You should confirm that delegated tasks will not be negatively impacted.</t>
  </si>
  <si>
    <t>To establish the recommended configuration via GP, configure the following UI path:
Computer Configuration&gt;Policies&gt;Windows Settings&gt;Security Settings&gt;Local Policies&gt;User Rights Assignment&gt;Deny log on through Remote Desktop Services.</t>
  </si>
  <si>
    <t>Set "Deny log on through Remote Desktop Services" to "Guests, Local account". One method to achieve the recommended configuration via Group Policy is to perform the following:
Configure the following UI path to Guests, Local account:
Computer Configuration\Policies\Windows Settings\Security Settings\Local Policies\User Rights Assignment\Deny log on through Remote Desktop Services</t>
  </si>
  <si>
    <t>WIN2019-034</t>
  </si>
  <si>
    <t xml:space="preserve">Set "Enable computer and user accounts to be trusted for delegation" to "No One" </t>
  </si>
  <si>
    <t>This policy setting allows users to change the Trusted for Delegation setting on a computer object in Active Directory. Abuse of this privilege could allow unauthorized users to impersonate other users on the network.
The recommended state for this setting is: `No One`.
**Note:** This user right is considered a "sensitive privilege" for the purposes of auditing.</t>
  </si>
  <si>
    <t xml:space="preserve">Navigate to the UI Path articulated in the Remediation section and confirm it is set as prescribed. This group policy setting is backed by the following registry location:
HKEY_LOCAL_MACHINE\SYSTEM\CurrentControlSet\Services\LanmanWorkstation\Parameters:EnableSecuritySignature
</t>
  </si>
  <si>
    <t>The 'Enable computer and user accounts to be trusted for delegation' option has been configured  to 'Administrators'.</t>
  </si>
  <si>
    <t>The Enable computer and user accounts to be trusted for delegation option has not been configured  to Administrators.</t>
  </si>
  <si>
    <t>2.2.28</t>
  </si>
  <si>
    <t>Misuse of the **Enable computer and user accounts to be trusted for delegation** user right could allow unauthorized users to impersonate other users on the network. An attacker could exploit this privilege to gain access to network resources and make it difficult to determine what has happened after a security incident.</t>
  </si>
  <si>
    <t>To establish the recommended configuration via GP, configure the following UI path:
Computer Configuration&gt;Policies&gt;Windows Settings&gt;Security Settings&gt;Local Policies&gt;User Rights Assignment&gt;Enable computer and user accounts to be trusted for delegation.</t>
  </si>
  <si>
    <t>Set "Enable computer and user accounts to be trusted for delegation" to "No One". One method to achieve the recommended configuration via Group Policy is to perform the following:
Configure the following UI path to No One:
Computer Configuration\Policies\Windows Settings\Security Settings\Local Policies\User Rights Assignment\Enable computer and user accounts to be trusted for delegation</t>
  </si>
  <si>
    <t>WIN2019-035</t>
  </si>
  <si>
    <t>Set "Force shutdown from a remote system" to "Administrators"</t>
  </si>
  <si>
    <t>This policy setting allows users to shut down Windows Vista-based and newer computers from remote locations on the network. Anyone who has been assigned this user right can cause a denial of service (DoS) condition, which would make the computer unavailable to service user requests. Therefore, it is recommended that only highly trusted administrators be assigned this user right.
The recommended state for this setting is: `Administrators`.</t>
  </si>
  <si>
    <t xml:space="preserve">Navigate to the UI Path articulated in the Remediation section and confirm it is set as prescribed. This group policy setting is backed by the following registry location:
HKEY_LOCAL_MACHINE\SYSTEM\CurrentControlSet\Services\LanmanWorkstation\Parameters:EnablePlainTextPassword
</t>
  </si>
  <si>
    <t>The 'Force shutdown from a remote system' option has been set to 'Administrators.'</t>
  </si>
  <si>
    <t>The Force shutdown from a remote system option has not been set to Administrators.</t>
  </si>
  <si>
    <t>2.2.29</t>
  </si>
  <si>
    <t>Any user who can shut down a computer could cause a DoS condition to occur. Therefore, this user right should be tightly restricted.</t>
  </si>
  <si>
    <t>If you remove the **Force shutdown from a remote system** user right from the Server Operator group you could limit the abilities of users who are assigned to specific administrative roles in your environment. You should confirm that delegated activities will not be adversely affected.</t>
  </si>
  <si>
    <t>To establish the recommended configuration via GP, set the following UI path to Administrators:
Computer Configuration&gt;Policies&gt;Windows Settings&gt;Security Settings&gt;Local Policies&gt;User Rights Assignment&gt;Force shutdown from a remote system.</t>
  </si>
  <si>
    <t>Set "Force shutdown from a remote system" to "Administrators". One method to achieve the recommended configuration via Group Policy is to perform the following:
Set the following UI path to Administrators:
Computer Configuration\Policies\Windows Settings\Security Settings\Local Policies\User Rights Assignment\Force shutdown from a remote system</t>
  </si>
  <si>
    <t>WIN2019-036</t>
  </si>
  <si>
    <t>Set "Generate security audits" to "LOCAL SERVICE, NETWORK SERVICE"</t>
  </si>
  <si>
    <t>This policy setting determines which users or processes can generate audit records in the Security log.
The recommended state for this setting is: `LOCAL SERVICE, NETWORK SERVICE`.
**Note:** This user right is considered a "sensitive privilege" for the purposes of auditing.
**Note #2:** A Member Server that holds the _Web Server (IIS)_ Role with _Web Server_ Role Service will require a special exception to this recommendation, to allow IIS application pool(s) to be granted this user right.
**Note #3:** A Member Server that holds the _Active Directory Federation Services_ Role will require a special exception to this recommendation, to allow the `NT SERVICE\ADFSSrv` and `NT SERVICE\DRS` services, as well as the associated Active Directory Federation Services service account, to be granted this user right.</t>
  </si>
  <si>
    <t xml:space="preserve">Navigate to the UI Path articulated in the Remediation section and confirm it is set as prescribed. This group policy setting is backed by the following registry location:
HKEY_LOCAL_MACHINE\SYSTEM\CurrentControlSet\Services\LanManServer\Parameters:AutoDisconnect
</t>
  </si>
  <si>
    <t>The 'Generate security audits' option has been set to 'LOCAL SERVICE, NETWORK SERVICE.'</t>
  </si>
  <si>
    <t>The Generate security audits option has not been set to LOCAL SERVICE, NETWORK SERVICE.</t>
  </si>
  <si>
    <t>2.2.30</t>
  </si>
  <si>
    <t>An attacker could use this capability to create a large number of audited events, which would make it more difficult for a system administrator to locate any illicit activity. Also, if the event log is configured to overwrite events as needed, any evidence of unauthorized activities could be overwritten by a large number of unrelated events.</t>
  </si>
  <si>
    <t>On most computers, this is the default configuration and there will be no negative impact. However, if you have installed the _Web Server (IIS)_ Role with _Web Services_ Role Service, you will need to allow the IIS application pool(s) to be granted this user right.</t>
  </si>
  <si>
    <t>To establish the recommended configuration via GP, set the following UI path to LOCAL SERVICE, NETWORK SERVICE:
Computer Configuration&gt;Policies&gt;Windows Settings&gt;Security Settings&gt;Local Policies&gt;User Rights Assignment&gt;Generate security audits.</t>
  </si>
  <si>
    <t>Set "Generate security audits" to "LOCAL SERVICE, NETWORK SERVICE". One method to achieve the recommended configuration via Group Policy is to perform the following:
Set the following UI path to LOCAL SERVICE, NETWORK SERVICE:
Computer Configuration\Policies\Windows Settings\Security Settings\Local Policies\User Rights Assignment\Generate security audits</t>
  </si>
  <si>
    <t>WIN2019-037</t>
  </si>
  <si>
    <t xml:space="preserve">Set "Impersonate a client after authentication" to "Administrators, LOCAL SERVICE, NETWORK SERVICE, SERVICE" and (when the Web Server (IIS) Role with Web Services Role Service is installed) "IIS_IUSRS" </t>
  </si>
  <si>
    <t>The policy setting allows programs that run on behalf of a user to impersonate that user (or another specified account) so that they can act on behalf of the user. If this user right is required for this kind of impersonation, an unauthorized user will not be able to convince a client to connect—for example, by remote procedure call (RPC) or named pipes—to a service that they have created to impersonate that client, which could elevate the unauthorized user's permissions to administrative or system levels.
Services that are started by the Service Control Manager have the built-in Service group added by default to their access tokens. COM servers that are started by the COM infrastructure and configured to run under a specific account also have the Service group added to their access tokens. As a result, these processes are assigned this user right when they are started.
Also, a user can impersonate an access token if any of the following conditions exist:
- The access token that is being impersonated is for this user.
- The user, in this logon session, logged on to the network with explicit credentials to create the access token.
- The requested level is less than Impersonate, such as Anonymous or Identify.
An attacker with the **Impersonate a client after authentication** user right could create a service, trick a client to make them connect to the service, and then impersonate that client to elevate the attacker's level of access to that of the client.
The recommended state for this setting is: `Administrators, LOCAL SERVICE, NETWORK SERVICE, SERVICE` and (when the _Web Server (IIS)_ Role with _Web Services_ Role Service is installed) `IIS_IUSRS`.
**Note:** This user right is considered a "sensitive privilege" for the purposes of auditing.
**Note #2:** A Member Server with Microsoft SQL Server _and_ its optional "Integration Services" component installed will require a special exception to this recommendation for additional SQL-generated entries to be granted this user right.</t>
  </si>
  <si>
    <t xml:space="preserve">Navigate to the UI Path articulated in the Remediation section and confirm it is set as prescribed. This group policy setting is backed by the following registry location:
HKEY_LOCAL_MACHINE\SYSTEM\CurrentControlSet\Services\LanManServer\Parameters:RequireSecuritySignature
</t>
  </si>
  <si>
    <t>The 'Impersonate a client after authentication' option has been configured to 'Administrators, LOCAL SERVICE, NETWORK SERVICE, SERVICE'.</t>
  </si>
  <si>
    <t>The Impersonate a client after authentication option has not been configured to Administrators, LOCAL SERVICE, NETWORK SERVICE, SERVICE.</t>
  </si>
  <si>
    <t>2.2.32</t>
  </si>
  <si>
    <t>An attacker with the **Impersonate a client after authentication** user right could create a service, trick a client to make them connect to the service, and then impersonate that client to elevate the attacker's level of access to that of the client.</t>
  </si>
  <si>
    <t>In most cases this configuration will have no impact. If you have installed the _Web Server (IIS)_ Role with _Web Services_ Role Service, you will need to also assign the user right to `IIS_IUSRS`.</t>
  </si>
  <si>
    <t>To establish the recommended configuration via GP, configure the following UI path:
Computer Configuration&gt;Policies&gt;Windows Settings&gt;Security Settings&gt;Local Policies&gt;User Rights Assignment&gt;Impersonate a client after authentication.</t>
  </si>
  <si>
    <t>Set "Impersonate a client after authentication" to "Administrators, LOCAL SERVICE, NETWORK SERVICE, SERVICE" and (when the Web Server (IIS) Role with Web Services Role Service is installed) "IIS_IUSRS". One method to achieve the recommended configuration via Group Policy is to perform the following:
Configure the following UI path to Administrators, LOCAL SERVICE, NETWORK SERVICE, SERVICE and (when the Web Server (IIS) Role with Web Services Role Service is installed) IIS_IUSRS:
Computer Configuration\Policies\Windows Settings\Security Settings\Local Policies\User Rights Assignment\Impersonate a client after authentication</t>
  </si>
  <si>
    <t>WIN2019-038</t>
  </si>
  <si>
    <t>Set "Increase scheduling priority" to "Administrators, Window Manager\Window Manager Group"</t>
  </si>
  <si>
    <t>This policy setting determines whether users can increase the base priority class of a process. (It is not a privileged operation to increase relative priority within a priority class.) This user right is not required by administrative tools that are supplied with the operating system but might be required by software development tools.
The recommended state for this setting is: `Administrators, Window Manager\Window Manager Group`.</t>
  </si>
  <si>
    <t xml:space="preserve">Navigate to the UI Path articulated in the Remediation section and confirm it is set as prescribed. This group policy setting is backed by the following registry location:
HKEY_LOCAL_MACHINE\SYSTEM\CurrentControlSet\Services\LanManServer\Parameters:EnableSecuritySignature
</t>
  </si>
  <si>
    <t>The 'Increase scheduling priority' option has been set to  'Administrators, Window Manager\Window Manager Group'.</t>
  </si>
  <si>
    <t>The Increase scheduling priority option has not been set to  Administrators, Window Manager\Window Manager Group.</t>
  </si>
  <si>
    <t>2.2.33</t>
  </si>
  <si>
    <t>A user who is assigned this user right could increase the scheduling priority of a process to Real-Time, which would leave little processing time for all other processes and could lead to a DoS condition.</t>
  </si>
  <si>
    <t>To establish the recommended configuration via GP, set the following UI path to Administrators, Window Manager&gt;Window Manager Group:
Computer Configuration&gt;Policies&gt;Windows Settings&gt;Security Settings&gt;Local Policies&gt;User Rights Assignment&gt;Increase scheduling priority.</t>
  </si>
  <si>
    <t>Set "Increase scheduling priority" to "Administrators, Window Manager\Window Manager Group". One method to achieve the recommended configuration via Group Policy is to perform the following:
Set the following UI path to Administrators, Window Manager\Window Manager Group:
Computer Configuration\Policies\Windows Settings\Security Settings\Local Policies\User Rights Assignment\Increase scheduling priority</t>
  </si>
  <si>
    <t>WIN2019-039</t>
  </si>
  <si>
    <t>Set "Load and unload device drivers" to "Administrators"</t>
  </si>
  <si>
    <t>This policy setting allows users to dynamically load a new device driver on a system. An attacker could potentially use this capability to install malicious code that appears to be a device driver. This user right is required for users to add local printers or printer drivers in Windows Vista.
The recommended state for this setting is: `Administrators`.
**Note:** This user right is considered a "sensitive privilege" for the purposes of auditing.</t>
  </si>
  <si>
    <t xml:space="preserve">Navigate to the UI Path articulated in the Remediation section and confirm it is set as prescribed. This group policy setting is backed by the following registry location:
HKEY_LOCAL_MACHINE\SYSTEM\CurrentControlSet\Services\LanManServer\Parameters:enableforcedlogoff
</t>
  </si>
  <si>
    <t>The 'Load and unload device drivers' option  has been set to 'Administrators.'</t>
  </si>
  <si>
    <t>The Load and unload device drivers option  has been set to Administrators.</t>
  </si>
  <si>
    <t>2.2.34</t>
  </si>
  <si>
    <t>Device drivers run as highly privileged code. A user who has the **Load and unload device drivers** user right could unintentionally install malicious code that masquerades as a device driver. Administrators should exercise greater care and install only drivers with verified digital signatures.</t>
  </si>
  <si>
    <t>If you remove the **Load and unload device drivers** user right from the `Print Operators` group or other accounts you could limit the abilities of users who are assigned to specific administrative roles in your environment. You should ensure that delegated tasks will not be negatively affected.</t>
  </si>
  <si>
    <t>To establish the recommended configuration via GP, set the following UI path to Administrators:
Computer Configuration&gt;Policies&gt;Windows Settings&gt;Security Settings&gt;Local Policies&gt;User Rights Assignment&gt;Load and unload device drivers.</t>
  </si>
  <si>
    <t>Set "Load and unload device drivers" to "Administrators". One method to achieve the recommended configuration via Group Policy is to perform the following:
Set the following UI path to Administrators:
Computer Configuration\Policies\Windows Settings\Security Settings\Local Policies\User Rights Assignment\Load and unload device drivers</t>
  </si>
  <si>
    <t>WIN2019-040</t>
  </si>
  <si>
    <t>Set "Lock pages in memory" to "No One"</t>
  </si>
  <si>
    <t>This policy setting allows a process to keep data in physical memory, which prevents the system from paging the data to virtual memory on disk. If this user right is assigned, significant degradation of system performance can occur.
The recommended state for this setting is: `No One`.
**Note:** A Member Server with Microsoft SQL Server installed will require a special exception to this recommendation for additional SQL-generated entries to be granted this user right.</t>
  </si>
  <si>
    <t xml:space="preserve">Navigate to the UI Path articulated in the Remediation section and confirm it is set as prescribed. This group policy setting is backed by the following registry location:
HKEY_LOCAL_MACHINE\SYSTEM\CurrentControlSet\Services\LanManServer\Parameters:SMBServerNameHardeningLevel
</t>
  </si>
  <si>
    <t>The 'Lock pages in memory' option has been set to 'No One.'</t>
  </si>
  <si>
    <t>The Lock pages in memory option has not been set to No One.</t>
  </si>
  <si>
    <t>2.2.35</t>
  </si>
  <si>
    <t>Users with the **Lock pages in memory** user right could assign physical memory to several processes, which could leave little or no RAM for other processes and result in a DoS condition.</t>
  </si>
  <si>
    <t>To establish the recommended configuration via GP, set the following UI path to No One:
Computer Configuration&gt;Policies&gt;Windows Settings&gt;Security Settings&gt;Local Policies&gt;User Rights Assignment&gt;Lock pages in memory/.</t>
  </si>
  <si>
    <t>Set "Lock pages in memory" to "No One". One method to achieve the recommended configuration via Group Policy is to perform the following:
Set the following UI path to No One:
Computer Configuration\Policies\Windows Settings\Security Settings\Local Policies\User Rights Assignment\Lock pages in memory/</t>
  </si>
  <si>
    <t>WIN2019-041</t>
  </si>
  <si>
    <t xml:space="preserve">Set "Manage auditing and security log" to "Administrators" </t>
  </si>
  <si>
    <t>This policy setting determines which users can change the auditing options for files and directories and clear the Security log.
For environments running Microsoft Exchange Server, the `Exchange Servers` group must possess this privilege on Domain Controllers to properly function. Given this, DCs that grant the `Exchange Servers` group this privilege also conform to this benchmark. If the environment does not use Microsoft Exchange Server, then this privilege should be limited to only `Administrators` on DCs.
The recommended state for this setting is: `Administrators`.
**Note:** This user right is considered a "sensitive privilege" for the purposes of auditing.</t>
  </si>
  <si>
    <t>The 'Manage auditing and security log' option has been configured to 'Administrators' and (when Exchange is running in the environment) 'Exchange Servers'.</t>
  </si>
  <si>
    <t>The Manage auditing and security log option has not been configured to Administrators and (when Exchange is running in the environment) Exchange Servers.</t>
  </si>
  <si>
    <t>2.2.38</t>
  </si>
  <si>
    <t>The ability to manage the Security event log is a powerful user right and it should be closely guarded. Anyone with this user right can clear the Security log to erase important evidence of unauthorized activity.</t>
  </si>
  <si>
    <t>To establish the recommended configuration via GP, configure the following UI path:
Computer Configuration&gt;Policies&gt;Windows Settings&gt;Security Settings&gt;Local Policies&gt;User Rights Assignment&gt;Manage auditing and security log.</t>
  </si>
  <si>
    <t>Set "Manage auditing and security log" to "Administrators". One method to achieve the recommended configuration via Group Policy is to perform the following:
Configure the following UI path to Administrators:
Computer Configuration\Policies\Windows Settings\Security Settings\Local Policies\User Rights Assignment\Manage auditing and security log</t>
  </si>
  <si>
    <t>WIN2019-042</t>
  </si>
  <si>
    <t>Set "Modify an object label" to "No One"</t>
  </si>
  <si>
    <t>This privilege determines which user accounts can modify the integrity label of objects, such as files, registry keys, or processes owned by other users. Processes running under a user account can modify the label of an object owned by that user to a lower level without this privilege.
The recommended state for this setting is: `No One`.</t>
  </si>
  <si>
    <t xml:space="preserve">Navigate to the UI Path articulated in the Remediation section and confirm it is set as prescribed. This group policy setting is backed by the following registry location:
HKEY_LOCAL_MACHINE\SYSTEM\CurrentControlSet\Control\Lsa:RestrictAnonymousSAM
</t>
  </si>
  <si>
    <t>The 'Modify an object label' option has been set to 'No One.'</t>
  </si>
  <si>
    <t>The Modify an object label option has not been set to No One.</t>
  </si>
  <si>
    <t>2.2.39</t>
  </si>
  <si>
    <t>By modifying the integrity label of an object owned by another user a malicious user may cause them to execute code at a higher level of privilege than intended.</t>
  </si>
  <si>
    <t>To establish the recommended configuration via GP, set the following UI path to No One:
Computer Configuration&gt;Policies&gt;Windows Settings&gt;Security Settings&gt;Local Policies&gt;User Rights Assignment&gt;Modify an object label.</t>
  </si>
  <si>
    <t>Set "Modify an object label" to "No One". One method to achieve the recommended configuration via Group Policy is to perform the following:
Set the following UI path to No One:
Computer Configuration\Policies\Windows Settings\Security Settings\Local Policies\User Rights Assignment\Modify an object label</t>
  </si>
  <si>
    <t>WIN2019-043</t>
  </si>
  <si>
    <t>Set "Modify firmware environment values" to "Administrators"</t>
  </si>
  <si>
    <t>This policy setting allows users to configure the system-wide environment variables that affect hardware configuration. This information is typically stored in the Last Known Good Configuration. Modification of these values and could lead to a hardware failure that would result in a denial of service condition.
The recommended state for this setting is: `Administrators`.
**Note:** This user right is considered a "sensitive privilege" for the purposes of auditing.</t>
  </si>
  <si>
    <t xml:space="preserve">Navigate to the UI Path articulated in the Remediation section and confirm it is set as prescribed. This group policy setting is backed by the following registry location:
HKEY_LOCAL_MACHINE\SYSTEM\CurrentControlSet\Control\Lsa:RestrictAnonymous
</t>
  </si>
  <si>
    <t>The 'Modify firmware environment values' option has been set to 'Administrators.'</t>
  </si>
  <si>
    <t>The Modify firmware environment values option has not been set to Administrators.</t>
  </si>
  <si>
    <t>2.2.40</t>
  </si>
  <si>
    <t>Anyone who is assigned the **Modify firmware environment values** user right could configure the settings of a hardware component to cause it to fail, which could lead to data corruption or a DoS condition.</t>
  </si>
  <si>
    <t>To establish the recommended configuration via GP, set the following UI path to Administrators:
Computer Configuration&gt;Policies&gt;Windows Settings&gt;Security Settings&gt;Local Policies&gt;User Rights Assignment&gt;Modify firmware environment values.</t>
  </si>
  <si>
    <t>Set "Modify firmware environment values" to "Administrators". One method to achieve the recommended configuration via Group Policy is to perform the following:
Set the following UI path to Administrators:
Computer Configuration\Policies\Windows Settings\Security Settings\Local Policies\User Rights Assignment\Modify firmware environment values</t>
  </si>
  <si>
    <t>WIN2019-044</t>
  </si>
  <si>
    <t>Set "Perform volume maintenance tasks" to "Administrators"</t>
  </si>
  <si>
    <t>This policy setting allows users to manage the system's volume or disk configuration, which could allow a user to delete a volume and cause data loss as well as a denial-of-service condition.
The recommended state for this setting is: `Administrators`.</t>
  </si>
  <si>
    <t xml:space="preserve">Navigate to the UI Path articulated in the Remediation section and confirm it is set as prescribed. This group policy setting is backed by the following registry location:
HKEY_LOCAL_MACHINE\SYSTEM\CurrentControlSet\Control\Lsa:EveryoneIncludesAnonymous
</t>
  </si>
  <si>
    <t>The 'Perform volume maintenance tasks' option has been set to 'Administrators.'</t>
  </si>
  <si>
    <t>The Perform volume maintenance tasks option has not been set to Administrators.</t>
  </si>
  <si>
    <t>2.2.41</t>
  </si>
  <si>
    <t>A user who is assigned the **Perform volume maintenance tasks** user right could delete a volume, which could result in the loss of data or a DoS condition.</t>
  </si>
  <si>
    <t>To establish the recommended configuration via GP, set the following UI path to Administrators:
Computer Configuration&gt;Policies&gt;Windows Settings&gt;Security Settings&gt;Local Policies&gt;User Rights Assignment&gt;Perform volume maintenance tasks.</t>
  </si>
  <si>
    <t>Set "Perform volume maintenance tasks" to "Administrators". One method to achieve the recommended configuration via Group Policy is to perform the following:
Set the following UI path to Administrators:
Computer Configuration\Policies\Windows Settings\Security Settings\Local Policies\User Rights Assignment\Perform volume maintenance tasks</t>
  </si>
  <si>
    <t>WIN2019-045</t>
  </si>
  <si>
    <t>Set "Profile single process" to "Administrators"</t>
  </si>
  <si>
    <t>This policy setting determines which users can use tools to monitor the performance of non-system processes. Typically, you do not need to configure this user right to use the Microsoft Management Console (MMC) Performance snap-in. However, you do need this user right if System Monitor is configured to collect data using Windows Management Instrumentation (WMI). Restricting the **Profile single process** user right prevents intruders from gaining additional information that could be used to mount an attack on the system.
The recommended state for this setting is: `Administrators`.</t>
  </si>
  <si>
    <t xml:space="preserve">Navigate to the UI Path articulated in the Remediation section and confirm it is set as prescribed. This group policy setting is backed by the following registry location:
HKEY_LOCAL_MACHINE\SYSTEM\CurrentControlSet\Services\LanManServer\Parameters:NullSessionPipes
</t>
  </si>
  <si>
    <t>The 'Profile single process' option has been set to 'Administrators.'</t>
  </si>
  <si>
    <t>The Profile single process option has not been set to Administrators.</t>
  </si>
  <si>
    <t>2.2.42</t>
  </si>
  <si>
    <t>The **Profile single process** user right presents a moderate vulnerability. An attacker with this user right could monitor a computer's performance to help identify critical processes that they might wish to attack directly. The attacker may also be able to determine what processes run on the computer so that they could identify countermeasures that they may need to avoid, such as Antivirus software, an intrusion-detection system, or which other users are logged on to a computer.</t>
  </si>
  <si>
    <t>To establish the recommended configuration via GP, set the following UI path to Administrators:
Computer Configuration&gt;Policies&gt;Windows Settings&gt;Security Settings&gt;Local Policies&gt;User Rights Assignment&gt;Profile single process.</t>
  </si>
  <si>
    <t>Set "Profile single process" to "Administrators". One method to achieve the recommended configuration via Group Policy is to perform the following:
Set the following UI path to Administrators:
Computer Configuration\Policies\Windows Settings\Security Settings\Local Policies\User Rights Assignment\Profile single process</t>
  </si>
  <si>
    <t>WIN2019-046</t>
  </si>
  <si>
    <t>Set "Profile system performance" to "Administrators, NT SERVICE\WdiServiceHost"</t>
  </si>
  <si>
    <t>This policy setting allows users to use tools to view the performance of different system processes, which could be abused to allow attackers to determine a system's active processes and provide insight into the potential attack surface of the computer.
The recommended state for this setting is: `Administrators, NT SERVICE\WdiServiceHost`.</t>
  </si>
  <si>
    <t xml:space="preserve">Navigate to the UI Path articulated in the Remediation section and confirm it is set as prescribed. This group policy setting is backed by the following registry location:
HKEY_LOCAL_MACHINE\SYSTEM\CurrentControlSet\Control\SecurePipeServers\Winreg\AllowedExactPaths:Machine
</t>
  </si>
  <si>
    <t>The 'Profile system performance' option has been set to 'Administrators, NT SERVICE&gt;WdiServiceHost.'</t>
  </si>
  <si>
    <t>The Profile system performance option has not been set to Administrators, NT SERVICE&gt;WdiServiceHost.</t>
  </si>
  <si>
    <t>2.2.43</t>
  </si>
  <si>
    <t>The **Profile system performance** user right poses a moderate vulnerability. Attackers with this user right could monitor a computer's performance to help identify critical processes that they might wish to attack directly. Attackers may also be able to determine what processes are active on the computer so that they could identify countermeasures that they may need to avoid, such as Antivirus software or an intrusion detection system.</t>
  </si>
  <si>
    <t>To establish the recommended configuration via GP, set the following UI path to Administrators, NT SERVICE&gt;WdiServiceHost:
Computer Configuration&gt;Policies&gt;Windows Settings&gt;Security Settings&gt;Local Policies&gt;User Rights Assignment&gt;Profile system performance.</t>
  </si>
  <si>
    <t>Set "Profile system performance" to "Administrators, NT SERVICE\WdiServiceHost". One method to achieve the recommended configuration via Group Policy is to perform the following:
Set the following UI path to Administrators, NT SERVICE\WdiServiceHost:
Computer Configuration\Policies\Windows Settings\Security Settings\Local Policies\User Rights Assignment\Profile system performance</t>
  </si>
  <si>
    <t>WIN2019-047</t>
  </si>
  <si>
    <t>Set "Replace a process level token" to "LOCAL SERVICE, NETWORK SERVICE"</t>
  </si>
  <si>
    <t>This policy setting allows one process or service to start another service or process with a different security access token, which can be used to modify the security access token of that sub-process and result in the escalation of privileges.
The recommended state for this setting is: `LOCAL SERVICE, NETWORK SERVICE`.
**Note:** This user right is considered a "sensitive privilege" for the purposes of auditing.
**Note #2:** A Member Server that holds the _Web Server (IIS)_ Role with _Web Server_ Role Service will require a special exception to this recommendation, to allow IIS application pool(s) to be granted this user right.
**Note #3:** A Member Server with Microsoft SQL Server installed will require a special exception to this recommendation for additional SQL-generated entries to be granted this user right.</t>
  </si>
  <si>
    <t xml:space="preserve">Navigate to the UI Path articulated in the Remediation section and confirm it is set as prescribed. This group policy setting is backed by the following registry location:
HKEY_LOCAL_MACHINE\SYSTEM\CurrentControlSet\Control\SecurePipeServers\Winreg\AllowedPaths:Machine
</t>
  </si>
  <si>
    <t>The 'Replace a process level token' option has been set to 'LOCAL SERVICE, NETWORK SERVICE.'</t>
  </si>
  <si>
    <t>The Replace a process level token option has not been set to LOCAL SERVICE, NETWORK SERVICE.</t>
  </si>
  <si>
    <t>2.2.44</t>
  </si>
  <si>
    <t>Users with the **Replace a process level token** privilege are able to start processes as other users whose credentials they know. They could use this method to hide their unauthorized actions on the computer. (On Windows 2000-based computers, use of the **Replace a process level token** user right also requires the user to have the **Adjust memory quotas for a process** user right that is discussed earlier in this section.)</t>
  </si>
  <si>
    <t>On most computers, this is the default configuration and there will be no negative impact. However, if you have installed the _Web Server (IIS)_ Role with _Web Services_ Role Service, you will need to allow the IIS application pool(s) to be granted this User Right Assignment.</t>
  </si>
  <si>
    <t>To establish the recommended configuration via GP, set the following UI path to LOCAL SERVICE, NETWORK SERVICE:
Computer Configuration&gt;Policies&gt;Windows Settings&gt;Security Settings&gt;Local Policies&gt;User Rights Assignment&gt;Replace a process level token.</t>
  </si>
  <si>
    <t>Set "Replace a process level token" to "LOCAL SERVICE, NETWORK SERVICE". One method to achieve the recommended configuration via Group Policy is to perform the following:
Set the following UI path to LOCAL SERVICE, NETWORK SERVICE:
Computer Configuration\Policies\Windows Settings\Security Settings\Local Policies\User Rights Assignment\Replace a process level token</t>
  </si>
  <si>
    <t>WIN2019-048</t>
  </si>
  <si>
    <t>Set "Restore files and directories" to "Administrators"</t>
  </si>
  <si>
    <t>This policy setting determines which users can bypass file, directory, registry, and other persistent object permissions when restoring backed up files and directories on computers that run Windows Vista (or newer) in your environment. This user right also determines which users can set valid security principals as object owners; it is similar to the **Back up files and directories** user right.
The recommended state for this setting is: `Administrators`.
**Note:** This user right is considered a "sensitive privilege" for the purposes of auditing.</t>
  </si>
  <si>
    <t xml:space="preserve">Navigate to the UI Path articulated in the Remediation section and confirm it is set as prescribed. This group policy setting is backed by the following registry location:
HKEY_LOCAL_MACHINE\SYSTEM\CurrentControlSet\Services\LanManServer\Parameters:RestrictNullSessAccess
</t>
  </si>
  <si>
    <t>The 'Restore files and directories' option has been set to 'Administrators.'</t>
  </si>
  <si>
    <t>The Restore files and directories option has not been set to Administrators.</t>
  </si>
  <si>
    <t>2.2.45</t>
  </si>
  <si>
    <t>An attacker with the **Restore files and directories** user right could restore sensitive data to a computer and overwrite data that is more recent, which could lead to loss of important data, data corruption, or a denial of service. Attackers could overwrite executable files that are used by legitimate administrators or system services with versions that include malicious software to grant themselves elevated privileges, compromise data, or install backdoors for continued access to the computer.
**Note:** Even if the following countermeasure is configured, an attacker could still restore data to a computer in a domain that is controlled by the attacker. Therefore, it is critical that organizations carefully protect the media that is used to back up data.</t>
  </si>
  <si>
    <t>If you remove the **Restore files and directories** user right from the `Backup Operators` group and other accounts you could make it impossible for users who have been delegated specific tasks to perform those tasks. You should verify that this change won't negatively affect the ability of your organization's personnel to do their jobs.</t>
  </si>
  <si>
    <t>To establish the recommended configuration via GP, set the following UI path to Administrators:
Computer Configuration&gt;Policies&gt;Windows Settings&gt;Security Settings&gt;Local Policies&gt;User Rights Assignment&gt;Restore files and directories.</t>
  </si>
  <si>
    <t>Set "Restore files and directories" to "Administrators". One method to achieve the recommended configuration via Group Policy is to perform the following:
Set the following UI path to Administrators:
Computer Configuration\Policies\Windows Settings\Security Settings\Local Policies\User Rights Assignment\Restore files and directories</t>
  </si>
  <si>
    <t>WIN2019-049</t>
  </si>
  <si>
    <t>Set "Shut down the system" to "Administrators"</t>
  </si>
  <si>
    <t>This policy setting determines which users who are logged on locally to the computers in your environment can shut down the operating system with the Shut Down command. Misuse of this user right can result in a denial of service condition.
The recommended state for this setting is: `Administrators`.</t>
  </si>
  <si>
    <t xml:space="preserve">Navigate to the UI Path articulated in the Remediation section and confirm it is set as prescribed. This group policy setting is backed by the following registry location:
HKEY_LOCAL_MACHINE\SYSTEM\CurrentControlSet\Control\Lsa:restrictremotesam
</t>
  </si>
  <si>
    <t>The 'Shut down the system' option has been set to 'Administrators.'</t>
  </si>
  <si>
    <t>The Shut down the system option has not been set to Administrators.</t>
  </si>
  <si>
    <t>2.2.46</t>
  </si>
  <si>
    <t>The ability to shut down Domain Controllers and Member Servers should be limited to a very small number of trusted Administrators. Although the **Shut down the system** user right requires the ability to log on to the server, you should be very careful about which accounts and groups you allow to shut down a Domain Controller or Member Server.
When a Domain Controller is shut down, it is no longer available to process logons, serve Group Policy, and answer Lightweight Directory Access Protocol (LDAP) queries. If you shut down Domain Controllers that possess Flexible Single Master Operations (FSMO) roles, you can disable key domain functionality, such as processing logons for new passwords — one of the functions of the Primary Domain Controller (PDC) Emulator role.</t>
  </si>
  <si>
    <t>The impact of removing these default groups from the **Shut down the system** user right could limit the delegated abilities of assigned roles in your environment. You should confirm that delegated activities will not be adversely affected.</t>
  </si>
  <si>
    <t>To establish the recommended configuration via GP, set the following UI path to Administrators:
Computer Configuration&gt;Policies&gt;Windows Settings&gt;Security Settings&gt;Local Policies&gt;User Rights Assignment&gt;Shut down the system.</t>
  </si>
  <si>
    <t>Set "Shut down the system" to "Administrators". One method to achieve the recommended configuration via Group Policy is to perform the following:
Set the following UI path to Administrators:
Computer Configuration\Policies\Windows Settings\Security Settings\Local Policies\User Rights Assignment\Shut down the system</t>
  </si>
  <si>
    <t>WIN2019-050</t>
  </si>
  <si>
    <t>Set "Take ownership of files or other objects" to "Administrators"</t>
  </si>
  <si>
    <t>This policy setting allows users to take ownership of files, folders, registry keys, processes, or threads. This user right bypasses any permissions that are in place to protect objects to give ownership to the specified user.
The recommended state for this setting is: `Administrators`.
**Note:** This user right is considered a "sensitive privilege" for the purposes of auditing.</t>
  </si>
  <si>
    <t xml:space="preserve">Navigate to the UI Path articulated in the Remediation section and confirm it is set as prescribed. This group policy setting is backed by the following registry location:
HKEY_LOCAL_MACHINE\SYSTEM\CurrentControlSet\Services\LanManServer\Parameters:NullSessionShares
</t>
  </si>
  <si>
    <t>The setting 'Take ownership of files or other objects' is set to 'Administrators'</t>
  </si>
  <si>
    <t>The setting Take ownership of files or other objects is not set to Administrators.</t>
  </si>
  <si>
    <t>2.2.48</t>
  </si>
  <si>
    <t>Any users with the **Take ownership of files or other objects** user right can take control of any object, regardless of the permissions on that object, and then make any changes they wish to that object. Such changes could result in exposure of data, corruption of data, or a DoS condition.</t>
  </si>
  <si>
    <t>To establish the recommended configuration via GP, set the following UI path to Administrators:
Computer Configuration&gt;Policies&gt;Windows Settings&gt;Security Settings&gt;Local Policies&gt;User Rights Assignment&gt;Take ownership of files or other objects.</t>
  </si>
  <si>
    <t>Set "Take ownership of files or other objects" to "Administrators". One method to achieve the recommended configuration via Group Policy is to perform the following:
Set the following UI path to Administrators:
Computer Configuration\Policies\Windows Settings\Security Settings\Local Policies\User Rights Assignment\Take ownership of files or other objects</t>
  </si>
  <si>
    <t>WIN2019-051</t>
  </si>
  <si>
    <t>AC-2</t>
  </si>
  <si>
    <t>Account Management</t>
  </si>
  <si>
    <t xml:space="preserve">Set "Accounts: Administrator account status" to "Disabled" </t>
  </si>
  <si>
    <t>This policy setting enables or disables the Administrator account during normal operation. When a computer is booted into safe mode, the Administrator account is always enabled, regardless of how this setting is configured. Note that this setting will have no impact when applied to the Domain Controllers organizational unit via group policy because Domain Controllers have no local account database. It can be configured at the domain level via group policy, similar to account lockout and password policy settings.
The recommended state for this setting is: `Disabled`.</t>
  </si>
  <si>
    <t xml:space="preserve">Navigate to the UI Path articulated in the Remediation section and confirm it is set as prescribed. This group policy setting is backed by the following registry location:
HKEY_LOCAL_MACHINE\SYSTEM\CurrentControlSet\Control\Lsa:ForceGuest
</t>
  </si>
  <si>
    <t xml:space="preserve">The 'Accounts: Administrator account status' option has been disabled. </t>
  </si>
  <si>
    <t xml:space="preserve">The Accounts: Administrator account status option has not been disabled. </t>
  </si>
  <si>
    <t>HAC27</t>
  </si>
  <si>
    <t>HAC27: Default accounts have not been disabled or renamed</t>
  </si>
  <si>
    <t>2.3.1</t>
  </si>
  <si>
    <t>2.3.1.1</t>
  </si>
  <si>
    <t>In some organizations, it can be a daunting management challenge to maintain a regular schedule for periodic password changes for local accounts. Therefore, you may want to disable the built-in Administrator account instead of relying on regular password changes to protect it from attack. Another reason to disable this built-in account is that it cannot be locked out no matter how many failed logons it accrues, which makes it a prime target for brute force attacks that attempt to guess passwords. Also, this account has a well-known security identifier (SID) and there are third-party tools that allow authentication by using the SID rather than the account name. This capability means that even if you rename the Administrator account, an attacker could launch a brute force attack by using the SID to log on.</t>
  </si>
  <si>
    <t>Maintenance issues can arise under certain circumstances if you disable the Administrator account. For example, if the secure channel between a member computer and the Domain Controller fails in a domain environment for any reason and there is no other local Administrator account, you must restart in safe mode to fix the problem that broke the secure channel.
If the current Administrator password does not meet the password requirements, you will not be able to re-enable the Administrator account after it is disabled. If this situation occurs, another member of the Administrators group must set the password on the Administrator account with the Local Users and Groups tool.</t>
  </si>
  <si>
    <t>To establish the recommended configuration via GP, set the following UI path to Disabled:
Computer Configuration&gt;Policies&gt;Windows Settings&gt;Security Settings&gt;Local Policies&gt;Security Options&gt;Accounts: Administrator account status.</t>
  </si>
  <si>
    <t>Set "Accounts: Administrator account status" to "Disabled". One method to achieve the recommended configuration via Group Policy is to perform the following:
Set the following UI path to Disabled:
Computer Configuration\Policies\Windows Settings\Security Settings\Local Policies\Security Options\Accounts: Administrator account status</t>
  </si>
  <si>
    <t>WIN2019-052</t>
  </si>
  <si>
    <t>IA-8</t>
  </si>
  <si>
    <t>Identification and Authentication (Non- Organizational Users)</t>
  </si>
  <si>
    <t>Set "Accounts: Block Microsoft accounts" to "Users can't add or log on with Microsoft accounts"</t>
  </si>
  <si>
    <t>This policy setting prevents users from adding new Microsoft accounts on this computer.
The recommended state for this setting is: `Users can't add or log on with Microsoft accounts`.</t>
  </si>
  <si>
    <t xml:space="preserve">Navigate to the UI Path articulated in the Remediation section and confirm it is set as prescribed. This group policy setting is backed by the following registry location:
HKEY_LOCAL_MACHINE\SYSTEM\CurrentControlSet\Control\Lsa:UseMachineId
</t>
  </si>
  <si>
    <t>The 'Accounts: Block Microsoft accounts' option has been set to 'Users can't add or log on with Microsoft accounts.'</t>
  </si>
  <si>
    <t>The Accounts: Block Microsoft accounts option has not been set to Users cant add or log on with Microsoft accounts.</t>
  </si>
  <si>
    <t>HIA5</t>
  </si>
  <si>
    <t>HIA5: System does not properly control authentication process</t>
  </si>
  <si>
    <t>2.3.1.2</t>
  </si>
  <si>
    <t>Organizations that want to effectively implement identity management policies and maintain firm control of what accounts are used to log onto their computers will probably want to block Microsoft accounts. Organizations may also need to block Microsoft accounts in order to meet the requirements of compliance standards that apply to their information systems.</t>
  </si>
  <si>
    <t>Users will not be able to log onto the computer with their Microsoft account.</t>
  </si>
  <si>
    <t>To establish the recommended configuration via GP, set the following UI path to Users can't add or log on with Microsoft accounts:
Computer Configuration&gt;Policies&gt;Windows Settings&gt;Security Settings&gt;Local Policies&gt;Security Options&gt;Accounts: Block Microsoft accounts.</t>
  </si>
  <si>
    <t>Set "Accounts: Block Microsoft accounts" to "Users can't add or log on with Microsoft accounts". One method to achieve the recommended configuration via Group Policy is to perform the following:
Set the following UI path to Users can't add or log on with Microsoft accounts:
Computer Configuration\Policies\Windows Settings\Security Settings\Local Policies\Security Options\Accounts: Block Microsoft accounts</t>
  </si>
  <si>
    <t>WIN2019-053</t>
  </si>
  <si>
    <t xml:space="preserve">Set "Accounts: Guest account status" to "Disabled" </t>
  </si>
  <si>
    <t>This policy setting determines whether the Guest account is enabled or disabled. The Guest account allows unauthenticated network users to gain access to the system.
The recommended state for this setting is: `Disabled`.
**Note:** This setting will have no impact when applied to the Domain Controllers organizational unit via group policy because Domain Controllers have no local account database. It can be configured at the domain level via group policy, similar to account lockout and password policy settings.</t>
  </si>
  <si>
    <t xml:space="preserve">Navigate to the UI Path articulated in the Remediation section and confirm it is set as prescribed. This group policy setting is backed by the following registry location:
HKEY_LOCAL_MACHINE\SYSTEM\CurrentControlSet\Control\Lsa\MSV1_0:AllowNullSessionFallback
</t>
  </si>
  <si>
    <t xml:space="preserve">The 'Accounts: Guest account status' option has been disabled. </t>
  </si>
  <si>
    <t xml:space="preserve">The Accounts: Guest account status option has not been disabled. </t>
  </si>
  <si>
    <t>2.3.1.3</t>
  </si>
  <si>
    <t>The default Guest account allows unauthenticated network users to log on as Guest with no password. These unauthorized users could access any resources that are accessible to the Guest account over the network. This capability means that any network shares with permissions that allow access to the Guest account, the Guests group, or the Everyone group will be accessible over the network, which could lead to the exposure or corruption of data.</t>
  </si>
  <si>
    <t>All network users will need to authenticate before they can access shared resources. If you disable the Guest account and the Network Access: Sharing and Security Model option is set to Guest Only, network logons, such as those performed by the Microsoft Network Server (SMB Service), will fail. This policy setting should have little impact on most organizations because it is the default setting in Microsoft Windows 2000, Windows XP, and Windows Server™ 2003.</t>
  </si>
  <si>
    <t>To establish the recommended configuration via GP, set the following UI path to Disabled:
Computer Configuration&gt;Policies&gt;Windows Settings&gt;Security Settings&gt;Local Policies&gt;Security Options&gt;Accounts: Guest account status.</t>
  </si>
  <si>
    <t>Set "Accounts: Guest account status" to "Disabled". One method to achieve the recommended configuration via Group Policy is to perform the following:
Set the following UI path to Disabled:
Computer Configuration\Policies\Windows Settings\Security Settings\Local Policies\Security Options\Accounts: Guest account status</t>
  </si>
  <si>
    <t>WIN2019-054</t>
  </si>
  <si>
    <t xml:space="preserve">Authenticator Management </t>
  </si>
  <si>
    <t>Set "Accounts: Limit local account use of blank passwords to console logon only" to "Enabled"</t>
  </si>
  <si>
    <t>This policy setting determines whether local accounts that are not password protected can be used to log on from locations other than the physical computer console. If you enable this policy setting, local accounts that have blank passwords will not be able to log on to the network from remote client computers. Such accounts will only be able to log on at the keyboard of the computer.
The recommended state for this setting is: `Enabled`.</t>
  </si>
  <si>
    <t xml:space="preserve">Navigate to the UI Path articulated in the Remediation section and confirm it is set as prescribed. This group policy setting is backed by the following registry location:
HKEY_LOCAL_MACHINE\SYSTEM\CurrentControlSet\Control\Lsa\pku2u:AllowOnlineID
</t>
  </si>
  <si>
    <t>The 'Accounts: Limit local account use of blank passwords to console logon only has been set to enabled.</t>
  </si>
  <si>
    <t>The Accounts: Limit local account use of blank passwords to console logon only has not been set to enabled.</t>
  </si>
  <si>
    <t>HCM45</t>
  </si>
  <si>
    <t>HCM45: System configuration provides additional attack surface</t>
  </si>
  <si>
    <t>2.3.1.4</t>
  </si>
  <si>
    <t>Blank passwords are a serious threat to computer security and should be forbidden through both organizational policy and suitable technical measures. In fact, the default settings for Active Directory domains require complex passwords of at least seven characters. However, if users with the ability to create new accounts bypass your domain-based password policies, they could create accounts with blank passwords. For example, a user could build a stand-alone computer, create one or more accounts with blank passwords, and then join the computer to the domain. The local accounts with blank passwords would still function. Anyone who knows the name of one of these unprotected accounts could then use it to log on.</t>
  </si>
  <si>
    <t>To establish the recommended configuration via GP, set the following UI path to Enabled:
Computer Configuration&gt;Policies&gt;Windows Settings&gt;Security Settings&gt;Local Policies&gt;Security Options&gt;Accounts: Limit local account use of blank passwords to console logon only.</t>
  </si>
  <si>
    <t>Set "Accounts: Limit local account use of blank passwords to console logon only" to "Enabled". One method to achieve the recommended configuration via Group Policy is to perform the following:
Set the following UI path to Enabled:
Computer Configuration\Policies\Windows Settings\Security Settings\Local Policies\Security Options\Accounts: Limit local account use of blank passwords to console logon only</t>
  </si>
  <si>
    <t>WIN2019-055</t>
  </si>
  <si>
    <t>Configure "Accounts: Rename administrator account"</t>
  </si>
  <si>
    <t>The built-in local administrator account is a well-known account name that attackers will target. It is recommended to choose another name for this account, and to avoid names that denote administrative or elevated access accounts. Be sure to also change the default description for the local administrator (through the Computer Management console). On Domain Controllers, since they do not have their own local accounts, this rule refers to the built-in Administrator account that was established when the domain was first created.</t>
  </si>
  <si>
    <t xml:space="preserve">Navigate to the UI Path articulated in the Remediation section and confirm it is set as prescribed. This group policy setting is backed by the following registry location:
HKEY_LOCAL_MACHINE\SOFTWARE\Microsoft\Windows\CurrentVersion\Policies\System\Kerberos\Parameters:SupportedEncryptionTypes
</t>
  </si>
  <si>
    <t>The 'Accounts: Rename administrator account' option has been configured appropriately.</t>
  </si>
  <si>
    <t>The Accounts: Rename administrator account option has not been configured appropriately.</t>
  </si>
  <si>
    <t>2.3.1.5</t>
  </si>
  <si>
    <t>The Administrator account exists on all computers that run the Windows 2000 or newer operating systems. If you rename this account, it is slightly more difficult for unauthorized persons to guess this privileged user name and password combination.
The built-in Administrator account cannot be locked out, regardless of how many times an attacker might use a bad password. This capability makes the Administrator account a popular target for brute force attacks that attempt to guess passwords. The value of this countermeasure is lessened because this account has a well-known SID, and there are third-party tools that allow authentication by using the SID rather than the account name. Therefore, even if you rename the Administrator account, an attacker could launch a brute force attack by using the SID to log on.</t>
  </si>
  <si>
    <t>You will have to inform users who are authorized to use this account of the new account name. (The guidance for this setting assumes that the Administrator account was not disabled, which was recommended earlier in this chapter.)</t>
  </si>
  <si>
    <t>To establish the recommended configuration via GP, configure the following UI path:
Computer Configuration&gt;Policies&gt;Windows Settings&gt;Security Settings&gt;Local Policies&gt;Security Options&gt;Accounts: Rename administrator account.</t>
  </si>
  <si>
    <t>Configure "Accounts: Rename administrator account". One method to achieve the recommended configuration via Group Policy is to perform the following:
Configure the following UI path:
Computer Configuration\Policies\Windows Settings\Security Settings\Local Policies\Security Options\Accounts: Rename administrator account</t>
  </si>
  <si>
    <t>WIN2019-056</t>
  </si>
  <si>
    <t>Configure "Accounts: Rename guest account"</t>
  </si>
  <si>
    <t>The built-in local guest account is another well-known name to attackers. It is recommended to rename this account to something that does not indicate its purpose. Even if you disable this account, which is recommended, ensure that you rename it for added security. On Domain Controllers, since they do not have their own local accounts, this rule refers to the built-in Guest account that was established when the domain was first created.</t>
  </si>
  <si>
    <t xml:space="preserve">Navigate to the UI Path articulated in the Remediation section and confirm it is set as prescribed. This group policy setting is backed by the following registry location:
HKEY_LOCAL_MACHINE\SYSTEM\CurrentControlSet\Control\Lsa:NoLMHash
</t>
  </si>
  <si>
    <t>The 'Accounts: Rename guest account' option has been configured appropriately.</t>
  </si>
  <si>
    <t>The Accounts: Rename guest account option has not been configured appropriately.</t>
  </si>
  <si>
    <t>2.3.1.6</t>
  </si>
  <si>
    <t>The Guest account exists on all computers that run the Windows 2000 or newer operating systems. If you rename this account, it is slightly more difficult for unauthorized persons to guess this privileged user name and password combination.</t>
  </si>
  <si>
    <t>There should be little impact, because the Guest account is disabled by default.</t>
  </si>
  <si>
    <t>To establish the recommended configuration via GP, configure the following UI path:
Computer Configuration&gt;Policies&gt;Windows Settings&gt;Security Settings&gt;Local Policies&gt;Security Options&gt;Accounts: Rename guest account.</t>
  </si>
  <si>
    <t>Configure "Accounts: Rename guest account". One method to achieve the recommended configuration via Group Policy is to perform the following:
Configure the following UI path:
Computer Configuration\Policies\Windows Settings\Security Settings\Local Policies\Security Options\Accounts: Rename guest account</t>
  </si>
  <si>
    <t>WIN2019-057</t>
  </si>
  <si>
    <t>AU-2</t>
  </si>
  <si>
    <t>Audit Events</t>
  </si>
  <si>
    <t>Set "Audit: Force audit policy subcategory settings (Windows Vista or later) to override audit policy category settings" to "Enabled"</t>
  </si>
  <si>
    <t>This policy setting allows administrators to enable the more precise auditing capabilities present in Windows Vista.
The Audit Policy settings available in Windows Server 2003 Active Directory do not yet contain settings for managing the new auditing subcategories. To properly apply the auditing policies prescribed in this baseline, the Audit: Force audit policy subcategory settings (Windows Vista or later) to override audit policy category settings setting needs to be configured to Enabled.
The recommended state for this setting is: `Enabled`.
**Important:** Be very cautious about audit settings that can generate a large volume of traffic. For example, if you enable either success or failure auditing for all of the Privilege Use subcategories, the high volume of audit events generated can make it difficult to find other types of entries in the Security log. Such a configuration could also have a significant impact on system performance.</t>
  </si>
  <si>
    <t xml:space="preserve">The 'Audit: Force audit policy subcategory settings (Windows Vista or later) to override audit policy category settings' option has been enabled. </t>
  </si>
  <si>
    <t xml:space="preserve">The Audit: Force audit policy subcategory settings (Windows Vista or later) to override audit policy category settings option has not been enabled. </t>
  </si>
  <si>
    <t>HAU17</t>
  </si>
  <si>
    <t>HAU17: Audit logs do not capture sufficient auditable events</t>
  </si>
  <si>
    <t>2.3.2</t>
  </si>
  <si>
    <t>2.3.2.1</t>
  </si>
  <si>
    <t>Prior to the introduction of auditing subcategories in Windows Vista, it was difficult to track events at a per-system or per-user level. The larger event categories created too many events and the key information that needed to be audited was difficult to find.</t>
  </si>
  <si>
    <t>To establish the recommended configuration via GP, set the following UI path to Enabled:
Computer Configuration&gt;Policies&gt;Windows Settings&gt;Security Settings&gt;Local Policies&gt;Security Options&gt;Audit: Force audit policy subcategory settings (Windows Vista or later) to override audit policy category settings.</t>
  </si>
  <si>
    <t>Set "Audit: Force audit policy subcategory settings (Windows Vista or later) to override audit policy category settings" to "Enabled". One method to achieve the recommended configuration via Group Policy is to perform the following:
Set the following UI path to Enabled:
Computer Configuration\Policies\Windows Settings\Security Settings\Local Policies\Security Options\Audit: Force audit policy subcategory settings (Windows Vista or later) to override audit policy category settings</t>
  </si>
  <si>
    <t>WIN2019-058</t>
  </si>
  <si>
    <t>AU-5</t>
  </si>
  <si>
    <t>Response to Audit Processing Failure</t>
  </si>
  <si>
    <t>Set "Audit: Shut down system immediately if unable to log security audits" to "Disabled"</t>
  </si>
  <si>
    <t>This policy setting determines whether the system shuts down if it is unable to log Security events. It is a requirement for Trusted Computer System Evaluation Criteria (TCSEC)-C2 and Common Criteria certification to prevent auditable events from occurring if the audit system is unable to log them. Microsoft has chosen to meet this requirement by halting the system and displaying a stop message if the auditing system experiences a failure. When this policy setting is enabled, the system will be shut down if a security audit cannot be logged for any reason.
If the Audit: Shut down system immediately if unable to log security audits setting is enabled, unplanned system failures can occur. The administrative burden can be significant, especially if you also configure the Retention method for the Security log to Do not overwrite events (clear log manually). This configuration causes a repudiation threat (a backup operator could deny that they backed up or restored data) to become a denial of service (DoS) vulnerability, because a server could be forced to shut down if it is overwhelmed with logon events and other security events that are written to the Security log. Also, because the shutdown is not graceful, it is possible that irreparable damage to the operating system, applications, or data could result. Although the NTFS file system guarantees its integrity when an ungraceful computer shutdown occurs, it cannot guarantee that every data file for every application will still be in a usable form when the computer restarts.
The recommended state for this setting is: `Disabled`.</t>
  </si>
  <si>
    <t xml:space="preserve">Navigate to the UI Path articulated in the Remediation section and confirm it is set as prescribed. This group policy setting is backed by the following registry location:
HKEY_LOCAL_MACHINE\SYSTEM\CurrentControlSet\Control\Lsa:LmCompatibilityLevel
</t>
  </si>
  <si>
    <t xml:space="preserve">The 'Audit: Shut down system immediately if unable to log security audits' option has been disabled. </t>
  </si>
  <si>
    <t xml:space="preserve">The Audit: Shut down system immediately if unable to log security audits option has not been disabled. </t>
  </si>
  <si>
    <t>HAU25</t>
  </si>
  <si>
    <t>HAU25: Audit processing failures are not properly reported and responded to</t>
  </si>
  <si>
    <t>2.3.2.2</t>
  </si>
  <si>
    <t>If the computer is unable to record events to the Security log, critical evidence or important troubleshooting information may not be available for review after a security incident. Also, an attacker could potentially generate a large volume of Security log events to purposely force a computer shutdown.</t>
  </si>
  <si>
    <t>To establish the recommended configuration via GP, set the following UI path to Disabled:
Computer Configuration&gt;Policies&gt;Windows Settings&gt;Security Settings&gt;Local Policies&gt;Security Options&gt;Audit: Shut down system immediately if unable to log security audits.</t>
  </si>
  <si>
    <t>Set "Audit: Shut down system immediately if unable to log security audits" to "Disabled". One method to achieve the recommended configuration via Group Policy is to perform the following:
Set the following UI path to Disabled:
Computer Configuration\Policies\Windows Settings\Security Settings\Local Policies\Security Options\Audit: Shut down system immediately if unable to log security audits</t>
  </si>
  <si>
    <t>WIN2019-059</t>
  </si>
  <si>
    <t>MP-2</t>
  </si>
  <si>
    <t xml:space="preserve">Media Protection </t>
  </si>
  <si>
    <t>Set "Devices: Allowed to format and eject removable media" to "Administrators"</t>
  </si>
  <si>
    <t>This policy setting determines who is allowed to format and eject removable NTFS media. You can use this policy setting to prevent unauthorized users from removing data on one computer to access it on another computer on which they have local administrator privileges.
The recommended state for this setting is: `Administrators`.</t>
  </si>
  <si>
    <t xml:space="preserve">Navigate to the UI Path articulated in the Remediation section and confirm it is set as prescribed. This group policy setting is backed by the following registry location:
HKEY_LOCAL_MACHINE\SYSTEM\CurrentControlSet\Services\LDAP:LDAPClientIntegrity
</t>
  </si>
  <si>
    <t>The 'Devices: Allowed to format and eject removable media' option has been set to 'Administrators.'</t>
  </si>
  <si>
    <t>The Devices: Allowed to format and eject removable media option has not been set to Administrators.</t>
  </si>
  <si>
    <t>2.3.4</t>
  </si>
  <si>
    <t>2.3.4.1</t>
  </si>
  <si>
    <t>Users may be able to move data on removable disks to a different computer where they have administrative privileges. The user could then take ownership of any file, grant themselves full control, and view or modify any file. The fact that most removable storage devices will eject media by pressing a mechanical button diminishes the advantage of this policy setting.</t>
  </si>
  <si>
    <t>To establish the recommended configuration via GP, set the following UI path to Administrators:
Computer Configuration&gt;Policies&gt;Windows Settings&gt;Security Settings&gt;Local Policies&gt;Security Options&gt;Devices: Allowed to format and eject removable media.</t>
  </si>
  <si>
    <t>Set "Devices: Allowed to format and eject removable media" to "Administrators". One method to achieve the recommended configuration via Group Policy is to perform the following:
Set the following UI path to Administrators:
Computer Configuration\Policies\Windows Settings\Security Settings\Local Policies\Security Options\Devices: Allowed to format and eject removable media</t>
  </si>
  <si>
    <t>WIN2019-060</t>
  </si>
  <si>
    <t>Set "Devices: Prevent users from installing printer drivers" to "Enabled"</t>
  </si>
  <si>
    <t>For a computer to print to a shared printer, the driver for that shared printer must be installed on the local computer. This security setting determines who is allowed to install a printer driver as part of connecting to a shared printer.
The recommended state for this setting is: `Enabled`.
**Note:** This setting does not affect the ability to add a local printer. This setting does not affect Administrators.</t>
  </si>
  <si>
    <t xml:space="preserve">Navigate to the UI Path articulated in the Remediation section and confirm it is set as prescribed. This group policy setting is backed by the following registry location:
HKEY_LOCAL_MACHINE\SYSTEM\CurrentControlSet\Control\Lsa\MSV1_0:NTLMMinClientSec
</t>
  </si>
  <si>
    <t xml:space="preserve">The 'Devices: Prevent users from installing printer drivers' option has been enabled. </t>
  </si>
  <si>
    <t xml:space="preserve">The Devices: Prevent users from installing printer drivers option has not been enabled. </t>
  </si>
  <si>
    <t>2.3.4.2</t>
  </si>
  <si>
    <t>It may be appropriate in some organizations to allow users to install printer drivers on their own workstations. However, you should allow only Administrators, not users, to do so on servers, because printer driver installation on a server may unintentionally cause the computer to become less stable. A malicious user could install inappropriate printer drivers in a deliberate attempt to damage the computer, or a user might accidentally install malicious software that masquerades as a printer driver. It is feasible for an attacker to disguise a Trojan horse program as a printer driver. The program may appear to users as if they must use it to print, but such a program could unleash malicious code on your computer network.</t>
  </si>
  <si>
    <t>To establish the recommended configuration via GP, set the following UI path to Enabled:
Computer Configuration&gt;Policies&gt;Windows Settings&gt;Security Settings&gt;Local Policies&gt;Security Options&gt;Devices: Prevent users from installing printer drivers.</t>
  </si>
  <si>
    <t>Set "Devices: Prevent users from installing printer drivers" to "Enabled". One method to achieve the recommended configuration via Group Policy is to perform the following:
Set the following UI path to Enabled:
Computer Configuration\Policies\Windows Settings\Security Settings\Local Policies\Security Options\Devices: Prevent users from installing printer drivers</t>
  </si>
  <si>
    <t>WIN2019-061</t>
  </si>
  <si>
    <t>Set "Domain member: Digitally encrypt or sign secure channel data (always)" to "Enabled"</t>
  </si>
  <si>
    <t>This policy setting determines whether all secure channel traffic that is initiated by the domain member must be signed or encrypted.
The recommended state for this setting is: `Enabled`.</t>
  </si>
  <si>
    <t xml:space="preserve">Navigate to the UI Path articulated in the Remediation section and confirm it is set as prescribed. This group policy setting is backed by the following registry location:
HKEY_LOCAL_MACHINE\SYSTEM\CurrentControlSet\Control\Lsa\MSV1_0:NTLMMinServerSec
</t>
  </si>
  <si>
    <t xml:space="preserve">The 'Domain member: Digitally encrypt or sign secure channel data(always)' option has been enabled. </t>
  </si>
  <si>
    <t xml:space="preserve">The Domain member: Digitally encrypt or sign secure channel data (always) option has not been enabled. </t>
  </si>
  <si>
    <t>HPW11</t>
  </si>
  <si>
    <t>HPW11: Password transmission does not use strong cryptography</t>
  </si>
  <si>
    <t>2.3.6</t>
  </si>
  <si>
    <t>2.3.6.1</t>
  </si>
  <si>
    <t>When a computer joins a domain, a computer account is created. After it joins the domain, the computer uses the password for that account to create a secure channel with the Domain Controller for its domain every time that it restarts. Requests that are sent on the secure channel are authenticated—and sensitive information such as passwords are encrypted—but the channel is not integrity-checked, and not all information is encrypted.
Digital encryption and signing of the secure channel is a good idea where it is supported. The secure channel protects domain credentials as they are sent to the Domain Controller.</t>
  </si>
  <si>
    <t>None - this is the default behavior. However, only Windows NT 4.0 with Service Pack 6a (SP6a) and subsequent versions of the Windows operating system support digital encryption and signing of the secure channel. Windows 98 Second Edition clients do not support it unless they have `Dsclient` installed. Therefore, you cannot enable the Domain member: Digitally encrypt or sign secure channel data (always) setting on Domain Controllers that support Windows 98 clients as members of the domain. Potential impacts can include the following:
- The ability to create or delete trust relationships with clients running versions of Windows earlier than Windows NT 4.0 with SP6a will be disabled.
- Logons from clients running versions of Windows earlier than Windows NT 4.0 with SP6a will be disabled.
- The ability to authenticate other domains' users from a Domain Controller running a version of Windows earlier than Windows NT 4.0 with SP6a in a trusted domain will be disabled.
You can enable this policy setting after you eliminate all Windows 9x clients from the domain and upgrade all Windows NT 4.0 servers and Domain Controllers from trusted/trusting domains to Windows NT 4.0 with SP6a.</t>
  </si>
  <si>
    <t>To establish the recommended configuration via GP, set the following UI path to Enabled:
Computer Configuration&gt;Policies&gt;Windows Settings&gt;Security Settings&gt;Local Policies&gt;Security Options&gt;Domain member: Digitally encrypt or sign secure channel data (always).</t>
  </si>
  <si>
    <t>Set "Domain member: Digitally encrypt or sign secure channel data (always)" to "Enabled". One method to achieve the recommended configuration via Group Policy is to perform the following:
Set the following UI path to Enabled:
Computer Configuration\Policies\Windows Settings\Security Settings\Local Policies\Security Options\Domain member: Digitally encrypt or sign secure channel data (always)</t>
  </si>
  <si>
    <t>WIN2019-062</t>
  </si>
  <si>
    <t>Set "Domain member: Digitally encrypt secure channel data (when possible)" to "Enabled"</t>
  </si>
  <si>
    <t>This policy setting determines whether a domain member should attempt to negotiate encryption for all secure channel traffic that it initiates.
The recommended state for this setting is: `Enabled`.</t>
  </si>
  <si>
    <t xml:space="preserve">Navigate to the UI Path articulated in the Remediation section and confirm it is set as prescribed. This group policy setting is backed by the following registry location:
HKEY_LOCAL_MACHINE\SOFTWARE\Microsoft\Windows\CurrentVersion\Policies\System:ShutdownWithoutLogon
</t>
  </si>
  <si>
    <t xml:space="preserve">The 'Domain member: Digitally encrypt secure channel data (when possible)' option has been enabled. </t>
  </si>
  <si>
    <t xml:space="preserve">The Domain member: Digitally encrypt secure channel data (when possible) option has not been enabled. </t>
  </si>
  <si>
    <t>2.3.6.2</t>
  </si>
  <si>
    <t>None - this is the default behavior. However, only Windows NT 4.0 Service Pack 6a (SP6a) and subsequent versions of the Windows operating system support digital encryption and signing of the secure channel. Windows 98 Second Edition clients do not support it unless they have `Dsclient` installed.</t>
  </si>
  <si>
    <t>To establish the recommended configuration via GP, set the following UI path to Enabled:
Computer Configuration&gt;Policies&gt;Windows Settings&gt;Security Settings&gt;Local Policies&gt;Security Options&gt;Domain member: Digitally encrypt secure channel data (when possible).</t>
  </si>
  <si>
    <t>Set "Domain member: Digitally encrypt secure channel data (when possible)" to "Enabled". One method to achieve the recommended configuration via Group Policy is to perform the following:
Set the following UI path to Enabled:
Computer Configuration\Policies\Windows Settings\Security Settings\Local Policies\Security Options\Domain member: Digitally encrypt secure channel data (when possible)</t>
  </si>
  <si>
    <t>WIN2019-063</t>
  </si>
  <si>
    <t>Set "Domain member: Digitally sign secure channel data (when possible)" to "Enabled"</t>
  </si>
  <si>
    <t>This policy setting determines whether a domain member should attempt to negotiate whether all secure channel traffic that it initiates must be digitally signed. Digital signatures protect the traffic from being modified by anyone who captures the data as it traverses the network.
The recommended state for this setting is: `Enabled`.</t>
  </si>
  <si>
    <t xml:space="preserve">Navigate to the UI Path articulated in the Remediation section and confirm it is set as prescribed. This group policy setting is backed by the following registry location:
HKEY_LOCAL_MACHINE\SYSTEM\CurrentControlSet\Control\Session Manager\Kernel:ObCaseInsensitive
</t>
  </si>
  <si>
    <t xml:space="preserve">The 'Domain member: Digitally sign secure channel data (when possible)' option has been enabled. </t>
  </si>
  <si>
    <t xml:space="preserve">The Domain member: Digitally sign secure channel data (when possible) option has not been enabled. </t>
  </si>
  <si>
    <t>2.3.6.3</t>
  </si>
  <si>
    <t>None - this is the default behavior. However, only Windows NT 4.0 with Service Pack 6a (SP6a) and subsequent versions of the Windows operating system support digital encryption and signing of the secure channel. Windows 98 Second Edition clients do not support it unless they have `Dsclient` installed.</t>
  </si>
  <si>
    <t>To establish the recommended configuration via GP, set the following UI path to Enabled:
Computer Configuration&gt;Policies&gt;Windows Settings&gt;Security Settings&gt;Local Policies&gt;Security Options&gt;Domain member: Digitally sign secure channel data (when possible).</t>
  </si>
  <si>
    <t>Set "Domain member: Digitally sign secure channel data (when possible)" to "Enabled". One method to achieve the recommended configuration via Group Policy is to perform the following:
Set the following UI path to Enabled:
Computer Configuration\Policies\Windows Settings\Security Settings\Local Policies\Security Options\Domain member: Digitally sign secure channel data (when possible)</t>
  </si>
  <si>
    <t>WIN2019-064</t>
  </si>
  <si>
    <t>Set "Domain member: Disable machine account password changes" to "Disabled"</t>
  </si>
  <si>
    <t>This policy setting determines whether a domain member can periodically change its computer account password. Computers that cannot automatically change their account passwords are potentially vulnerable, because an attacker might be able to determine the password for the system's domain account.
The recommended state for this setting is: `Disabled`.</t>
  </si>
  <si>
    <t xml:space="preserve">Navigate to the UI Path articulated in the Remediation section and confirm it is set as prescribed. This group policy setting is backed by the following registry location:
HKEY_LOCAL_MACHINE\SYSTEM\CurrentControlSet\Control\Session Manager:ProtectionMode
</t>
  </si>
  <si>
    <t xml:space="preserve">The 'Domain member: Disable machine account password changes' option has been disabled. </t>
  </si>
  <si>
    <t xml:space="preserve">The Domain member: Disable machine account password changes option has not been disabled. </t>
  </si>
  <si>
    <t>2.3.6.4</t>
  </si>
  <si>
    <t>The default configuration for Windows Server 2003-based computers that belong to a domain is that they are automatically required to change the passwords for their accounts every 30 days. If you disable this policy setting, computers that run Windows Server 2003 will retain the same passwords as their computer accounts. Computers that are no longer able to automatically change their account password are at risk from an attacker who could determine the password for the computer's domain account.</t>
  </si>
  <si>
    <t>To establish the recommended configuration via GP, set the following UI path to Disabled:
Computer Configuration&gt;Policies&gt;Windows Settings&gt;Security Settings&gt;Local Policies&gt;Security Options&gt;Domain member: Disable machine account password changes.</t>
  </si>
  <si>
    <t>Set "Domain member: Disable machine account password changes" to "Disabled". One method to achieve the recommended configuration via Group Policy is to perform the following:
Set the following UI path to Disabled:
Computer Configuration\Policies\Windows Settings\Security Settings\Local Policies\Security Options\Domain member: Disable machine account password changes</t>
  </si>
  <si>
    <t>WIN2019-065</t>
  </si>
  <si>
    <t>Set "Domain member: Maximum machine account password age" to "30 or fewer days, but not 0"</t>
  </si>
  <si>
    <t>This policy setting determines the maximum allowable age for a computer account password. By default, domain members automatically change their domain passwords every 30 days.
The recommended state for this setting is: `30 or fewer days, but not 0`.
**Note:** A value of `0` does not conform to the benchmark as it disables maximum password age.</t>
  </si>
  <si>
    <t xml:space="preserve">Navigate to the UI Path articulated in the Remediation section and confirm it is set as prescribed. This group policy setting is backed by the following registry location:
HKEY_LOCAL_MACHINE\SOFTWARE\Microsoft\Windows\CurrentVersion\Policies\System:FilterAdministratorToken
</t>
  </si>
  <si>
    <t>The 'Domain member: Maximum machine account password age' option has been set to '30 or fewer days, but not 0.'</t>
  </si>
  <si>
    <t>The Domain member: Maximum machine account password age option has not been set to 30 or fewer days, but not 0.</t>
  </si>
  <si>
    <t>2.3.6.5</t>
  </si>
  <si>
    <t>In Active Directory-based domains, each computer has an account and password just like every user. By default, the domain members automatically change their domain password every 30 days. If you increase this interval significantly, or set it to 0 so that the computers no longer change their passwords, an attacker will have more time to undertake a brute force attack to guess the passwords of computer accounts.</t>
  </si>
  <si>
    <t>To establish the recommended configuration via GP, set the following UI path to 30 or fewer days, but not 0:
Computer Configuration&gt;Policies&gt;Windows Settings&gt;Security Settings&gt;Local Policies&gt;Security Options&gt;Domain member: Maximum machine account password age.</t>
  </si>
  <si>
    <t>Set "Domain member: Maximum machine account password age" to "30 or fewer days, but not 0". One method to achieve the recommended configuration via Group Policy is to perform the following:
Set the following UI path to 30 or fewer days, but not 0:
Computer Configuration\Policies\Windows Settings\Security Settings\Local Policies\Security Options\Domain member: Maximum machine account password age</t>
  </si>
  <si>
    <t>WIN2019-066</t>
  </si>
  <si>
    <t>SC-2</t>
  </si>
  <si>
    <t>Application Partitioning</t>
  </si>
  <si>
    <t>Set "Domain member: Require strong (Windows 2000 or later) session key" to "Enabled"</t>
  </si>
  <si>
    <t>When this policy setting is enabled, a secure channel can only be established with Domain Controllers that are capable of encrypting secure channel data with a strong (128-bit) session key.
To enable this policy setting, all Domain Controllers in the domain must be able to encrypt secure channel data with a strong key, which means all Domain Controllers must be running Microsoft Windows 2000 or newer.
The recommended state for this setting is: `Enabled`.</t>
  </si>
  <si>
    <t xml:space="preserve">Navigate to the UI Path articulated in the Remediation section and confirm it is set as prescribed. This group policy setting is backed by the following registry location:
HKEY_LOCAL_MACHINE\SOFTWARE\Microsoft\Windows\CurrentVersion\Policies\System:ConsentPromptBehaviorAdmin
</t>
  </si>
  <si>
    <t xml:space="preserve">The 'Domain member: Require strong (Windows 2000 or later) session key' option has been enabled. </t>
  </si>
  <si>
    <t xml:space="preserve">The Domain member: Require strong (Windows 2000 or later) session key option has not been enabled. </t>
  </si>
  <si>
    <t>2.3.6.6</t>
  </si>
  <si>
    <t>Session keys that are used to establish secure channel communications between Domain Controllers and member computers are much stronger in Windows 2000 than they were in previous Microsoft operating systems. Whenever possible, you should take advantage of these stronger session keys to help protect secure channel communications from attacks that attempt to hijack network sessions and eavesdropping. (Eavesdropping is a form of hacking in which network data is read or altered in transit. The data can be modified to hide or change the sender, or be redirected.)</t>
  </si>
  <si>
    <t>None - this is the default behavior. However, computers will not be able to join Windows NT 4.0 domains, and trusts between Active Directory domains and Windows NT-style domains may not work properly. Also, Domain Controllers with this setting configured will not allow older pre-Windows 2000 clients (that that do not support this policy setting) to join the domain.</t>
  </si>
  <si>
    <t>To establish the recommended configuration via GP, set the following UI path to Enabled:
Computer Configuration&gt;Policies&gt;Windows Settings&gt;Security Settings&gt;Local Policies&gt;Security Options&gt;Domain member: Require strong (Windows 2000 or later) session key.</t>
  </si>
  <si>
    <t>Set "Domain member: Require strong (Windows 2000 or later) session key" to "Enabled". One method to achieve the recommended configuration via Group Policy is to perform the following:
Set the following UI path to Enabled:
Computer Configuration\Policies\Windows Settings\Security Settings\Local Policies\Security Options\Domain member: Require strong (Windows 2000 or later) session key</t>
  </si>
  <si>
    <t>WIN2019-067</t>
  </si>
  <si>
    <t>Set "Interactive logon: Do not require CTRL+ALT+DEL" to "Disabled"</t>
  </si>
  <si>
    <t>This policy setting determines whether users must press CTRL+ALT+DEL before they log on.
The recommended state for this setting is: `Disabled`.</t>
  </si>
  <si>
    <t xml:space="preserve">Navigate to the UI Path articulated in the Remediation section and confirm it is set as prescribed. This group policy setting is backed by the following registry location:
HKEY_LOCAL_MACHINE\SOFTWARE\Microsoft\Windows\CurrentVersion\Policies\System:ConsentPromptBehaviorUser
</t>
  </si>
  <si>
    <t xml:space="preserve">The 'Interactive logon: Do not require CTRL+ALT+DEL' option has been enabled. </t>
  </si>
  <si>
    <t xml:space="preserve">The Interactive logon: Do not require CTRL+ALT+DEL option has not been enabled. </t>
  </si>
  <si>
    <t>2.3.7</t>
  </si>
  <si>
    <t>2.3.7.1</t>
  </si>
  <si>
    <t>Microsoft developed this feature to make it easier for users with certain types of physical impairments to log on to computers that run Windows. If users are not required to press CTRL+ALT+DEL, they are susceptible to attacks that attempt to intercept their passwords. If CTRL+ALT+DEL is required before logon, user passwords are communicated by means of a trusted path.
An attacker could install a Trojan horse program that looks like the standard Windows logon dialog box and capture the user's password. The attacker would then be able to log on to the compromised account with whatever level of privilege that user has.</t>
  </si>
  <si>
    <t>Users must press CTRL+ALT+DEL before they log on to Windows unless they use a smart card for Windows logon. A smart card is a tamper-proof device that stores security information.</t>
  </si>
  <si>
    <t>To establish the recommended configuration via GP, set the following UI path to Disabled:
Computer Configuration&gt;Policies&gt;Windows Settings&gt;Security Settings&gt;Local Policies&gt;Security Options&gt;Interactive logon: Do not require CTRL+ALT+DEL.</t>
  </si>
  <si>
    <t>Set "Interactive logon: Do not require CTRL+ALT+DEL" to "Disabled". One method to achieve the recommended configuration via Group Policy is to perform the following:
Set the following UI path to Disabled:
Computer Configuration\Policies\Windows Settings\Security Settings\Local Policies\Security Options\Interactive logon: Do not require CTRL+ALT+DEL</t>
  </si>
  <si>
    <t>WIN2019-068</t>
  </si>
  <si>
    <t>Set "Interactive logon: Don't display last signed-in" to "Enabled"</t>
  </si>
  <si>
    <t>This policy setting determines whether the account name of the last user to log on to the client computers in your organization will be displayed in each computer's respective Windows logon screen. Enable this policy setting to prevent intruders from collecting account names visually from the screens of desktop or laptop computers in your organization.
The recommended state for this setting is: `Enabled`.</t>
  </si>
  <si>
    <t xml:space="preserve">Navigate to the UI Path articulated in the Remediation section and confirm it is set as prescribed. This group policy setting is backed by the following registry location:
HKEY_LOCAL_MACHINE\SOFTWARE\Microsoft\Windows\CurrentVersion\Policies\System:EnableInstallerDetection
</t>
  </si>
  <si>
    <t xml:space="preserve">The 'Interactive logon: Do not display last user name' option has been enabled. </t>
  </si>
  <si>
    <t xml:space="preserve">The Interactive logon: Do not display last user name option has been enabled. </t>
  </si>
  <si>
    <t>2.3.7.2</t>
  </si>
  <si>
    <t>An attacker with access to the console (for example, someone with physical access or someone who is able to connect to the server through Remote Desktop Services) could view the name of the last user who logged on to the server. The attacker could then try to guess the password, use a dictionary, or use a brute-force attack to try and log on.</t>
  </si>
  <si>
    <t>The name of the last user to successfully log on will not be displayed in the Windows logon screen.</t>
  </si>
  <si>
    <t xml:space="preserve">To establish the recommended configuration via GP, set the following UI path to Enabled:
Computer Configuration&gt;Policies&gt;Windows Settings&gt;Security Settings&gt;Local Policies&gt;Security Options&gt;Interactive logon: Don't display last signed-in.
</t>
  </si>
  <si>
    <t>Set "Interactive logon: Don't display last signed-in" to "Enabled". One method to achieve the recommended configuration via Group Policy is to perform the following:
Set the following UI path to Enabled:
Computer Configuration\Policies\Windows Settings\Security Settings\Local Policies\Security Options\Interactive logon: Don't display last signed-in</t>
  </si>
  <si>
    <t>WIN2019-069</t>
  </si>
  <si>
    <t>AC-11</t>
  </si>
  <si>
    <t>Device Lock</t>
  </si>
  <si>
    <t>Set "Interactive logon: Machine inactivity limit" to "900 or fewer second(s), but not 0"</t>
  </si>
  <si>
    <t>Windows notices inactivity of a logon session, and if the amount of inactive time exceeds the inactivity limit, then the screen saver will run, locking the session.
The recommended state for this setting is: `900 or fewer second(s), but not 0`.
**Note:** A value of `0` does not conform to the benchmark as it disables the machine inactivity limit.</t>
  </si>
  <si>
    <t xml:space="preserve">Navigate to the UI Path articulated in the Remediation section and confirm it is set as prescribed. This group policy setting is backed by the following registry location:
HKEY_LOCAL_MACHINE\SOFTWARE\Microsoft\Windows\CurrentVersion\Policies\System:EnableSecureUIAPaths
</t>
  </si>
  <si>
    <t>The 'Interactive logon: Machine inactivity limit' option has been set to '900 or fewer second(s), but not 0.'</t>
  </si>
  <si>
    <t>The Interactive logon: Machine inactivity limit option has not been set to 900 or fewer second(s), but not 0.</t>
  </si>
  <si>
    <t>2.3.7.3</t>
  </si>
  <si>
    <t>If a user forgets to lock their computer when they walk away it's possible that a passerby will hijack it.</t>
  </si>
  <si>
    <t>The screen saver will automatically activate when the computer has been unattended for the amount of time specified. The impact should be minimal since the screen saver is enabled by default.</t>
  </si>
  <si>
    <t>To establish the recommended configuration via GP, set the following UI path to 900 or fewer seconds, but not 0:
Computer Configuration&gt;Policies&gt;Windows Settings&gt;Security Settings&gt;Local Policies&gt;Security Options&gt;Interactive logon: Machine inactivity limit.</t>
  </si>
  <si>
    <t>Set "Interactive logon: Machine inactivity limit" to "900 or fewer second(s), but not 0". One method to achieve the recommended configuration via Group Policy is to perform the following:
Set the following UI path to 900 or fewer seconds, but not 0:
Computer Configuration\Policies\Windows Settings\Security Settings\Local Policies\Security Options\Interactive logon: Machine inactivity limit</t>
  </si>
  <si>
    <t>WIN2019-070</t>
  </si>
  <si>
    <t>AC-8</t>
  </si>
  <si>
    <t>System Use Notification</t>
  </si>
  <si>
    <t>Configure "Interactive logon: Message text for users attempting to log on"</t>
  </si>
  <si>
    <t>This policy setting specifies a text message that displays to users when they log on. Configure this setting in a manner that is consistent with the security and operational requirements of your organization.</t>
  </si>
  <si>
    <t xml:space="preserve">Navigate to the UI Path articulated in the Remediation section and confirm it is set as prescribed. This group policy setting is backed by the following registry location:
HKEY_LOCAL_MACHINE\SOFTWARE\Microsoft\Windows\CurrentVersion\Policies\System:EnableLUA
</t>
  </si>
  <si>
    <t>The "Interactive logon: Message text for users attempting to log on" option should contain a warning banner that is compliant with IRS requirements.  The Warning Banner must contain the following 4 elements:
- the system contains US government information
- users actions are monitored and audited
- unauthorized use of the system is prohibited 
- unauthorized use of the system is subject to criminal and civil penalties.</t>
  </si>
  <si>
    <t>The Interactive logon warning banner is not compliant with IRS requirements.</t>
  </si>
  <si>
    <t>Added IRS Warning Banner</t>
  </si>
  <si>
    <t>HAC14
HAC38</t>
  </si>
  <si>
    <t>HAC14: Warning banner is insufficient
HAC38: Warning banner does not exist</t>
  </si>
  <si>
    <t>2.3.7.4</t>
  </si>
  <si>
    <t>Displaying a warning message before logon may help prevent an attack by warning the attacker about the consequences of their misconduct before it happens. It may also help to reinforce corporate policy by notifying employees of the appropriate policy during the logon process. This text is often used for legal reasons—for example, to warn users about the ramifications of misusing company information or to warn them that their actions may be audited.
**Note:** Any warning that you display should first be approved by your organization's legal and human resources representatives.</t>
  </si>
  <si>
    <t>Users will have to acknowledge a dialog box containing the configured text before they can log on to the computer.
**Note:** Windows Vista and Windows XP Professional support logon banners that can exceed 512 characters in length and that can also contain carriage-return line-feed sequences. However, Windows 2000-based clients cannot interpret and display these messages. You must use a Windows 2000-based computer to create a logon message policy that applies to Windows 2000-based computers.</t>
  </si>
  <si>
    <t>To establish the recommended configuration via GP, set the following Group Policy setting to a warning banner that is IRS compliant.  The warning banner must include the following four:
 - The system contains US government information.
 - Users actions are monitored and audited.
 - Unauthorized use of the system is prohibited. 
 - Unauthorized use of the system is subject to criminal and civil penalties.
Please refer to the IRS Publication 1075, Section 9.3.1.8 for guidance and Exhibit 8 for examples
Computer Configuration&gt;Policies&gt;Windows Settings&gt;Security Settings&gt;Local Policies&gt;Security Options&gt;Interactive logon: Message text for users attempting to log on.</t>
  </si>
  <si>
    <t>Configure "Interactive logon: Message text for users attempting to log on". One method to achieve the recommended configuration via Group Policy is to perform the following:
Set the following Group Policy setting to a warning banner that is IRS compliant.  The warning banner must include the following four:
(1) The system contains US government information.
(2) Users actions are monitored and audited.
(3) Unauthorized use of the system is prohibited. 
(4) Unauthorized use of the system is subject to criminal and civil penalties.
Please refer to the IRS Publication 1075, Section 9.3.1.8 for guidance and Exhibit 8 for examples.
Computer Configuration\Policies\Windows Settings\Security Settings\Local Policies\Security Options\Interactive logon: Message text for users attempting to log on</t>
  </si>
  <si>
    <t>WIN2019-071</t>
  </si>
  <si>
    <t>Configure "Interactive logon: Message title for users attempting to log on"</t>
  </si>
  <si>
    <t>This policy setting specifies the text displayed in the title bar of the window that users see when they log on to the system. Configure this setting in a manner that is consistent with the security and operational requirements of your organization.</t>
  </si>
  <si>
    <t>Navigate to the UI Path articulated in the Remediation section and confirm it is set as prescribed. This group policy setting is backed by the following registry location:
 ```
HKEY_LOCAL_MACHINE\SOFTWARE\Microsoft\Windows\CurrentVersion\Policies\System:LegalNoticeCaption
```</t>
  </si>
  <si>
    <t>The "Interactive logon: Message title for users attempting to log on" has been configured.</t>
  </si>
  <si>
    <t>The "Interactive logon: Message title for users attempting to log on" has not been configured.</t>
  </si>
  <si>
    <t>2.3.7.5</t>
  </si>
  <si>
    <t>Displaying a warning message before logon may help prevent an attack by warning the attacker about the consequences of their misconduct before it happens. It may also help to reinforce corporate policy by notifying employees of the appropriate policy during the logon process.</t>
  </si>
  <si>
    <t>Users will have to acknowledge a dialog box with the configured title before they can log on to the computer.</t>
  </si>
  <si>
    <t>To establish the recommended configuration via GP, configure the following UI path to a value that is consistent with the security and operational requirements of your organization:
Computer Configuration&gt;Policies&gt;Windows Settings&gt;Security Settings&gt;Local Policies&gt;Security Options&gt;Interactive logon: Message title for users attempting to log on.</t>
  </si>
  <si>
    <t>Configure "Interactive logon: Message title for users attempting to log on". One method to achieve the recommended configuration via Group Policy is to perform the following:
Configure the following UI path to a value that is consistent with the security and operational requirements of your organization:
Computer Configuration\Policies\Windows Settings\Security Settings\Local Policies\Security Options\Interactive logon: Message title for users attempting to log on</t>
  </si>
  <si>
    <t>WIN2019-072</t>
  </si>
  <si>
    <t>Set "Interactive logon: Prompt user to change password before expiration" to "14 days"</t>
  </si>
  <si>
    <t>This policy setting determines how far in advance users are warned that their password will expire. It is recommended that you configure this policy setting to at least 14 days to sufficiently warn users when their passwords will expire.
The recommended state for this setting is: `14 days`.</t>
  </si>
  <si>
    <t xml:space="preserve">Navigate to the UI Path articulated in the Remediation section and confirm it is set as prescribed. This group policy setting is backed by the following registry location:
HKEY_LOCAL_MACHINE\SOFTWARE\Microsoft\Windows\CurrentVersion\Policies\System:PromptOnSecureDesktop
</t>
  </si>
  <si>
    <t>The 'Interactive logon: Prompt user to change password before expiration' option has been set to '14 days or greater.'</t>
  </si>
  <si>
    <t>The Interactive logon: Prompt user to change password before expiration option has not been set to 14 days or greater.</t>
  </si>
  <si>
    <t xml:space="preserve">Updated from "between 5 and 14 days" to "14 days or greater" to maintain consistency with Windows Server benchmarks. </t>
  </si>
  <si>
    <t>HPW7</t>
  </si>
  <si>
    <t>HPW7: Password change notification is not sufficient</t>
  </si>
  <si>
    <t>2.3.7.7</t>
  </si>
  <si>
    <t>It is recommended that user passwords be configured to expire periodically. Users will need to be warned that their passwords are going to expire, or they may inadvertently be locked out of the computer when their passwords expire. This condition could lead to confusion for users who access the network locally, or make it impossible for users to access your organization's network through dial-up or virtual private network (VPN) connections.</t>
  </si>
  <si>
    <t>Users will see a dialog box prompt to change their password each time that they log on to the domain when their password is configured to expire in 14 days.</t>
  </si>
  <si>
    <t>To establish the recommended configuration via GP, set the following UI path to a value of 14 days:
Computer Configuration&gt;Policies&gt;Windows Settings&gt;Security Settings&gt;Local Policies&gt;Security Options&gt;Interactive logon: Prompt user to change password before expiration.</t>
  </si>
  <si>
    <t>Set "Interactive logon: Prompt user to change password before expiration" to "14 days". One method to achieve the recommended configuration via Group Policy is to perform the following:
Set the following UI path to a value of 14 days:
Computer Configuration\Policies\Windows Settings\Security Settings\Local Policies\Security Options\Interactive logon: Prompt user to change password before expiration</t>
  </si>
  <si>
    <t>WIN2019-073</t>
  </si>
  <si>
    <t xml:space="preserve">Set "Interactive logon: Require Domain Controller Authentication to unlock workstation" to "Enabled" </t>
  </si>
  <si>
    <t>Logon information is required to unlock a locked computer. For domain accounts, this security setting determines whether it is necessary to contact a Domain Controller to unlock a computer.
The recommended state for this setting is: `Enabled`.</t>
  </si>
  <si>
    <t xml:space="preserve">Navigate to the UI Path articulated in the Remediation section and confirm it is set as prescribed. This group policy setting is backed by the following registry location:
HKEY_LOCAL_MACHINE\SOFTWARE\Microsoft\Windows\CurrentVersion\Policies\System:EnableVirtualization
</t>
  </si>
  <si>
    <t xml:space="preserve">The 'Interactive logon: Require Domain Controller Authentication to unlock workstation' option has been enabled. </t>
  </si>
  <si>
    <t xml:space="preserve">The Interactive logon: Require Domain Controller Authentication to unlock workstation option has not been enabled. </t>
  </si>
  <si>
    <t>2.3.7.8</t>
  </si>
  <si>
    <t>By default, the computer caches in memory the credentials of any users who are authenticated locally. The computer uses these cached credentials to authenticate anyone who attempts to unlock the console. When cached credentials are used, any changes that have recently been made to the account — such as user rights assignments, account lockout, or the account being disabled — are not considered or applied after the account is authenticated. User privileges are not updated, and (more importantly) disabled accounts are still able to unlock the console of the computer.</t>
  </si>
  <si>
    <t>When the console on a computer is locked, either by a user or automatically by a screen saver time-out, the console can only be unlocked if a Domain Controller is available to re-authenticate the domain account that is being used to unlock the computer. If no Domain Controller is available, the user cannot unlock the computer.</t>
  </si>
  <si>
    <t>To implement the recommended configuration via GP, set the following UI path to Enabled:
Computer Configuration&gt;Policies&gt;Windows Settings&gt;Security Settings&gt;Local Policies&gt;Security Options&gt;Interactive logon: Require Domain Controller Authentication to unlock workstation.</t>
  </si>
  <si>
    <t>Set "Interactive logon: Require Domain Controller Authentication to unlock workstation" to "Enabled". One method to achieve the recommended configuration via Group Policy is to perform the following:
Set the following UI path to Enabled:
Computer Configuration\Policies\Windows Settings\Security Settings\Local Policies\Security Options\Interactive logon: Require Domain Controller Authentication to unlock workstation</t>
  </si>
  <si>
    <t>WIN2019-074</t>
  </si>
  <si>
    <t>IA-3</t>
  </si>
  <si>
    <t>Device Identification and Authentication</t>
  </si>
  <si>
    <t>Set "Microsoft network client: Digitally sign communications (always)" to "Enabled"</t>
  </si>
  <si>
    <t>This policy setting determines whether packet signing is required by the SMB client component.
**Note:** When Windows Vista-based computers have this policy setting enabled and they connect to file or print shares on remote servers, it is important that the setting is synchronized with its companion setting, **Microsoft network server: Digitally sign communications (always)**, on those servers. For more information about these settings, see the "Microsoft network client and server: Digitally sign communications (four related settings)" section in Chapter 5 of the Threats and Countermeasures guide.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</si>
  <si>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HKEY_LOCAL_MACHINE\SOFTWARE\Policies\Microsoft\WindowsFirewall\DomainProfile\EnableFirewall
</t>
  </si>
  <si>
    <t xml:space="preserve">The 'Microsoft network client: Digitally sign communications (always)' option has been enabled. </t>
  </si>
  <si>
    <t xml:space="preserve">The Microsoft network client: Digitally sign communications (always) option has not been enabled. </t>
  </si>
  <si>
    <t>2.3.8</t>
  </si>
  <si>
    <t>2.3.8.1</t>
  </si>
  <si>
    <t>Session hijacking uses tools that allow attackers who have access to the same network as the client or server to interrupt, end, or steal a session in progress. Attackers can potentially intercept and modify unsigned SMB packets and then modify the traffic and forward it so that the server might perform undesirable actions. Alternatively, the attacker could pose as the server or client after legitimate authentication and gain unauthorized access to data.
SMB is the resource sharing protocol that is supported by many Windows operating systems. It is the basis of NetBIOS and many other protocols. SMB signatures authenticate both users and the servers that host the data. If either side fails the authentication process, data transmission will not take place.</t>
  </si>
  <si>
    <t>The Microsoft network client will not communicate with a Microsoft network server unless that server agrees to perform SMB packet signing.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</si>
  <si>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To establish the recommended configuration via GP, set the following UI path to Enabled:
Computer Configuration&gt;Policies&gt;Windows Settings&gt;Security Settings&gt;Local Policies&gt;Security Options&gt;Microsoft network client: Digitally sign communications (always).</t>
  </si>
  <si>
    <t>Set "Microsoft network client: Digitally sign communications (always)" to "Enabled". One method to achieve the recommended configuration via Group Policy is to perform the following:
Set the following UI path to Enabled:
Computer Configuration\Policies\Windows Settings\Security Settings\Local Policies\Security Options\Microsoft network client: Digitally sign communications (always)</t>
  </si>
  <si>
    <t>WIN2019-075</t>
  </si>
  <si>
    <t>Set "Microsoft network client: Digitally sign communications (if server agrees)" to "Enabled"</t>
  </si>
  <si>
    <t>This policy setting determines whether the SMB client will attempt to negotiate SMB packet signing.
**Note:** Enabling this policy setting on SMB clients on your network makes them fully effective for packet signing with all clients and servers in your environment.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</si>
  <si>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HKEY_LOCAL_MACHINE\SOFTWARE\Policies\Microsoft\WindowsFirewall\DomainProfile\DefaultInboundAction
</t>
  </si>
  <si>
    <t xml:space="preserve">The 'Microsoft network client: Digitally sign communications (if server agrees)' option has been enabled. </t>
  </si>
  <si>
    <t xml:space="preserve">The Microsoft network client: Digitally sign communications (if server agrees) option has not been enabled. </t>
  </si>
  <si>
    <t>2.3.8.2</t>
  </si>
  <si>
    <t>None - this is the default behavior.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</si>
  <si>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 xml:space="preserve">To establish the recommended configuration via GP, set the following UI path to Enabled:
Computer Configuration&gt;Policies&gt;Windows Settings&gt;Security Settings&gt;Local Policies&gt;Security Options&gt;Microsoft network client: Digitally sign communications (if server agrees).
</t>
  </si>
  <si>
    <t>Set "Microsoft network client: Digitally sign communications (if server agrees)" to "Enabled". One method to achieve the recommended configuration via Group Policy is to perform the following:
Set the following UI path to Enabled:
Computer Configuration\Policies\Windows Settings\Security Settings\Local Policies\Security Options\Microsoft network client: Digitally sign communications (if server agrees)</t>
  </si>
  <si>
    <t>WIN2019-076</t>
  </si>
  <si>
    <t>Set "Microsoft network client: Send unencrypted password to third-party SMB servers" to "Disabled"</t>
  </si>
  <si>
    <t>This policy setting determines whether the SMB redirector will send plaintext passwords during authentication to third-party SMB servers that do not support password encryption.
It is recommended that you disable this policy setting unless there is a strong business case to enable it. If this policy setting is enabled, unencrypted passwords will be allowed across the network.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</si>
  <si>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HKEY_LOCAL_MACHINE\SOFTWARE\Policies\Microsoft\WindowsFirewall\DomainProfile\DefaultOutboundAction
</t>
  </si>
  <si>
    <t xml:space="preserve">The 'Microsoft network client: Send unencrypted password to third-party SMB servers' option has been disabled. </t>
  </si>
  <si>
    <t xml:space="preserve">The Microsoft network client: Send unencrypted password to third-party SMB servers option has not been disabled. </t>
  </si>
  <si>
    <t>2.3.8.3</t>
  </si>
  <si>
    <t>If you enable this policy setting, the server can transmit passwords in plaintext across the network to other computers that offer SMB services, which is a significant security risk. These other computers may not use any of the SMB security mechanisms that are included with Windows Server 2003.</t>
  </si>
  <si>
    <t>None - this is the default behavior.
Some very old applications and operating systems such as MS-DOS, Windows for Workgroups 3.11, and Windows 95a may not be able to communicate with the servers in your organization by means of the SMB protocol.</t>
  </si>
  <si>
    <t>To establish the recommended configuration via GP, set the following UI path to Disabled:
Computer Configuration&gt;Policies&gt;Windows Settings&gt;Security Settings&gt;Local Policies&gt;Security Options&gt;Microsoft network client: Send unencrypted password to third-party SMB servers.</t>
  </si>
  <si>
    <t>Set "Microsoft network client: Send unencrypted password to third-party SMB servers" to "Disabled". One method to achieve the recommended configuration via Group Policy is to perform the following:
Set the following UI path to Disabled:
Computer Configuration\Policies\Windows Settings\Security Settings\Local Policies\Security Options\Microsoft network client: Send unencrypted password to third-party SMB servers</t>
  </si>
  <si>
    <t>WIN2019-077</t>
  </si>
  <si>
    <t>AC-12</t>
  </si>
  <si>
    <t>Session Termination</t>
  </si>
  <si>
    <t>Set "Microsoft network server: Amount of idle time required before suspending session" to "30 or fewer minute(s)"</t>
  </si>
  <si>
    <t>This policy setting allows you to specify the amount of continuous idle time that must pass in an SMB session before the session is suspended because of inactivity. Administrators can use this policy setting to control when a computer suspends an inactive SMB session. If client activity resumes, the session is automatically reestablished.
The maximum value is 99999, which is over 69 days; in effect, this value disables the setting.
The recommended state for this setting is: `30 or fewer minute(s)`.</t>
  </si>
  <si>
    <t xml:space="preserve">Navigate to the UI Path articulated in the Remediation section and confirm it is set as prescribed. This group policy setting is backed by the following registry location:
HKEY_LOCAL_MACHINE\SOFTWARE\Policies\Microsoft\WindowsFirewall\DomainProfile\DisableNotifications
</t>
  </si>
  <si>
    <t>The 'Microsoft network server: Amount of idle time required before suspending session' option has been set to '30 or fewer minute(s), but not 0.'</t>
  </si>
  <si>
    <t>The Microsoft network server: Amount of idle time required before suspending session option has not been set to 30 or fewer minute(s), but not 0.</t>
  </si>
  <si>
    <t>Changed session termination from 15 to 30 min to comply with 1075 pub requirement.</t>
  </si>
  <si>
    <t>HRM5</t>
  </si>
  <si>
    <t>HRM5: User sessions do not terminate after the Publication 1075 period of inactivity</t>
  </si>
  <si>
    <t>2.3.9</t>
  </si>
  <si>
    <t>2.3.9.1</t>
  </si>
  <si>
    <t>Each SMB session consumes server resources, and numerous null sessions will slow the server or possibly cause it to fail. An attacker could repeatedly establish SMB sessions until the server's SMB services become slow or unresponsive.</t>
  </si>
  <si>
    <t>There will be little impact because SMB sessions will be re-established automatically if the client resumes activity.</t>
  </si>
  <si>
    <t>To establish the recommended configuration via GP, set the following UI path to 30 or fewer minute(s):
Computer Configuration&gt;Policies&gt;Windows Settings&gt;Security Settings&gt;Local Policies&gt;Security Options&gt;Microsoft network server: Amount of idle time required before suspending session.</t>
  </si>
  <si>
    <t>Set "Microsoft network server: Amount of idle time required before suspending session" to "15 or fewer minute(s)". One method to achieve the recommended configuration via Group Policy is to perform the following:
Set the following UI path to 15 or fewer minute(s):
Computer Configuration\Policies\Windows Settings\Security Settings\Local Policies\Security Options\Microsoft network server: Amount of idle time required before suspending session</t>
  </si>
  <si>
    <t>WIN2019-078</t>
  </si>
  <si>
    <t>Set "Microsoft network server: Digitally sign communications (always)" to "Enabled"</t>
  </si>
  <si>
    <t>This policy setting determines whether packet signing is required by the SMB server component. Enable this policy setting in a mixed environment to prevent downstream clients from using the workstation as a network server.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</si>
  <si>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HKEY_LOCAL_MACHINE\SOFTWARE\Policies\Microsoft\WindowsFirewall\DomainProfile\Logging\LogFilePath
</t>
  </si>
  <si>
    <t>The 'Microsoft network server: Digitally sign communications (always)' option has been enabled.</t>
  </si>
  <si>
    <t>The Microsoft network server: Digitally sign communications (always) option has not been enabled.</t>
  </si>
  <si>
    <t>2.3.9.2</t>
  </si>
  <si>
    <t>The Microsoft network server will not communicate with a Microsoft network client unless that client agrees to perform SMB packet signing.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</si>
  <si>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To establish the recommended configuration via GP, set the following UI path to Enabled:
Computer Configuration&gt;Policies&gt;Windows Settings&gt;Security Settings&gt;Local Policies&gt;Security Options&gt;Microsoft network server: Digitally sign communications (always).</t>
  </si>
  <si>
    <t>Set "Microsoft network server: Digitally sign communications (always)" to "Enabled". One method to achieve the recommended configuration via Group Policy is to perform the following:
Set the following UI path to Enabled:
Computer Configuration\Policies\Windows Settings\Security Settings\Local Policies\Security Options\Microsoft network server: Digitally sign communications (always)</t>
  </si>
  <si>
    <t>WIN2019-079</t>
  </si>
  <si>
    <t>Set "Microsoft network server: Digitally sign communications (if client agrees)" to "Enabled"</t>
  </si>
  <si>
    <t>This policy setting determines whether the SMB server will negotiate SMB packet signing with clients that request it. If no signing request comes from the client, a connection will be allowed without a signature if the **Microsoft network server: Digitally sign communications (always)** setting is not enabled.
**Note:** Enable this policy setting on SMB clients on your network to make them fully effective for packet signing with all clients and servers in your environment.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</si>
  <si>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HKEY_LOCAL_MACHINE\SOFTWARE\Policies\Microsoft\WindowsFirewall\DomainProfile\Logging\LogFileSize
</t>
  </si>
  <si>
    <t>The 'Microsoft network server: Digitally sign communications (if client agrees)' option has been enabled.</t>
  </si>
  <si>
    <t>The Microsoft network server: Digitally sign communications (if client agrees) option has not been enabled.</t>
  </si>
  <si>
    <t>2.3.9.3</t>
  </si>
  <si>
    <t>The Microsoft network server will negotiate SMB packet signing as requested by the client. That is, if packet signing has been enabled on the client, packet signing will be negotiated.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</si>
  <si>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To establish the recommended configuration via GP, set the following UI path to Enabled:
Computer Configuration&gt;Policies&gt;Windows Settings&gt;Security Settings&gt;Local Policies&gt;Security Options&gt;Microsoft network server: Digitally sign communications (if client agrees).</t>
  </si>
  <si>
    <t>Set "Microsoft network server: Digitally sign communications (if client agrees)" to "Enabled". One method to achieve the recommended configuration via Group Policy is to perform the following:
Set the following UI path to Enabled:
Computer Configuration\Policies\Windows Settings\Security Settings\Local Policies\Security Options\Microsoft network server: Digitally sign communications (if client agrees)</t>
  </si>
  <si>
    <t>WIN2019-080</t>
  </si>
  <si>
    <t>Set "Microsoft network server: Disconnect clients when logon hours expire" to "Enabled"</t>
  </si>
  <si>
    <t>This security setting determines whether to disconnect users who are connected to the local computer outside their user account's valid logon hours. This setting affects the Server Message Block (SMB) component. If you enable this policy setting you should also enable _Network security: Force logoff when logon hours expire_ (Rule 2.3.11.6).
If your organization configures logon hours for users, this policy setting is necessary to ensure they are effective.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</si>
  <si>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HKEY_LOCAL_MACHINE\SOFTWARE\Policies\Microsoft\WindowsFirewall\DomainProfile\Logging\LogDroppedPackets
</t>
  </si>
  <si>
    <t xml:space="preserve">The 'Microsoft network server: Disconnect clients when logon hours expire' option has been enabled. </t>
  </si>
  <si>
    <t xml:space="preserve">The Microsoft network server: Disconnect clients when logon hours expire option has not been enabled. </t>
  </si>
  <si>
    <t>HAC61: System does not properly control authentication process</t>
  </si>
  <si>
    <t>2.3.9.4</t>
  </si>
  <si>
    <t>If your organization configures logon hours for users, then it makes sense to enable this policy setting. Otherwise, users who should not have access to network resources outside of their logon hours may actually be able to continue to use those resources with sessions that were established during allowed hours.</t>
  </si>
  <si>
    <t>None - this is the default behavior. If logon hours are not used in your organization, this policy setting will have no impact. If logon hours are used, existing user sessions will be forcibly terminated when their logon hours expire.</t>
  </si>
  <si>
    <t>To establish the recommended configuration via GP, set the following UI path to Enabled:
Computer Configuration&gt;Policies&gt;Windows Settings&gt;Security Settings&gt;Local Policies&gt;Security Options&gt;Microsoft network server: Disconnect clients when logon hours expire.</t>
  </si>
  <si>
    <t>Set "Microsoft network server: Disconnect clients when logon hours expire" to "Enabled". One method to achieve the recommended configuration via Group Policy is to perform the following:
Set the following UI path to Enabled:
Computer Configuration\Policies\Windows Settings\Security Settings\Local Policies\Security Options\Microsoft network server: Disconnect clients when logon hours expire</t>
  </si>
  <si>
    <t>WIN2019-081</t>
  </si>
  <si>
    <t xml:space="preserve">Set "Microsoft network server: Server SPN target name validation level" to "Accept if provided by client" or higher </t>
  </si>
  <si>
    <t>This policy setting controls the level of validation a computer with shared folders or printers (the server) performs on the service principal name (SPN) that is provided by the client computer when it establishes a session using the server message block (SMB) protocol.
The server message block (SMB) protocol provides the basis for file and print sharing and other networking operations, such as remote Windows administration. The SMB protocol supports validating the SMB server service principal name (SPN) within the authentication blob provided by a SMB client to prevent a class of attacks against SMB servers referred to as SMB relay attacks. This setting will affect both SMB1 and SMB2.
The recommended state for this setting is: `Accept if provided by client`. Configuring this setting to `Required from client` also conforms to the benchmark.
**Note:** Since the release of the MS [KB3161561](https://support.microsoft.com/en-us/kb/3161561) security patch, this setting can cause significant issues (such as replication problems, group policy editing issues and blue screen crashes) on Domain Controllers when used _simultaneously_ with UNC path hardening (i.e. Rule 18.5.14.1). **CIS therefore recommends against deploying this setting on Domain Controllers.**</t>
  </si>
  <si>
    <t xml:space="preserve">Navigate to the UI Path articulated in the Remediation section and confirm it is set as prescribed. This group policy setting is backed by the following registry location:
HKEY_LOCAL_MACHINE\SOFTWARE\Policies\Microsoft\WindowsFirewall\DomainProfile\Logging\LogSuccessfulConnections
</t>
  </si>
  <si>
    <t>The 'Microsoft network server: Server SPN target name validation level' option has been set to 'Accept if provided by client' or higher.</t>
  </si>
  <si>
    <t>The Microsoft network server: Server SPN target name validation level option has not been set to Accept if provided by client or higher.</t>
  </si>
  <si>
    <t>2.3.9.5</t>
  </si>
  <si>
    <t>The identity of a computer can be spoofed to gain unauthorized access to network resources.</t>
  </si>
  <si>
    <t>All Windows operating systems support both a client-side SMB component and a server-side SMB component. This setting affects the server SMB behavior, and its implementation should be carefully evaluated and tested to prevent disruptions to file and print serving capabilities.
If configured to `Accept if provided by client`, the SMB server will accept and validate the SPN provided by the SMB client and allow a session to be established if it matches the SMB server’s list of SPN’s for itself. If the SPN does NOT match, the session request for that SMB client will be denied.
If configured to `Required from client`, the SMB client MUST send a SPN name in session setup, and the SPN name provided MUST match the SMB server that is being requested to establish a connection. If no SPN is provided by client, or the SPN provided does not match, the session is denied.</t>
  </si>
  <si>
    <t>To establish the recommended configuration via GP, set the following UI path to Accept if provided by client (configuring to Required from client also conforms to the benchmark):
Computer Configuration&gt;Policies&gt;Windows Settings&gt;Security Settings&gt;Local Policies&gt;Security Options&gt;Microsoft network server: Server SPN target name validation level.</t>
  </si>
  <si>
    <t>Set "Microsoft network server: Server SPN target name validation level" to "Accept if provided by client" or higher. One method to achieve the recommended configuration via Group Policy is to perform the following:
Set the following UI path to Accept if provided by client (configuring to Required from client also conforms to the benchmark):
Computer Configuration\Policies\Windows Settings\Security Settings\Local Policies\Security Options\Microsoft network server: Server SPN target name validation level</t>
  </si>
  <si>
    <t>WIN2019-082</t>
  </si>
  <si>
    <t>Set "Network access: Allow anonymous SID/Name translation" to "Disabled"</t>
  </si>
  <si>
    <t>This policy setting determines whether an anonymous user can request security identifier (SID) attributes for another user, or use a SID to obtain its corresponding user name.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</si>
  <si>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HKEY_LOCAL_MACHINE\SOFTWARE\Policies\Microsoft\WindowsFirewall\PrivateProfile:EnableFirewall
</t>
  </si>
  <si>
    <t xml:space="preserve">The 'Network access: Allow anonymous SID/Name translation' option has been disabled. </t>
  </si>
  <si>
    <t xml:space="preserve">The Network access: Allow anonymous SID/Name translation option has not been disabled. </t>
  </si>
  <si>
    <t>2.3.10</t>
  </si>
  <si>
    <t>2.3.10.1</t>
  </si>
  <si>
    <t>If this policy setting is enabled, a user with local access could use the well-known Administrator's SID to learn the real name of the built-in Administrator account, even if it has been renamed. That person could then use the account name to initiate a password guessing attack.</t>
  </si>
  <si>
    <t>To establish the recommended configuration via GP, set the following UI path to Disabled:
Computer Configuration&gt;Policies&gt;Windows Settings&gt;Security Settings&gt;Local Policies&gt;Security Options&gt;Network access: Allow anonymous SID/Name translation.</t>
  </si>
  <si>
    <t>Set "Network access: Allow anonymous SID/Name translation" to "Disabled". One method to achieve the recommended configuration via Group Policy is to perform the following:
Set the following UI path to Disabled:
Computer Configuration\Policies\Windows Settings\Security Settings\Local Policies\Security Options\Network access: Allow anonymous SID/Name translation</t>
  </si>
  <si>
    <t>WIN2019-083</t>
  </si>
  <si>
    <t xml:space="preserve">Set "Network access: Do not allow anonymous enumeration of SAM accounts" to "Enabled" </t>
  </si>
  <si>
    <t>This policy setting controls the ability of anonymous users to enumerate the accounts in the Security Accounts Manager (SAM). If you enable this policy setting, users with anonymous connections will not be able to enumerate domain account user names on the systems in your environment. This policy setting also allows additional restrictions on anonymous connections.
The recommended state for this setting is: `Enabled`.
**Note:** This policy has no effect on Domain Controllers.</t>
  </si>
  <si>
    <t xml:space="preserve">Navigate to the UI Path articulated in the Remediation section and confirm it is set as prescribed. This group policy setting is backed by the following registry location:
HKEY_LOCAL_MACHINE\SOFTWARE\Policies\Microsoft\WindowsFirewall\PrivateProfile:DefaultInboundAction
</t>
  </si>
  <si>
    <t xml:space="preserve">The 'Network access: Do not allow anonymous enumeration of SAM accounts' option has been enabled. </t>
  </si>
  <si>
    <t xml:space="preserve">The Network access: Do not allow anonymous enumeration of SAM accounts option has not been enabled. </t>
  </si>
  <si>
    <t>2.3.10.2</t>
  </si>
  <si>
    <t>An unauthorized user could anonymously list account names and use the information to attempt to guess passwords or perform social engineering attacks. (Social engineering attacks try to deceive users in some way to obtain passwords or some form of security information.)</t>
  </si>
  <si>
    <t>None - this is the default behavior. It will be impossible to establish trusts with Windows NT 4.0-based domains. Also, client computers that run older versions of the Windows operating system such as Windows NT 3.51 and Windows 95 will experience problems when they try to use resources on the server.</t>
  </si>
  <si>
    <t>To establish the recommended configuration via GP, set the following UI path to Enabled:
Computer Configuration&gt;Policies&gt;Windows Settings&gt;Security Settings&gt;Local Policies&gt;Security Options&gt;Network access: Do not allow anonymous enumeration of SAM accounts.</t>
  </si>
  <si>
    <t>Set "Network access: Do not allow anonymous enumeration of SAM accounts" to "Enabled". One method to achieve the recommended configuration via Group Policy is to perform the following:
Set the following UI path to Enabled:
Computer Configuration\Policies\Windows Settings\Security Settings\Local Policies\Security Options\Network access: Do not allow anonymous enumeration of SAM accounts</t>
  </si>
  <si>
    <t>WIN2019-084</t>
  </si>
  <si>
    <t xml:space="preserve">Set "Network access: Do not allow anonymous enumeration of SAM accounts and shares" to "Enabled" </t>
  </si>
  <si>
    <t>This policy setting controls the ability of anonymous users to enumerate SAM accounts as well as shares. If you enable this policy setting, anonymous users will not be able to enumerate domain account user names and network share names on the systems in your environment.
The recommended state for this setting is: `Enabled`.
**Note:** This policy has no effect on Domain Controllers.</t>
  </si>
  <si>
    <t xml:space="preserve">Navigate to the UI Path articulated in the Remediation section and confirm it is set as prescribed. This group policy setting is backed by the following registry location:
HKEY_LOCAL_MACHINE\SOFTWARE\Policies\Microsoft\WindowsFirewall\PrivateProfile:DefaultOutboundAction
</t>
  </si>
  <si>
    <t xml:space="preserve">The 'Network access: Do not allow anonymous enumeration of SAM accounts and shares' option has been enabled. </t>
  </si>
  <si>
    <t xml:space="preserve">The Network access: Do not allow anonymous enumeration of SAM accounts and shares option has not been enabled. </t>
  </si>
  <si>
    <t>2.3.10.3</t>
  </si>
  <si>
    <t>An unauthorized user could anonymously list account names and shared resources and use the information to attempt to guess passwords or perform social engineering attacks. (Social engineering attacks try to deceive users in some way to obtain passwords or some form of security information.)</t>
  </si>
  <si>
    <t>It will be impossible to establish trusts with Windows NT 4.0-based domains. Also, client computers that run older versions of the Windows operating system such as Windows NT 3.51 and Windows 95 will experience problems when they try to use resources on the server. Users who access file and print servers anonymously will be unable to list the shared network resources on those servers; the users will have to authenticate before they can view the lists of shared folders and printers. However, even with this policy setting enabled, anonymous users will have access to resources with permissions that explicitly include the built-in group, `ANONYMOUS LOGON`.</t>
  </si>
  <si>
    <t>To establish the recommended configuration via GP, set the following UI path to Enabled:
Computer Configuration&gt;Policies&gt;Windows Settings&gt;Security Settings&gt;Local Policies&gt;Security Options&gt;Network access: Do not allow anonymous enumeration of SAM accounts and shares.</t>
  </si>
  <si>
    <t>Set "Network access: Do not allow anonymous enumeration of SAM accounts and shares" to "Enabled". One method to achieve the recommended configuration via Group Policy is to perform the following:
Set the following UI path to Enabled:
Computer Configuration\Policies\Windows Settings\Security Settings\Local Policies\Security Options\Network access: Do not allow anonymous enumeration of SAM accounts and shares</t>
  </si>
  <si>
    <t>WIN2019-085</t>
  </si>
  <si>
    <t>Set "Network access: Let Everyone permissions apply to anonymous users" to "Disabled"</t>
  </si>
  <si>
    <t>This policy setting determines what additional permissions are assigned for anonymous connections to the computer.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</si>
  <si>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HKEY_LOCAL_MACHINE\SOFTWARE\Policies\Microsoft\WindowsFirewall\PrivateProfile:DisableNotifications
</t>
  </si>
  <si>
    <t xml:space="preserve">The 'Network access: Let Everyone permissions apply to anonymous users' option has been disabled. </t>
  </si>
  <si>
    <t xml:space="preserve">The Network access: Let Everyone permissions apply to anonymous users option has not been disabled. </t>
  </si>
  <si>
    <t>2.3.10.5</t>
  </si>
  <si>
    <t>An unauthorized user could anonymously list account names and shared resources and use the information to attempt to guess passwords, perform social engineering attacks, or launch DoS attacks.</t>
  </si>
  <si>
    <t>To establish the recommended configuration via GP, set the following UI path to Disabled:
Computer Configuration&gt;Policies&gt;Windows Settings&gt;Security Settings&gt;Local Policies&gt;Security Options&gt;Network access: Let Everyone permissions apply to anonymous users.</t>
  </si>
  <si>
    <t>Set "Network access: Let Everyone permissions apply to anonymous users" to "Disabled". One method to achieve the recommended configuration via Group Policy is to perform the following:
Set the following UI path to Disabled:
Computer Configuration\Policies\Windows Settings\Security Settings\Local Policies\Security Options\Network access: Let Everyone permissions apply to anonymous users</t>
  </si>
  <si>
    <t>WIN2019-086</t>
  </si>
  <si>
    <t xml:space="preserve">Configure "Network access: Named Pipes that can be accessed anonymously" </t>
  </si>
  <si>
    <t>This policy setting determines which communication sessions, or pipes, will have attributes and permissions that allow anonymous access.
The recommended state for this setting is: `` (i.e. None), or (when the legacy _Computer Browser_ service is enabled) `BROWSER`.
**Note:** A Member Server that holds the _Remote Desktop Services_ Role with _Remote Desktop Licensing_ Role Service will require a special exception to this recommendation, to allow the `HydraLSPipe` and `TermServLicensing` Named Pipes to be accessed anonymously.</t>
  </si>
  <si>
    <t xml:space="preserve">Navigate to the UI Path articulated in the Remediation section and confirm it is set as prescribed. This group policy setting is backed by the following registry location:
HKEY_LOCAL_MACHINE\SOFTWARE\Policies\Microsoft\WindowsFirewall\PrivateProfile\Logging:LogFilePath
</t>
  </si>
  <si>
    <t xml:space="preserve">The 'Network access: Named Pipes that can be accessed anonymously' option has been configured appropriately. </t>
  </si>
  <si>
    <t xml:space="preserve">The Network access: Named Pipes that can be accessed anonymously option has not been configured appropriately. </t>
  </si>
  <si>
    <t>2.3.10.7</t>
  </si>
  <si>
    <t>Limiting named pipes that can be accessed anonymously will reduce the attack surface of the system.</t>
  </si>
  <si>
    <t>Null session access over null session access over named pipes will be disabled unless they are included, and applications that rely on this feature or on unauthenticated access to named pipes will no longer function. The `BROWSER` named pipe may need to be added to this list if the _Computer Browser_ service is needed for supporting legacy components. The _Computer Browser_ service is disabled by default.</t>
  </si>
  <si>
    <t>To establish the recommended configuration via GP, configure the following UI path:
Computer Configuration&gt;Policies&gt;Windows Settings&gt;Security Settings&gt;Local Policies&gt;Security Options&gt;Network access: Named Pipes that can be accessed anonymously.</t>
  </si>
  <si>
    <t>Configure "Network access: Named Pipes that can be accessed anonymously". One method to achieve the recommended configuration via Group Policy is to perform the following:
Configure the following UI path:
Computer Configuration\Policies\Windows Settings\Security Settings\Local Policies\Security Options\Network access: Named Pipes that can be accessed anonymously</t>
  </si>
  <si>
    <t>WIN2019-087</t>
  </si>
  <si>
    <t>Configure "Network access: Remotely accessible registry paths"</t>
  </si>
  <si>
    <t>This policy setting determines which registry paths will be accessible over the network, regardless of the users or groups listed in the access control list (ACL) of the `winreg` registry key.
**Note:** This setting does not exist in Windows XP. There was a setting with that name in Windows XP, but it is called "Network access: Remotely accessible registry paths and sub-paths" in Windows Server 2003, Windows Vista, and Windows Server 2008 (non-R2).
**Note #2:**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
The recommended state for this setting is:
 ```
System\CurrentControlSet\Control\ProductOptions
System\CurrentControlSet\Control\Server Applications
Software\Microsoft\Windows NT\CurrentVersion
```</t>
  </si>
  <si>
    <t xml:space="preserve">Navigate to the UI Path articulated in the Remediation section and confirm it is set as prescribed. This group policy setting is backed by the following registry location:
HKEY_LOCAL_MACHINE\SOFTWARE\Policies\Microsoft\WindowsFirewall\PrivateProfile\Logging:LogFileSize
</t>
  </si>
  <si>
    <t>The 'Network access: Remotely accessible registry paths' option has been configured appropriately.</t>
  </si>
  <si>
    <t>The Network access: Remotely accessible registry paths option has not been configured appropriately.</t>
  </si>
  <si>
    <t>2.3.10.8</t>
  </si>
  <si>
    <t>The registry is a database that contains computer configuration information, and much of the information is sensitive. An attacker could use this information to facilitate unauthorized activities. To reduce the risk of such an attack, suitable ACLs are assigned throughout the registry to help protect it from access by unauthorized users.</t>
  </si>
  <si>
    <t>None - this is the default behavior. However, if you remove the default registry paths from the list of accessible ones, remote management tools such as the Microsoft Baseline Security Analyzer and Microsoft Systems Management Server could fail, as they require remote access to the registry to properly monitor and manage computers.
**Note:** If you want to allow remote access, you must also enable the Remote Registry service.</t>
  </si>
  <si>
    <t>To establish the recommended configuration via GP, set the following UI path to: System&gt;CurrentControlSet&gt;Control&gt;ProductOptions
System&gt;CurrentControlSet&gt;Control&gt;Server Applications
Software&gt;Microsoft&gt;Windows NT&gt;CurrentVersion
Computer Configuration&gt;Policies&gt;Windows Settings&gt;Security Settings&gt;Local Policies&gt;Security Options&gt;Network access: Remotely accessible registry paths.</t>
  </si>
  <si>
    <t>Configure "Network access: Remotely accessible registry paths". One method to achieve the recommended configuration via Group Policy is to perform the following:
Set the following UI path to System\CurrentControlSet\Control\ProductOptions
System\CurrentControlSet\Control\Server Applications
Software\Microsoft\Windows NT\CurrentVersion:
Computer Configuration\Policies\Windows Settings\Security Settings\Local Policies\Security Options\Network access: Remotely accessible registry paths</t>
  </si>
  <si>
    <t>WIN2019-088</t>
  </si>
  <si>
    <t>Configure "Network access: Remotely accessible registry paths and sub-paths"</t>
  </si>
  <si>
    <t>This policy setting determines which registry paths and sub-paths will be accessible over the network, regardless of the users or groups listed in the access control list (ACL) of the `winreg` registry key.
**Note:** In Windows XP this setting is called "Network access: Remotely accessible registry paths," the setting with that same name in Windows Vista, Windows Server 2008 (non-R2), and Windows Server 2003 does not exist in Windows XP.
**Note #2:**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
The recommended state for this setting is:
 ```
System\CurrentControlSet\Control\Print\Printers
System\CurrentControlSet\Services\Eventlog
Software\Microsoft\OLAP Server
Software\Microsoft\Windows NT\CurrentVersion\Print
Software\Microsoft\Windows NT\CurrentVersion\Windows
System\CurrentControlSet\Control\ContentIndex
System\CurrentControlSet\Control\Terminal Server
System\CurrentControlSet\Control\Terminal Server\UserConfig
System\CurrentControlSet\Control\Terminal Server\DefaultUserConfiguration
Software\Microsoft\Windows NT\CurrentVersion\Perflib
System\CurrentControlSet\Services\SysmonLog
```
The recommended state for servers that hold the _Active Directory Certificate Services_ Role with _Certification Authority_ Role Service includes the above list and:
 ```
System\CurrentControlSet\Services\CertSvc
```
The recommended state for servers that have the _WINS Server_ Feature installed includes the above list and:
 ```
System\CurrentControlSet\Services\WINS
```</t>
  </si>
  <si>
    <t xml:space="preserve">Navigate to the UI Path articulated in the Remediation section and confirm it is set as prescribed. This group policy setting is backed by the following registry location:
HKEY_LOCAL_MACHINE\SOFTWARE\Policies\Microsoft\WindowsFirewall\PrivateProfile\Logging:LogDroppedPackets
</t>
  </si>
  <si>
    <t>The 'Network access: Remotely accessible registry paths and sub-paths' option has been configured appropriately.</t>
  </si>
  <si>
    <t>The Network access: Remotely accessible registry paths and sub-paths option has not been configured appropriately.</t>
  </si>
  <si>
    <t>2.3.10.9</t>
  </si>
  <si>
    <t>The registry contains sensitive computer configuration information that could be used by an attacker to facilitate unauthorized activities. The fact that the default ACLs assigned throughout the registry are fairly restrictive and help to protect the registry from access by unauthorized users reduces the risk of such an attack.</t>
  </si>
  <si>
    <t>To establish the recommended configuration via GP, set the following UI path to: System&gt;CurrentControlSet&gt;Control&gt;Print&gt;Printers
System&gt;CurrentControlSet&gt;Services&gt;Eventlog
Software&gt;Microsoft&gt;OLAP Server
Software&gt;Microsoft&gt;Windows NT&gt;CurrentVersion&gt;Print
Software&gt;Microsoft&gt;Windows NT&gt;CurrentVersion&gt;Windows
System&gt;CurrentControlSet&gt;Control&gt;ContentIndex
System&gt;CurrentControlSet&gt;Control&gt;Terminal Server
System&gt;CurrentControlSet&gt;Control&gt;Terminal Server&gt;UserConfig
System&gt;CurrentControlSet&gt;Control&gt;Terminal Server&gt;DefaultUserConfiguration
Software&gt;Microsoft&gt;Windows NT&gt;CurrentVersion&gt;Perflib
System&gt;CurrentControlSet&gt;Services&gt;SysmonLog
Computer Configuration&gt;Policies&gt;Windows Settings&gt;Security Settings&gt;Local Policies&gt;Security Options&gt;Network access: Remotely accessible registry paths and sub-paths
When a server holds the _Active Directory Certificate Services_ Role with _Certification Authority_ Role Service, the above list should also include: System&gt;CurrentControlSet&gt;Services&gt;CertSvc.
When a server has the _WINS Server_ Feature installed, the above list should also include:
System&gt;CurrentControlSet&gt;Services&gt;WINS.</t>
  </si>
  <si>
    <t>Configure "Network access: Remotely accessible registry paths and sub-paths". One method to achieve the recommended configuration via Group Policy is to perform the following:
Set the following UI path to System\CurrentControlSet\Control\Print\Printers
System\CurrentControlSet\Services\Eventlog
Software\Microsoft\OLAP Server
Software\Microsoft\Windows NT\CurrentVersion\Print
Software\Microsoft\Windows NT\CurrentVersion\Windows
System\CurrentControlSet\Control\ContentIndex
System\CurrentControlSet\Control\Terminal Server
System\CurrentControlSet\Control\Terminal Server\UserConfig
System\CurrentControlSet\Control\Terminal Server\DefaultUserConfiguration
Software\Microsoft\Windows NT\CurrentVersion\Perflib
System\CurrentControlSet\Services\SysmonLog:
Computer Configuration\Policies\Windows Settings\Security Settings\Local Policies\Security Options\Network access: Remotely accessible registry paths and sub-paths
When a server holds the _Active Directory Certificate Services_ Role with _Certification Authority_ Role Service, the above list should also include: System\CurrentControlSet\Services\CertSvc
When a server has the _WINS Server_ Feature installed, the above list should also include:
System\CurrentControlSet\Services\WINS</t>
  </si>
  <si>
    <t>WIN2019-089</t>
  </si>
  <si>
    <t>Set "Network access: Restrict anonymous access to Named Pipes and Shares" to "Enabled"</t>
  </si>
  <si>
    <t>When enabled, this policy setting restricts anonymous access to only those shares and pipes that are named in the `Network access: Named pipes that can be accessed anonymously` and `Network access: Shares that can be accessed anonymously` settings. This policy setting controls null session access to shares on your computers by adding `RestrictNullSessAccess` with the value `1` in the
`HKEY_LOCAL_MACHINE\SYSTEM\CurrentControlSet\Services\LanManServer\Parameters`
registry key. This registry value toggles null session shares on or off to control whether the server service restricts unauthenticated clients' access to named resources.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</si>
  <si>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HKEY_LOCAL_MACHINE\SOFTWARE\Policies\Microsoft\WindowsFirewall\PrivateProfile\Logging:LogSuccessfulConnections
</t>
  </si>
  <si>
    <t xml:space="preserve">The 'Network access: Restrict anonymous access to Named Pipes and Shares' option has been enabled. </t>
  </si>
  <si>
    <t xml:space="preserve">The Network access: Restrict anonymous access to Named Pipes and Shares option has not been enabled. </t>
  </si>
  <si>
    <t>2.3.10.10</t>
  </si>
  <si>
    <t>Null sessions are a weakness that can be exploited through shares (including the default shares) on computers in your environment.</t>
  </si>
  <si>
    <t>None - this is the default behavior. If you choose to enable this setting and are supporting Windows NT 4.0 domains, you should check if any of the named pipes are required to maintain trust relationships between the domains, and then add the pipe to the **Network access: Named pipes that can be accessed anonymously** list:
- COMNAP: SNA session access
- COMNODE: SNA session access
- SQL\\QUERY: SQL instance access
- SPOOLSS: Spooler service
- LLSRPC: License Logging service
- NETLOGON: Net Logon service
- LSARPC: LSA access
- SAMR: Remote access to SAM objects
- BROWSER: Computer Browser service
Previous to the release of Windows Server 2003 with Service Pack 1 (SP1) these named pipes were allowed anonymous access by default, but with the increased hardening in Windows Server 2003 with SP1 these pipes must be explicitly added if needed.</t>
  </si>
  <si>
    <t>To establish the recommended configuration via GP, set the following UI path to Enabled:
Computer Configuration&gt;Policies&gt;Windows Settings&gt;Security Settings&gt;Local Policies&gt;Security Options&gt;Network access: Restrict anonymous access to Named Pipes and Shares.</t>
  </si>
  <si>
    <t>Set "Network access: Restrict anonymous access to Named Pipes and Shares" to "Enabled". One method to achieve the recommended configuration via Group Policy is to perform the following:
Set the following UI path to Enabled:
Computer Configuration\Policies\Windows Settings\Security Settings\Local Policies\Security Options\Network access: Restrict anonymous access to Named Pipes and Shares</t>
  </si>
  <si>
    <t>WIN2019-090</t>
  </si>
  <si>
    <t xml:space="preserve">Set "Network access: Restrict clients allowed to make remote calls to SAM" to "Administrators: Remote Access: Allow" </t>
  </si>
  <si>
    <t>This policy setting allows you to restrict remote RPC connections to SAM.
The recommended state for this setting is: `Administrators: Remote Access: Allow`.
**Note:** A Windows 10 R1607, Server 2016 or newer OS is required to access and set this value in Group Policy.</t>
  </si>
  <si>
    <t xml:space="preserve">Navigate to the UI Path articulated in the Remediation section and confirm it is set as prescribed. This group policy setting is backed by the following registry location:
HKEY_LOCAL_MACHINE\SOFTWARE\Policies\Microsoft\WindowsFirewall\PublicProfile:EnableFirewall
</t>
  </si>
  <si>
    <t>The 'Network access: Restrict clients allowed to make remote calls to SAM' option has been set to 'Administrators: Remote Access: Allow.'</t>
  </si>
  <si>
    <t>The Network access: Restrict clients allowed to make remote calls to SAM option has not been set to Administrators: Remote Access: Allow.</t>
  </si>
  <si>
    <t>2.3.10.11</t>
  </si>
  <si>
    <t>To ensure that an unauthorized user cannot anonymously list local account names or groups and use the information to attempt to guess passwords or perform social engineering attacks. (Social engineering attacks try to deceive users in some way to obtain passwords or some form of security information.)</t>
  </si>
  <si>
    <t>To establish the recommended configuration via GP, set the following UI path to Administrators: Remote Access: Allow:
Computer Configuration&gt;Policies&gt;Windows Settings&gt;Security Settings&gt;Local Policies&gt;Security Options&gt;Network access: Restrict clients allowed to make remote calls to SAM.</t>
  </si>
  <si>
    <t>Set "Network access: Restrict clients allowed to make remote calls to SAM" to "Administrators: Remote Access: Allow". One method to achieve the recommended configuration via Group Policy is to perform the following:
Set the following UI path to Administrators: Remote Access: Allow:
Computer Configuration\Policies\Windows Settings\Security Settings\Local Policies\Security Options\Network access: Restrict clients allowed to make remote calls to SAM</t>
  </si>
  <si>
    <t>WIN2019-091</t>
  </si>
  <si>
    <t>Set "Network access: Shares that can be accessed anonymously" to "None"</t>
  </si>
  <si>
    <t>This policy setting determines which network shares can be accessed by anonymous users. The default configuration for this policy setting has little effect because all users have to be authenticated before they can access shared resources on the server.
The recommended state for this setting is: `` (i.e. None).</t>
  </si>
  <si>
    <t xml:space="preserve">Navigate to the UI Path articulated in the Remediation section and confirm it is set as prescribed. This group policy setting is backed by the following registry location:
HKEY_LOCAL_MACHINE\SOFTWARE\Policies\Microsoft\WindowsFirewall\PublicProfile:DefaultInboundAction
</t>
  </si>
  <si>
    <t>The 'Network access: Shares that can be accessed anonymously' option has been set to 'None.'</t>
  </si>
  <si>
    <t>The Network access: Shares that can be accessed anonymously option has not been set to None.</t>
  </si>
  <si>
    <t>2.3.10.12</t>
  </si>
  <si>
    <t>It is very dangerous to allow any values in this setting. Any shares that are listed can be accessed by any network user, which could lead to the exposure or corruption of sensitive data.</t>
  </si>
  <si>
    <t>To establish the recommended configuration via GP, set the following UI path to  (i.e. None):
Computer Configuration&gt;Policies&gt;Windows Settings&gt;Security Settings&gt;Local Policies&gt;Security Options&gt;Network access: Shares that can be accessed anonymously.</t>
  </si>
  <si>
    <t>Set "Network access: Shares that can be accessed anonymously" to "None". One method to achieve the recommended configuration via Group Policy is to perform the following:
Set the following UI path to None:
Computer Configuration\Policies\Windows Settings\Security Settings\Local Policies\Security Options\Network access: Shares that can be accessed anonymously</t>
  </si>
  <si>
    <t>WIN2019-092</t>
  </si>
  <si>
    <t>Set "Network access: Sharing and security model for local accounts" to "Classic - local users authenticate as themselves"</t>
  </si>
  <si>
    <t>This policy setting determines how network logons that use local accounts are authenticated. The Classic option allows precise control over access to resources, including the ability to assign different types of access to different users for the same resource. The Guest only option allows you to treat all users equally. In this context, all users authenticate as Guest only to receive the same access level to a given resource.
The recommended state for this setting is: `Classic - local users authenticate as themselves`.
**Note:** This setting does not affect interactive logons that are performed remotely by using such services as Telnet or Remote Desktop Services (formerly called Terminal Services).</t>
  </si>
  <si>
    <t xml:space="preserve">Navigate to the UI Path articulated in the Remediation section and confirm it is set as prescribed. This group policy setting is backed by the following registry location:
HKEY_LOCAL_MACHINE\SOFTWARE\Policies\Microsoft\WindowsFirewall\PublicProfile:DefaultOutboundAction
</t>
  </si>
  <si>
    <t>The 'Network access: Sharing and security model for local accounts' option has been set to 'Classic - local users authenticate as themselves'</t>
  </si>
  <si>
    <t>The Network access: Sharing and security model for local accounts option has not been set to Classic - local users authenticate as themselves</t>
  </si>
  <si>
    <t>2.3.10.13</t>
  </si>
  <si>
    <t>With the Guest only model, any user who can authenticate to your computer over the network does so with guest privileges, which probably means that they will not have write access to shared resources on that computer. Although this restriction does increase security, it makes it more difficult for authorized users to access shared resources on those computers because ACLs on those resources must include access control entries (ACEs) for the Guest account. With the Classic model, local accounts should be password protected. Otherwise, if Guest access is enabled, anyone can use those user accounts to access shared system resources.</t>
  </si>
  <si>
    <t>None - this is the default configuration for domain-joined computers.</t>
  </si>
  <si>
    <t>To establish the recommended configuration via GP, set the following UI path to Classic - local users authenticate as themselves:
Computer Configuration&gt;Policies&gt;Windows Settings&gt;Security Settings&gt;Local Policies&gt;Security Options&gt;Network access: Sharing and security model for local accounts.</t>
  </si>
  <si>
    <t>Set "Network access: Sharing and security model for local accounts" to "Classic - local users authenticate as themselves". One method to achieve the recommended configuration via Group Policy is to perform the following:
Set the following UI path to Classic - local users authenticate as themselves:
Computer Configuration\Policies\Windows Settings\Security Settings\Local Policies\Security Options\Network access: Sharing and security model for local accounts</t>
  </si>
  <si>
    <t>WIN2019-093</t>
  </si>
  <si>
    <t>Set "Network security: Allow Local System to use computer identity for NTLM" to "Enabled"</t>
  </si>
  <si>
    <t>This policy setting determines whether Local System services that use Negotiate when reverting to NTLM authentication can use the computer identity. This policy is supported on at least Windows 7 or Windows Server 2008 R2.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</si>
  <si>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HKEY_LOCAL_MACHINE\SOFTWARE\Policies\Microsoft\WindowsFirewall\PublicProfile:DisableNotifications
</t>
  </si>
  <si>
    <t xml:space="preserve">The 'Network security: Allow Local System to use computer identity for NTLM' option has been enabled. </t>
  </si>
  <si>
    <t xml:space="preserve">The Network security: Allow Local System to use computer identity for NTLM option has not been enabled. </t>
  </si>
  <si>
    <t>2.3.11</t>
  </si>
  <si>
    <t>2.3.11.1</t>
  </si>
  <si>
    <t>When connecting to computers running versions of Windows earlier than Windows Vista or Windows Server 2008 (non-R2), services running as Local System and using SPNEGO (Negotiate) that revert to NTLM use the computer identity. In Windows 7, if you are connecting to a computer running Windows Server 2008 or Windows Vista, then a system service uses either the computer identity or a NULL session. When connecting with a NULL session, a system-generated session key is created, which provides no protection but allows applications to sign and encrypt data without errors. When connecting with the computer identity, both signing and encryption is supported in order to provide data protection.</t>
  </si>
  <si>
    <t>Services running as Local System that use Negotiate when reverting to NTLM authentication will use the computer identity. This might cause some authentication requests between Windows operating systems to fail and log an error.</t>
  </si>
  <si>
    <t>To establish the recommended configuration via GP, set the following UI path to Enabled:
Computer Configuration&gt;Policies&gt;Windows Settings&gt;Security Settings&gt;Local Policies&gt;Security Options&gt;Network security: Allow Local System to use computer identity for NTLM.</t>
  </si>
  <si>
    <t>Set "Network security: Allow Local System to use computer identity for NTLM" to "Enabled". One method to achieve the recommended configuration via Group Policy is to perform the following:
Set the following UI path to Enabled:
Computer Configuration\Policies\Windows Settings\Security Settings\Local Policies\Security Options\Network security: Allow Local System to use computer identity for NTLM</t>
  </si>
  <si>
    <t>WIN2019-094</t>
  </si>
  <si>
    <t>Set "Network security: Allow LocalSystem NULL session fallback" to "Disabled"</t>
  </si>
  <si>
    <t>This policy setting determines whether NTLM is allowed to fall back to a NULL session when used with LocalSystem.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</si>
  <si>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HKEY_LOCAL_MACHINE\SOFTWARE\Policies\Microsoft\WindowsFirewall\PublicProfile:AllowLocalPolicyMerge
</t>
  </si>
  <si>
    <t xml:space="preserve">The 'Network security: Allow LocalSystem NULL session fallback' option has been disabled. </t>
  </si>
  <si>
    <t xml:space="preserve">The Network security: Allow LocalSystem NULL session fallback option has not been disabled. </t>
  </si>
  <si>
    <t>2.3.11.2</t>
  </si>
  <si>
    <t>NULL sessions are less secure because by definition they are unauthenticated.</t>
  </si>
  <si>
    <t>Any applications that require NULL sessions for LocalSystem will not work as designed.</t>
  </si>
  <si>
    <t>To establish the recommended configuration via GP, set the following UI path to Disabled:
Computer Configuration&gt;Policies&gt;Windows Settings&gt;Security Settings&gt;Local Policies&gt;Security Options&gt;Network security: Allow LocalSystem NULL session fallback.</t>
  </si>
  <si>
    <t>Set "Network security: Allow LocalSystem NULL session fallback" to "Disabled". One method to achieve the recommended configuration via Group Policy is to perform the following:
Set the following UI path to Disabled:
Computer Configuration\Policies\Windows Settings\Security Settings\Local Policies\Security Options\Network security: Allow LocalSystem NULL session fallback</t>
  </si>
  <si>
    <t>WIN2019-095</t>
  </si>
  <si>
    <t>Identification and Authentication (Non-Organizational Users)</t>
  </si>
  <si>
    <t>Set "Network Security: Allow PKU2U authentication requests to this computer to use online identities" to "Disabled"</t>
  </si>
  <si>
    <t>This setting determines if online identities are able to authenticate to this computer.
The Public Key Cryptography Based User-to-User (PKU2U) protocol introduced in Windows 7 and Windows Server 2008 R2 is implemented as a security support provider (SSP). The SSP enables peer-to-peer authentication, particularly through the Windows 7 media and file sharing feature called HomeGroup, which permits sharing between computers that are not members of a domain.
With PKU2U, a new extension was introduced to the Negotiate authentication package, `Spnego.dll`. In previous versions of Windows, Negotiate decided whether to use Kerberos or NTLM for authentication. The extension SSP for Negotiate, `Negoexts.dll`, which is treated as an authentication protocol by Windows, supports Microsoft SSPs including PKU2U.
When computers are configured to accept authentication requests by using online IDs, `Negoexts.dll` calls the PKU2U SSP on the computer that is used to log on. The PKU2U SSP obtains a local certificate and exchanges the policy between the peer computers. When validated on the peer computer, the certificate within the metadata is sent to the logon peer for validation and associates the user's certificate to a security token and the logon process completes.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</si>
  <si>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HKEY_LOCAL_MACHINE\SOFTWARE\Policies\Microsoft\WindowsFirewall\PublicProfile:AllowLocalIPsecPolicyMerge
</t>
  </si>
  <si>
    <t xml:space="preserve">The 'Network Security: Allow PKU2U authentication requests to this computer to use online identities 'has been disabled. </t>
  </si>
  <si>
    <t xml:space="preserve">The Network Security: Allow PKU2U authentication requests to this computer to use online identities has not been disabled. </t>
  </si>
  <si>
    <t>2.3.11.3</t>
  </si>
  <si>
    <t>The PKU2U protocol is a peer-to-peer authentication protocol - authentication should be managed centrally in most managed networks.</t>
  </si>
  <si>
    <t>To establish the recommended configuration via GP, set the following UI path to Disabled:
Computer Configuration&gt;Policies&gt;Windows Settings&gt;Security Settings&gt;Local Policies&gt;Security Options&gt;Network Security: Allow PKU2U authentication requests to this computer to use online identities.</t>
  </si>
  <si>
    <t>Set "Network Security: Allow PKU2U authentication requests to this computer to use online identities" to "Disabled". One method to achieve the recommended configuration via Group Policy is to perform the following:
Set the following UI path to Disabled:
Computer Configuration\Policies\Windows Settings\Security Settings\Local Policies\Security Options\Network Security: Allow PKU2U authentication requests to this computer to use online identities</t>
  </si>
  <si>
    <t>WIN2019-096</t>
  </si>
  <si>
    <t>SC-13</t>
  </si>
  <si>
    <t>Cryptographic Protection</t>
  </si>
  <si>
    <t>Set "Network security: Configure encryption types allowed for Kerberos" to "AES128_HMAC_SHA1, AES256_HMAC_SHA1, Future encryption types"</t>
  </si>
  <si>
    <t>This policy setting allows you to set the encryption types that Kerberos is allowed to use.
The recommended state for this setting is: `AES128_HMAC_SHA1, AES256_HMAC_SHA1, Future encryption types`.</t>
  </si>
  <si>
    <t xml:space="preserve">Navigate to the UI Path articulated in the Remediation section and confirm it is set as prescribed. This group policy setting is backed by the following registry location:
HKEY_LOCAL_MACHINE\SOFTWARE\Policies\Microsoft\WindowsFirewall\PublicProfile\Logging:LogFilePath
</t>
  </si>
  <si>
    <t>The 'Network security: Configure encryption types allowed for Kerberos' option has been set to 'RC4_HMAC_MD5, AES128_HMAC_SHA1, AES256_HMAC_SHA1, Future encryption types.'</t>
  </si>
  <si>
    <t>The Network security: Configure encryption types allowed for Kerberos option has not been set to RC4_HMAC_MD5, AES128_HMAC_SHA1, AES256_HMAC_SHA1, Future encryption types.</t>
  </si>
  <si>
    <t>2.3.11.4</t>
  </si>
  <si>
    <t>The strength of each encryption algorithm varies from one to the next, choosing stronger algorithms will reduce the risk of compromise however doing so may cause issues when the computer attempts to authenticate with systems that do not support them.</t>
  </si>
  <si>
    <t>If not selected, the encryption type will not be allowed. This setting may affect compatibility with client computers or services and applications. Multiple selections are permitted.
**Note:** Some legacy applications and OSes may require `RC4_HMAC_MD5` - we recommend you test in your environment and verify whether you can safely remove it.
**Note #2:** Windows Server 2008 (non-R2) and below allow DES for Kerberos by default, but later OS versions do not.</t>
  </si>
  <si>
    <t>To establish the recommended configuration via GP, set the following UI path to AES128_HMAC_SHA1, AES256_HMAC_SHA1, Future encryption types:
Computer Configuration&gt;Policies&gt;Windows Settings&gt;Security Settings&gt;Local Policies&gt;Security Options&gt;Network security: Configure encryption types allowed for Kerberos.</t>
  </si>
  <si>
    <t>Set "Network security: Configure encryption types allowed for Kerberos" to "AES128_HMAC_SHA1, AES256_HMAC_SHA1, Future encryption types". One method to achieve the recommended configuration via Group Policy is to perform the following:
Set the following UI path to AES128_HMAC_SHA1, AES256_HMAC_SHA1, Future encryption types:
Computer Configuration\Policies\Windows Settings\Security Settings\Local Policies\Security Options\Network security: Configure encryption types allowed for Kerberos</t>
  </si>
  <si>
    <t>WIN2019-097</t>
  </si>
  <si>
    <t>Set "Network security: Do not store LAN Manager hash value on next password change" to "Enabled"</t>
  </si>
  <si>
    <t>This policy setting determines whether the LAN Manager (LM) hash value for the new password is stored when the password is changed. The LM hash is relatively weak and prone to attack compared to the cryptographically stronger Microsoft Windows NT hash. Since LM hashes are stored on the local computer in the security database, passwords can then be easily compromised if the database is attacked.
**Note:** Older operating systems and some third-party applications may fail when this policy setting is enabled. Also, note that the password will need to be changed on all accounts after you enable this setting to gain the proper benefit.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</si>
  <si>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HKEY_LOCAL_MACHINE\SOFTWARE\Policies\Microsoft\WindowsFirewall\PublicProfile\Logging:LogFileSize
</t>
  </si>
  <si>
    <t xml:space="preserve">The 'Network security: Do not store LAN Manager hash value on next password change' option has been enabled. </t>
  </si>
  <si>
    <t xml:space="preserve">The Network security: Do not store LAN Manager hash value on next password change option has not been enabled. </t>
  </si>
  <si>
    <t>2.3.11.5</t>
  </si>
  <si>
    <t>The SAM file can be targeted by attackers who seek access to username and password hashes. Such attacks use special tools to crack passwords, which can then be used to impersonate users and gain access to resources on your network. These types of attacks will not be prevented if you enable this policy setting, but it will be much more difficult for these types of attacks to succeed.</t>
  </si>
  <si>
    <t>None - this is the default behavior. Earlier operating systems such as Windows 95, Windows 98, and Windows ME as well as some third-party applications will fail.</t>
  </si>
  <si>
    <t>To establish the recommended configuration via GP, set the following UI path to Enabled:
Computer Configuration&gt;Policies&gt;Windows Settings&gt;Security Settings&gt;Local Policies&gt;Security Options&gt;Network security: Do not store LAN Manager hash value on next password change.</t>
  </si>
  <si>
    <t>Set "Network security: Do not store LAN Manager hash value on next password change" to "Enabled". One method to achieve the recommended configuration via Group Policy is to perform the following:
Set the following UI path to Enabled:
Computer Configuration\Policies\Windows Settings\Security Settings\Local Policies\Security Options\Network security: Do not store LAN Manager hash value on next password change</t>
  </si>
  <si>
    <t>WIN2019-098</t>
  </si>
  <si>
    <t>Set "Network security: Force logoff when logon hours expire" to "Enabled"</t>
  </si>
  <si>
    <t>This policy setting determines whether to disconnect users who are connected to the local computer outside their user account's valid logon hours. This setting affects the Server Message Block (SMB) component. If you enable this policy setting you should also enable _Microsoft network server: Disconnect clients when logon hours expire_ (Rule 2.3.9.4).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</si>
  <si>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HKEY_LOCAL_MACHINE\SOFTWARE\Policies\Microsoft\WindowsFirewall\PublicProfile\Logging:LogDroppedPackets
</t>
  </si>
  <si>
    <t>The 'Network security: Force logoff when logon hours expire' option has been enabled.</t>
  </si>
  <si>
    <t>The Network security: Force logoff when logon hours expire option has not been enabled.</t>
  </si>
  <si>
    <t>2.3.11.6</t>
  </si>
  <si>
    <t>If this setting is disabled, a user could remain connected to the computer outside of their allotted logon hours.</t>
  </si>
  <si>
    <t>To establish the recommended configuration via GP, set the following UI path to Enabled.
Computer Configuration&gt;Policies&gt;Windows Settings&gt;Security Settings&gt;Local Policies&gt;Security Options&gt;Network security: Force logoff when logon hours expire.</t>
  </si>
  <si>
    <t>Set "Network security: Force logoff when logon hours expire" to "Enabled". One method to achieve the recommended configuration via Group Policy is to perform the following:
Set the following UI path to Enabled:
Computer Configuration\Policies\Windows Settings\Security Settings\Local Policies\Security Options\Network security: Force logoff when logon hours expire</t>
  </si>
  <si>
    <t>WIN2019-099</t>
  </si>
  <si>
    <t>Set "Network security: LAN Manager authentication level" to "Send NTLMv2 response only. Refuse LM &amp; NTLM"</t>
  </si>
  <si>
    <t>LAN Manager (LM) was a family of early Microsoft client/server software (predating Windows NT) that allowed users to link personal computers together on a single network. LM network capabilities included transparent file and print sharing, user security features, and network administration tools. In Active Directory domains, the Kerberos protocol is the default authentication protocol. However, if the Kerberos protocol is not negotiated for some reason, Active Directory will use LM, NTLM, or NTLMv2. LAN Manager authentication includes the LM, NTLM, and NTLM version 2 (NTLMv2) variants, and is the protocol that is used to authenticate all Windows clients when they perform the following operations:
- Join a domain
- Authenticate between Active Directory forests
- Authenticate to down-level domains
- Authenticate to computers that do not run Windows 2000, Windows Server 2003, or Windows XP
- Authenticate to computers that are not in the domain
The Network security: LAN Manager authentication level setting determines which challenge/response authentication protocol is used for network logons. This choice affects the level of authentication protocol used by clients, the level of session security negotiated, and the level of authentication accepted by servers.
The recommended state for this setting is: `Send NTLMv2 response only. Refuse LM &amp; NTLM`.</t>
  </si>
  <si>
    <t xml:space="preserve">Navigate to the UI Path articulated in the Remediation section and confirm it is set as prescribed. This group policy setting is backed by the following registry location:
HKEY_LOCAL_MACHINE\SOFTWARE\Policies\Microsoft\WindowsFirewall\PublicProfile\Logging:LogSuccessfulConnections
</t>
  </si>
  <si>
    <t>The 'Network security: LAN Manager authentication level' option has been set to 'Send NTLMv2 response only. Refuse LM &amp; NTLM.'</t>
  </si>
  <si>
    <t>The Network security: LAN Manager authentication level option has not been set to Send NTLMv2 response only. Refuse LM &amp; NTLM.</t>
  </si>
  <si>
    <t>2.3.11.7</t>
  </si>
  <si>
    <t>Windows 2000 and Windows XP clients were configured by default to send LM and NTLM authentication responses (Windows 95-based and Windows 98-based clients only send LM). The default settings in OSes predating Windows Vista / Windows Server 2008 (non-R2) allowed all clients to authenticate with servers and use their resources. However, this meant that LM responses - the weakest form of authentication response - were sent over the network, and it was potentially possible for attackers to sniff that traffic to more easily reproduce the user's password.
The Windows 95, Windows 98, and Windows NT operating systems cannot use the Kerberos version 5 protocol for authentication. For this reason, in a Windows Server 2003 domain, these computers authenticate by default with both the LM and NTLM protocols for network authentication. You can enforce a more secure authentication protocol for Windows 95, Windows 98, and Windows NT by using NTLMv2. For the logon process, NTLMv2 uses a secure channel to protect the authentication process. Even if you use NTLMv2 for older clients and servers, Windows-based clients and servers that are members of the domain will use the Kerberos authentication protocol to authenticate with Windows Server 2003 or newer Domain Controllers. For these reasons, it is strongly preferred to restrict the use of LM &amp; NTLM (non-v2) as much as possible.</t>
  </si>
  <si>
    <t>Clients use NTLMv2 authentication only and use NTLMv2 session security if the server supports it; Domain Controllers refuse LM and NTLM (accept only NTLMv2 authentication). Clients that do not support NTLMv2 authentication will not be able to authenticate in the domain and access domain resources by using LM and NTLM.</t>
  </si>
  <si>
    <t xml:space="preserve">To establish the recommended configuration via GP, set the following UI path to: Send NTLMv2 response only. Refuse LM &amp; NTLM:
Computer Configuration&gt;Policies&gt;Windows Settings&gt;Security Settings&gt;Local Policies&gt;Security Options&gt;Network security: LAN Manager authentication level.
</t>
  </si>
  <si>
    <t>Set "Network security: LAN Manager authentication level" to "Send NTLMv2 response only. Refuse LM &amp; NTLM". One method to achieve the recommended configuration via Group Policy is to perform the following:
Set the following UI path to: Send NTLMv2 response only. Refuse LM &amp; NTLM:
Computer Configuration\Policies\Windows Settings\Security Settings\Local Policies\Security Options\Network security: LAN Manager authentication level</t>
  </si>
  <si>
    <t>WIN2019-100</t>
  </si>
  <si>
    <t>Set "Network security: LDAP client signing requirements" to "Negotiate signing" or higher</t>
  </si>
  <si>
    <t>This policy setting determines the level of data signing that is requested on behalf of clients that issue LDAP BIND requests.
**Note:** This policy setting does not have any impact on LDAP simple bind (`ldap_simple_bind`) or LDAP simple bind through SSL (`ldap_simple_bind_s`). No Microsoft LDAP clients that are included with Windows XP Professional use `ldap_simple_bind` or `ldap_simple_bind_s` to communicate with a Domain Controller.
The recommended state for this setting is: `Negotiate signing`. Configuring this setting to `Require signing` also conforms to the benchmark.</t>
  </si>
  <si>
    <t>The 'Network security: LDAP client signing requirements' option has been set to 'Negotiate signing' or higher.</t>
  </si>
  <si>
    <t>The Network security: LDAP client signing requirements option has not been set to Negotiate signing or higher.</t>
  </si>
  <si>
    <t>2.3.11.8</t>
  </si>
  <si>
    <t>Unsigned network traffic is susceptible to man-in-the-middle attacks in which an intruder captures the packets between the client and server, modifies them, and then forwards them to the server. For an LDAP server, this susceptibility means that an attacker could cause a server to make decisions that are based on false or altered data from the LDAP queries. To lower this risk in your network, you can implement strong physical security measures to protect the network infrastructure. Also, you can make all types of man-in-the-middle attacks extremely difficult if you require digital signatures on all network packets by means of IPsec authentication headers.</t>
  </si>
  <si>
    <t>None - this is the default behavior. However, if you choose instead to configure the server to _require_ LDAP signatures then you must also configure the client. If you do not configure the client it will not be able to communicate with the server, which could cause many features to fail, including user authentication, Group Policy, and logon scripts, because the caller will be told that the LDAP BIND command request failed.</t>
  </si>
  <si>
    <t>To establish the recommended configuration via GP, set the following UI path to Negotiate signing (configuring to Require signing also conforms to the benchmark):
Computer Configuration&gt;Policies&gt;Windows Settings&gt;Security Settings&gt;Local Policies&gt;Security Options&gt;Network security: LDAP client signing requirements.</t>
  </si>
  <si>
    <t>Set "Network security: LDAP client signing requirements" to "Negotiate signing" or higher. One method to achieve the recommended configuration via Group Policy is to perform the following:
Set the following UI path to Negotiate signing (configuring to Require signing also conforms to the benchmark):
Computer Configuration\Policies\Windows Settings\Security Settings\Local Policies\Security Options\Network security: LDAP client signing requirements</t>
  </si>
  <si>
    <t>WIN2019-101</t>
  </si>
  <si>
    <t>SC-8</t>
  </si>
  <si>
    <t>Transmission Confidentiality and Integrity</t>
  </si>
  <si>
    <t>Set "Network security: Minimum session security for NTLM SSP based (including secure RPC) clients" to "Require NTLMv2 session security, Require 128-bit encryption"</t>
  </si>
  <si>
    <t>This policy setting determines which behaviors are allowed by clients for applications using the NTLM Security Support Provider (SSP). The SSP Interface (SSPI) is used by applications that need authentication services. The setting does not modify how the authentication sequence works but instead require certain behaviors in applications that use the SSPI.
The recommended state for this setting is: `Require NTLMv2 session security, Require 128-bit encryption`.
**Note:** These values are dependent on the _Network security: LAN Manager Authentication Level_ (Rule 2.3.11.7) security setting value.</t>
  </si>
  <si>
    <t>The 'Network security: Minimum session security for NTLM SSP based (including secure RPC) clients' option has been set to 'Require NTLMv2 session security, Require 128-bit encryption.'</t>
  </si>
  <si>
    <t>The Network security: Minimum session security for NTLM SSP based (including secure RPC) clients option has not been set to Require NTLMv2 session security, Require 128-bit encryption.</t>
  </si>
  <si>
    <t>2.3.11.9</t>
  </si>
  <si>
    <t>You can enable both options for this policy setting to help protect network traffic that uses the NTLM Security Support Provider (NTLM SSP) from being exposed or tampered with by an attacker who has gained access to the same network. In other words, these options help protect against man-in-the-middle attacks.</t>
  </si>
  <si>
    <t>NTLM connections will fail if NTLMv2 protocol and strong encryption (128-bit) are not **both** negotiated. Client applications that are enforcing these settings will be unable to communicate with older servers that do not support them. This setting could impact Windows Clustering when applied to servers running Windows Server 2003, see Microsoft Knowledge Base article 890761: [You receive an "Error 0x8007042b" error message when you add or join a node to a cluster if you use NTLM version 2 in Windows Server 2003](https://support.microsoft.com/en-us/kb/890761) for more information on possible issues and how to resolve them.</t>
  </si>
  <si>
    <t>To establish the recommended configuration via GP, set the following UI path to Require NTLMv2 session security, Require 128-bit encryption:
Computer Configuration&gt;Policies&gt;Windows Settings&gt;Security Settings&gt;Local Policies&gt;Security Options&gt;Network security: Minimum session security for NTLM SSP based (including secure RPC) clients.</t>
  </si>
  <si>
    <t>Set "Network security: Minimum session security for NTLM SSP based (including secure RPC) clients" to "Require NTLMv2 session security, Require 128-bit encryption". One method to achieve the recommended configuration via Group Policy is to perform the following:
Set the following UI path to Require NTLMv2 session security, Require 128-bit encryption:
Computer Configuration\Policies\Windows Settings\Security Settings\Local Policies\Security Options\Network security: Minimum session security for NTLM SSP based (including secure RPC) clients</t>
  </si>
  <si>
    <t>WIN2019-102</t>
  </si>
  <si>
    <t>Set "Network security: Minimum session security for NTLM SSP based (including secure RPC) servers" to "Require NTLMv2 session security, Require 128-bit encryption"</t>
  </si>
  <si>
    <t>This policy setting determines which behaviors are allowed by servers for applications using the NTLM Security Support Provider (SSP). The SSP Interface (SSPI) is used by applications that need authentication services. The setting does not modify how the authentication sequence works but instead require certain behaviors in applications that use the SSPI.
The recommended state for this setting is: `Require NTLMv2 session security, Require 128-bit encryption`.
**Note:** These values are dependent on the _Network security: LAN Manager Authentication Level_ (Rule 2.3.11.7) security setting value.</t>
  </si>
  <si>
    <t>The setting 'Network security: Minimum session security for NTLM SSP based (including secure RPC) servers' is set to 'Require NTLMv2 session security, Require 128-bit encryption'</t>
  </si>
  <si>
    <t>The setting Network security: Minimum session security for NTLM SSP based (including secure RPC) servers Is not set to Require NTLMv2 session security, Require 128-bit encryption.</t>
  </si>
  <si>
    <t>2.3.11.10</t>
  </si>
  <si>
    <t>You can enable all of the options for this policy setting to help protect network traffic that uses the NTLM Security Support Provider (NTLM SSP) from being exposed or tampered with by an attacker who has gained access to the same network. That is, these options help protect against man-in-the-middle attacks.</t>
  </si>
  <si>
    <t>NTLM connections will fail if NTLMv2 protocol and strong encryption (128-bit) are not **both** negotiated. Server applications that are enforcing these settings will be unable to communicate with older servers that do not support them. This setting could impact Windows Clustering when applied to servers running Windows Server 2003, see Microsoft Knowledge Base article 890761: [You receive an "Error 0x8007042b" error message when you add or join a node to a cluster if you use NTLM version 2 in Windows Server 2003](https://support.microsoft.com/en-us/kb/890761) for more information on possible issues and how to resolve them.</t>
  </si>
  <si>
    <t>To establish the recommended configuration via GP, set the following UI path to Require NTLMv2 session security, Require 128-bit encryption:
Computer Configuration&gt;Policies&gt;Windows Settings&gt;Security Settings&gt;Local Policies&gt;Security Options&gt;Network security: Minimum session security for NTLM SSP based (including secure RPC) servers.</t>
  </si>
  <si>
    <t>Set "Network security: Minimum session security for NTLM SSP based (including secure RPC) servers" to "Require NTLMv2 session security, Require 128-bit encryption". One method to achieve the recommended configuration via Group Policy is to perform the following:
Set the following UI path to Require NTLMv2 session security, Require 128-bit encryption:
Computer Configuration\Policies\Windows Settings\Security Settings\Local Policies\Security Options\Network security: Minimum session security for NTLM SSP based (including secure RPC) servers</t>
  </si>
  <si>
    <t>WIN2019-103</t>
  </si>
  <si>
    <t>Set "Shutdown: Allow system to be shut down without having to log on" to "Disabled"</t>
  </si>
  <si>
    <t>This policy setting determines whether a computer can be shut down when a user is not logged on. If this policy setting is enabled, the shutdown command is available on the Windows logon screen. It is recommended to disable this policy setting to restrict the ability to shut down the computer to users with credentials on the system.
The recommended state for this setting is: `Disabled`.
**Note:** In Server 2008 R2 and older versions, this setting had no impact on Remote Desktop (RDP) / Terminal Services sessions - it only affected the local console. However, Microsoft changed the behavior in Windows Server 2012 (non-R2) and above, where if set to Enabled, RDP sessions are also allowed to shut down or restart the server.</t>
  </si>
  <si>
    <t xml:space="preserve">The 'Shutdown: Allow system to be shut down without having to log on' option has been disabled. </t>
  </si>
  <si>
    <t xml:space="preserve">The Shutdown: Allow system to be shut down without having to log on option has not been disabled. </t>
  </si>
  <si>
    <t>2.3.13</t>
  </si>
  <si>
    <t>2.3.13.1</t>
  </si>
  <si>
    <t>Users who can access the console locally could shut down the computer. Attackers could also walk to the local console and restart the server, which would cause a temporary DoS condition. Attackers could also shut down the server and leave all of its applications and services unavailable. As noted in the Description above, the Denial of Service (DoS) risk of enabling this setting dramatically increases in Windows Server 2012 (non-R2) and above, as even remote users could then shut down or restart the server from the logon screen of an RDP session.</t>
  </si>
  <si>
    <t>To establish the recommended configuration via GP, set the following UI path to Disabled:
Computer Configuration&gt;Policies&gt;Windows Settings&gt;Security Settings&gt;Local Policies&gt;Security Options&gt;Shutdown: Allow system to be shut down without having to log on.</t>
  </si>
  <si>
    <t>Set "Shutdown: Allow system to be shut down without having to log on" to "Disabled". One method to achieve the recommended configuration via Group Policy is to perform the following:
Set the following UI path to Disabled: 
omputer Configuration\Policies\Windows Settings\Security Settings\Local Policies\Security Options\Shutdown: Allow system to be shut down without having to log on</t>
  </si>
  <si>
    <t>WIN2019-104</t>
  </si>
  <si>
    <t>Set "System objects: Require case insensitivity for non-Windows subsystems" to "Enabled"</t>
  </si>
  <si>
    <t>This policy setting determines whether case insensitivity is enforced for all subsystems. The Microsoft Win32 subsystem is case insensitive. However, the kernel supports case sensitivity for other subsystems, such as the Portable Operating System Interface for UNIX (POSIX). Because Windows is case insensitive (but the POSIX subsystem will support case sensitivity), failure to enforce this policy setting makes it possible for a user of the POSIX subsystem to create a file with the same name as another file by using mixed case to label it. Such a situation can block access to these files by another user who uses typical Win32 tools, because only one of the files will be available.
The recommended state for this setting is: `Enabled`.</t>
  </si>
  <si>
    <t xml:space="preserve">The 'System objects: Require case insensitivity for non-Windows subsystems' option has been enabled. </t>
  </si>
  <si>
    <t xml:space="preserve">The System objects: Require case insensitivity for non-Windows subsystems option has not been enabled. </t>
  </si>
  <si>
    <t>2.3.15</t>
  </si>
  <si>
    <t>2.3.15.1</t>
  </si>
  <si>
    <t>Because Windows is case-insensitive but the POSIX subsystem will support case sensitivity, failure to enable this policy setting would make it possible for a user of that subsystem to create a file with the same name as another file but with a different mix of upper and lower case letters. Such a situation could potentially confuse users when they try to access such files from normal Win32 tools because only one of the files will be available.</t>
  </si>
  <si>
    <t>To establish the recommended configuration via GP, set the following UI path to Enabled:
Computer Configuration&gt;Policies&gt;Windows Settings&gt;Security Settings&gt;Local Policies&gt;Security Options&gt;System objects: Require case insensitivity for non-Windows subsystems.</t>
  </si>
  <si>
    <t>Set "System objects: Require case insensitivity for non-Windows subsystems" to "Enabled". One method to achieve the recommended configuration via Group Policy is to perform the following:
Set the following UI path to Enabled:
Computer Configuration\Policies\Windows Settings\Security Settings\Local Policies\Security Options\System objects: Require case insensitivity for non-Windows subsystems</t>
  </si>
  <si>
    <t>WIN2019-105</t>
  </si>
  <si>
    <t>Set "System objects: Strengthen default permissions of internal system objects (e.g. Symbolic Links)" to "Enabled"</t>
  </si>
  <si>
    <t>This policy setting determines the strength of the default discretionary access control list (DACL) for objects. Active Directory maintains a global list of shared system resources, such as DOS device names, mutexes, and semaphores. In this way, objects can be located and shared among processes. Each type of object is created with a default DACL that specifies who can access the objects and what permissions are granted.
The recommended state for this setting is: `Enabled`.</t>
  </si>
  <si>
    <t xml:space="preserve">The 'System objects: Strengthen default permissions of internal system objects (e.g. Symbolic Links)' option has been enabled. </t>
  </si>
  <si>
    <t xml:space="preserve">The System objects: Strengthen default permissions of internal system objects (e.g. Symbolic Links) option has not been enabled. </t>
  </si>
  <si>
    <t>2.3.15.2</t>
  </si>
  <si>
    <t>This setting determines the strength of the default DACL for objects. Windows maintains a global list of shared computer resources so that objects can be located and shared among processes. Each type of object is created with a default DACL that specifies who can access the objects and with what permissions.</t>
  </si>
  <si>
    <t>To establish the recommended configuration via GP, set the following UI path to Enabled:
Computer Configuration&gt;Policies&gt;Windows Settings&gt;Security Settings&gt;Local Policies&gt;Security Options&gt;System objects: Strengthen default permissions of internal system objects (e.g. Symbolic Links).</t>
  </si>
  <si>
    <t>Set "System objects: Strengthen default permissions of internal system objects (e.g. Symbolic Links)" to "Enabled". One method to achieve the recommended configuration via Group Policy is to perform the following:
Set the following UI path to Enabled:
Computer Configuration\Policies\Windows Settings\Security Settings\Local Policies\Security Options\System objects: Strengthen default permissions of internal system objects (e.g. Symbolic Links)</t>
  </si>
  <si>
    <t>WIN2019-106</t>
  </si>
  <si>
    <t>Set "User Account Control: Admin Approval Mode for the Built-in Administrator account" to "Enabled"</t>
  </si>
  <si>
    <t>This policy setting controls the behavior of Admin Approval Mode for the built-in Administrator account.
The recommended state for this setting is: `Enabled`.</t>
  </si>
  <si>
    <t xml:space="preserve">The 'User Account Control: Admin Approval Mode for the Built-in Administrator account' option has been enabled. </t>
  </si>
  <si>
    <t xml:space="preserve">The User Account Control: Admin Approval Mode for the Built-in Administrator account option has not been enabled. </t>
  </si>
  <si>
    <t>2.3.17</t>
  </si>
  <si>
    <t>2.3.17.1</t>
  </si>
  <si>
    <t>One of the risks that the User Account Control feature introduced with Windows Vista is trying to mitigate is that of malicious software running under elevated credentials without the user or administrator being aware of its activity. An attack vector for these programs was to discover the password of the account named "Administrator" because that user account was created for all installations of Windows. To address this risk, in Windows Vista and newer, the built-in Administrator account is now disabled by default. In a default installation of a new computer, accounts with administrative control over the computer are initially set up in one of two ways:
- If the computer is not joined to a domain, the first user account you create has the equivalent permissions as a local administrator.
- If the computer is joined to a domain, no local administrator accounts are created. The Enterprise or Domain Administrator must log on to the computer and create one if a local administrator account is warranted.
Once Windows is installed, the built-in Administrator account may be manually enabled, but we strongly recommend that this account remain disabled.</t>
  </si>
  <si>
    <t>The built-in Administrator account uses Admin Approval Mode. Users that log on using the local Administrator account will be prompted for consent whenever a program requests an elevation in privilege, just like any other user would.</t>
  </si>
  <si>
    <t>To establish the recommended configuration via GP, set the following UI path to Enabled:
Computer Configuration&gt;Policies&gt;Windows Settings&gt;Security Settings&gt;Local Policies&gt;Security Options&gt;User Account Control: Admin Approval Mode for the Built-in Administrator account.</t>
  </si>
  <si>
    <t>Set "User Account Control: Admin Approval Mode for the Built-in Administrator account" to "Enabled". One method to achieve the recommended configuration via Group Policy is to perform the following:
Set the following UI path to Enabled:
Computer Configuration\Policies\Windows Settings\Security Settings\Local Policies\Security Options\User Account Control: Admin Approval Mode for the Built-in Administrator account</t>
  </si>
  <si>
    <t>WIN2019-107</t>
  </si>
  <si>
    <t>Set "User Account Control: Behavior of the elevation prompt for administrators in Admin Approval Mode" to "Prompt for consent on the secure desktop"</t>
  </si>
  <si>
    <t>This policy setting controls the behavior of the elevation prompt for administrators.
The recommended state for this setting is: `Prompt for consent on the secure desktop`.</t>
  </si>
  <si>
    <t>The 'User Account Control: Behavior of the elevation prompt for administrators in Admin Approval Mode' option has been set to 'Prompt for consent on the secure desktop.'</t>
  </si>
  <si>
    <t>The User Account Control: Behavior of the elevation prompt for administrators in Admin Approval Mode option has not been set to Prompt for consent on the secure desktop.</t>
  </si>
  <si>
    <t>2.3.17.2</t>
  </si>
  <si>
    <t>One of the risks that the UAC feature introduced with Windows Vista is trying to mitigate is that of malicious software running under elevated credentials without the user or administrator being aware of its activity. This setting raises awareness to the administrator of elevated privilege operations and permits the administrator to prevent a malicious program from elevating its privilege when the program attempts to do so.</t>
  </si>
  <si>
    <t>When an operation (including execution of a Windows binary) requires elevation of privilege, the user is prompted on the secure desktop to select either Permit or Deny. If the user selects Permit, the operation continues with the user's highest available privilege.</t>
  </si>
  <si>
    <t>To establish the recommended configuration via GP, set the following UI path to Prompt for consent on the secure desktop:
Computer Configuration&gt;Policies&gt;Windows Settings&gt;Security Settings&gt;Local Policies&gt;Security Options&gt;User Account Control: Behavior of the elevation prompt for administrators in Admin Approval Mode.</t>
  </si>
  <si>
    <t>Set "User Account Control: Behavior of the elevation prompt for administrators in Admin Approval Mode" to "Prompt for consent on the secure desktop". One method to achieve the recommended configuration via Group Policy is to perform the following:
Set the following UI path to Prompt for consent on the secure desktop:
Computer Configuration\Policies\Windows Settings\Security Settings\Local Policies\Security Options\User Account Control: Behavior of the elevation prompt for administrators in Admin Approval Mode</t>
  </si>
  <si>
    <t>WIN2019-108</t>
  </si>
  <si>
    <t>Set "User Account Control: Behavior of the elevation prompt for standard users" to "Automatically deny elevation requests"</t>
  </si>
  <si>
    <t>This policy setting controls the behavior of the elevation prompt for standard users.
The recommended state for this setting is: `Automatically deny elevation requests`.</t>
  </si>
  <si>
    <t>The 'User Account Control: Behavior of the elevation prompt for standard users 'option has been set to 'Automatically deny elevation requests.'</t>
  </si>
  <si>
    <t>The User Account Control: Behavior of the elevation prompt for standard users option has not been set to Automatically deny elevation requests.</t>
  </si>
  <si>
    <t>2.3.17.3</t>
  </si>
  <si>
    <t>One of the risks that the User Account Control feature introduced with Windows Vista is trying to mitigate is that of malicious programs running under elevated credentials without the user or administrator being aware of their activity. This setting raises awareness to the user that a program requires the use of elevated privilege operations and requires that the user be able to supply administrative credentials in order for the program to run.</t>
  </si>
  <si>
    <t>When an operation requires elevation of privilege, a configurable access denied error message is displayed. An enterprise that is running desktops as standard user may choose this setting to reduce help desk calls.
**Note:** With this setting configured as recommended, the default error message displayed when a user attempts to perform an operation or run a program requiring privilege elevation (without Administrator rights) is "_This program will not run. This program is blocked by group policy. For more information, contact your system administrator._" Some users who are not used to seeing this message may believe that the operation or program they attempted to run is specifically blocked by group policy, as that is what the message seems to imply. This message may therefore result in user questions as to why that specific operation/program is blocked, when in fact, the problem is that they need to perform the operation or run the program with an Administrative account (or "Run as Administrator" if it _is_ already an Administrator account), and they are not doing that.</t>
  </si>
  <si>
    <t>To establish the recommended configuration via GP, set the following UI path to Automatically deny elevation requests:
Computer Configuration&gt;Policies&gt;Windows Settings&gt;Security Settings&gt;Local Policies&gt;Security Options&gt;User Account Control: Behavior of the elevation prompt for standard users.</t>
  </si>
  <si>
    <t>Set "User Account Control: Behavior of the elevation prompt for standard users" to "Automatically deny elevation requests". One method to achieve the recommended configuration via Group Policy is to perform the following:
Set the following UI path to Automatically deny elevation requests:
Computer Configuration\Policies\Windows Settings\Security Settings\Local Policies\Security Options\User Account Control: Behavior of the elevation prompt for standard users</t>
  </si>
  <si>
    <t>WIN2019-109</t>
  </si>
  <si>
    <t>Set "User Account Control: Detect application installations and prompt for elevation" to "Enabled"</t>
  </si>
  <si>
    <t>This policy setting controls the behavior of application installation detection for the computer.
The recommended state for this setting is: `Enabled`.</t>
  </si>
  <si>
    <t xml:space="preserve">The 'User Account Control: Detect application installations and prompt for elevation' option has been enabled. </t>
  </si>
  <si>
    <t xml:space="preserve">The User Account Control: Detect application installations and prompt for elevation option has not been enabled. </t>
  </si>
  <si>
    <t>HSA4</t>
  </si>
  <si>
    <t>HSA4: Software installation rights are not limited to the technical staff</t>
  </si>
  <si>
    <t>2.3.17.4</t>
  </si>
  <si>
    <t>Some malicious software will attempt to install itself after being given permission to run. For example, malicious software with a trusted application shell. The user may have given permission for the program to run because the program is trusted, but if they are then prompted for installation of an unknown component this provides another way of trapping the software before it can do damage</t>
  </si>
  <si>
    <t>When an application installation package is detected that requires elevation of privilege, the user is prompted to enter an administrative user name and password. If the user enters valid credentials, the operation continues with the applicable privilege.</t>
  </si>
  <si>
    <t>To establish the recommended configuration via GP, set the following UI path to Enabled:
Computer Configuration&gt;Policies&gt;Windows Settings&gt;Security Settings&gt;Local Policies&gt;Security Options&gt;User Account Control: Detect application installations and prompt for elevation.</t>
  </si>
  <si>
    <t>Set "User Account Control: Detect application installations and prompt for elevation" to "Enabled". One method to achieve the recommended configuration via Group Policy is to perform the following:
Set the following UI path to Enabled:
Computer Configuration\Policies\Windows Settings\Security Settings\Local Policies\Security Options\User Account Control: Detect application installations and prompt for elevation</t>
  </si>
  <si>
    <t>WIN2019-110</t>
  </si>
  <si>
    <t>Set "User Account Control: Only elevate UIAccess applications that are installed in secure locations" to "Enabled"</t>
  </si>
  <si>
    <t>This policy setting controls whether applications that request to run with a User Interface Accessibility (UIAccess) integrity level must reside in a secure location in the file system. Secure locations are limited to the following:
- `…\Program Files\`, including subfolders
- `…\Windows\System32\`
- `…\Program Files (x86)\`, including subfolders (for 64-bit versions of Windows)
**Note:** Windows enforces a public key infrastructure (PKI) signature check on any interactive application that requests to run with a UIAccess integrity level regardless of the state of this security setting.
The recommended state for this setting is: `Enabled`.</t>
  </si>
  <si>
    <t xml:space="preserve">The 'User Account Control: Only elevate UIAccess applications that are installed in secure locations' option has been enabled. </t>
  </si>
  <si>
    <t xml:space="preserve">The User Account Control: Only elevate UIAccess applications that are installed in secure locations option has not been enabled. </t>
  </si>
  <si>
    <t>2.3.17.5</t>
  </si>
  <si>
    <t>UIAccess Integrity allows an application to bypass User Interface Privilege Isolation (UIPI) restrictions when an application is elevated in privilege from a standard user to an administrator. This is required to support accessibility features such as screen readers that are transmitting user interfaces to alternative forms. A process that is started with UIAccess rights has the following abilities:
- To set the foreground window.
- To drive any application window using SendInput function.
- To use read input for all integrity levels using low-level hooks, raw input, GetKeyState, GetAsyncKeyState, and GetKeyboardInput.
- To set journal hooks.
- To uses AttachThreadInput to attach a thread to a higher integrity input queue.</t>
  </si>
  <si>
    <t>To establish the recommended configuration via GP, set the following UI path to Enabled:
Computer Configuration&gt;Policies&gt;Windows Settings&gt;Security Settings&gt;Local Policies&gt;Security Options&gt;User Account Control: Only elevate UIAccess applications that are installed in secure locations.</t>
  </si>
  <si>
    <t>Set "User Account Control: Only elevate UIAccess applications that are installed in secure locations" to "Enabled". One method to achieve the recommended configuration via Group Policy is to perform the following:
Set the following UI path to Enabled:
Computer Configuration\Policies\Windows Settings\Security Settings\Local Policies\Security Options\User Account Control: Only elevate UIAccess applications that are installed in secure locations</t>
  </si>
  <si>
    <t>WIN2019-111</t>
  </si>
  <si>
    <t>Set "User Account Control: Run all administrators in Admin Approval Mode" to "Enabled"</t>
  </si>
  <si>
    <t>This policy setting controls the behavior of all User Account Control (UAC) policy settings for the computer. If you change this policy setting, you must restart your computer.
The recommended state for this setting is: `Enabled`.
**Note:** If this policy setting is disabled, the Security Center notifies you that the overall security of the operating system has been reduced.</t>
  </si>
  <si>
    <t>The 'User Account Control: Run all administrators in Admin Approval Mode' option has been enabled.</t>
  </si>
  <si>
    <t>The User Account Control: Run all administrators in Admin Approval Mode option has not been enabled.</t>
  </si>
  <si>
    <t>2.3.17.6</t>
  </si>
  <si>
    <t>This is the setting that turns on or off UAC. If this setting is disabled, UAC will not be used and any security benefits and risk mitigations that are dependent on UAC will not be present on the system.</t>
  </si>
  <si>
    <t>None - this is the default behavior. Users and administrators will need to learn to work with UAC prompts and adjust their work habits to use least privilege operations.</t>
  </si>
  <si>
    <t>To establish the recommended configuration via GP, set the following UI path to Enabled:
Computer Configuration&gt;Policies&gt;Windows Settings&gt;Security Settings&gt;Local Policies&gt;Security Options&gt;User Account Control: Run all administrators in Admin Approval Mode.</t>
  </si>
  <si>
    <t>Set "User Account Control: Run all administrators in Admin Approval Mode" to "Enabled". One method to achieve the recommended configuration via Group Policy is to perform the following:
Set the following UI path to Enabled:
Computer Configuration\Policies\Windows Settings\Security Settings\Local Policies\Security Options\User Account Control: Run all administrators in Admin Approval Mode</t>
  </si>
  <si>
    <t>WIN2019-112</t>
  </si>
  <si>
    <t>Set "User Account Control: Switch to the secure desktop when prompting for elevation" to "Enabled"</t>
  </si>
  <si>
    <t>This policy setting controls whether the elevation request prompt is displayed on the interactive user's desktop or the secure desktop.
The recommended state for this setting is: `Enabled`.</t>
  </si>
  <si>
    <t xml:space="preserve">The 'User Account Control: Switch to the secure desktop when prompting for elevation' option has been enabled. </t>
  </si>
  <si>
    <t xml:space="preserve">The User Account Control: Switch to the secure desktop when prompting for elevation option has not been enabled. </t>
  </si>
  <si>
    <t>2.3.17.7</t>
  </si>
  <si>
    <t>Standard elevation prompt dialog boxes can be spoofed, which may cause users to disclose their passwords to malicious software. The secure desktop presents a very distinct appearance when prompting for elevation, where the user desktop dims, and the elevation prompt UI is more prominent. This increases the likelihood that users who become accustomed to the secure desktop will recognize a spoofed elevation prompt dialog box and not fall for the trick.</t>
  </si>
  <si>
    <t>To establish the recommended configuration via GP, set the following UI path to Enabled:
Computer Configuration&gt;Policies&gt;Windows Settings&gt;Security Settings&gt;Local Policies&gt;Security Options&gt;User Account Control: Switch to the secure desktop when prompting for elevation.</t>
  </si>
  <si>
    <t>Set "User Account Control: Switch to the secure desktop when prompting for elevation" to "Enabled". One method to achieve the recommended configuration via Group Policy is to perform the following:
Set the following UI path to Enabled:
Computer Configuration\Policies\Windows Settings\Security Settings\Local Policies\Security Options\User Account Control: Switch to the secure desktop when prompting for elevation</t>
  </si>
  <si>
    <t>WIN2019-113</t>
  </si>
  <si>
    <t>SC-29</t>
  </si>
  <si>
    <t>Heterogeneity</t>
  </si>
  <si>
    <t>Set "User Account Control: Virtualize file and registry write failures to per-user locations" to "Enabled"</t>
  </si>
  <si>
    <t>This policy setting controls whether application write failures are redirected to defined registry and file system locations. This policy setting mitigates applications that run as administrator and write run-time application data to:
- `%ProgramFiles%`
- `%windir%`
- `%windir%\System32`
- `HKEY_LOCAL_MACHINE\SOFTWARE`
The recommended state for this setting is: `Enabled`.</t>
  </si>
  <si>
    <t xml:space="preserve">The 'User Account Control: Virtualize file and registry write failures to per-user locations' option has been enabled. </t>
  </si>
  <si>
    <t xml:space="preserve">The User Account Control: Virtualize file and registry write failures to per-user locations option has not been enabled. </t>
  </si>
  <si>
    <t>HCM48</t>
  </si>
  <si>
    <t>HCM48: Low-risk operating system settings are not configured securely</t>
  </si>
  <si>
    <t>2.3.17.8</t>
  </si>
  <si>
    <t>This setting reduces vulnerabilities by ensuring that legacy applications only write data to permitted locations.</t>
  </si>
  <si>
    <t>To establish the recommended configuration via GP, set the following UI path to Enabled:
Computer Configuration&gt;Policies&gt;Windows Settings&gt;Security Settings&gt;Local Policies&gt;Security Options&gt;User Account Control: Virtualize file and registry write failures to per-user locations.</t>
  </si>
  <si>
    <t>Set "User Account Control: Virtualize file and registry write failures to per-user locations" to "Enabled". One method to achieve the recommended configuration via Group Policy is to perform the following:
Set the following UI path to Enabled:
Computer Configuration\Policies\Windows Settings\Security Settings\Local Policies\Security Options\User Account Control: Virtualize file and registry write failures to per-user locations</t>
  </si>
  <si>
    <t>WIN2019-114</t>
  </si>
  <si>
    <t>SC-7</t>
  </si>
  <si>
    <t>Boundary Protection</t>
  </si>
  <si>
    <t>Set "Windows Firewall: Domain: Firewall state" to "On (recommended)"</t>
  </si>
  <si>
    <t>Select On (recommended) to have Windows Firewall with Advanced Security use the settings for this profile to filter network traffic. If you select Off, Windows Firewall with Advanced Security will not use any of the firewall rules or connection security rules for this profile.
The recommended state for this setting is: `On (recommended)`.</t>
  </si>
  <si>
    <t>The 'Windows Firewall: Domain: Firewall state' option has been set to 'On (recommended).'</t>
  </si>
  <si>
    <t>The Windows Firewall: Domain: Firewall state option has not been set to On (recommended).</t>
  </si>
  <si>
    <t>HAC62</t>
  </si>
  <si>
    <t>HAC62: The server-level firewall is not configured according to industry standard best practice.</t>
  </si>
  <si>
    <t>9.1</t>
  </si>
  <si>
    <t>9.1.1</t>
  </si>
  <si>
    <t>If the firewall is turned off all traffic will be able to access the system and an attacker may be more easily able to remotely exploit a weakness in a network service.</t>
  </si>
  <si>
    <t>To establish the recommended configuration via GP, set the following UI path to On (recommended):
Computer Configuration&gt;Policies&gt;Windows Settings&gt;Security Settings&gt;Windows Firewall with Advanced Security&gt;Windows Firewall with Advanced Security&gt;Windows Firewall Properties&gt;Domain Profile&gt;Firewall state.</t>
  </si>
  <si>
    <t>Set "Windows Firewall: Domain: Firewall state" to "On (recommended)". One method to achieve the recommended configuration via Group Policy is to perform the following:
Set the following UI path to On (recommended):
Computer Configuration\Policies\Windows Settings\Security Settings\Windows Firewall with Advanced Security\Windows Firewall with Advanced Security\Windows Firewall Properties\Domain Profile\Firewall state</t>
  </si>
  <si>
    <t>WIN2019-115</t>
  </si>
  <si>
    <t>Set "Windows Firewall: Domain: Inbound connections" to "Block (default)"</t>
  </si>
  <si>
    <t>This setting determines the behavior for inbound connections that do not match an inbound firewall rule.
The recommended state for this setting is: `Block (default)`.</t>
  </si>
  <si>
    <t>The 'Windows Firewall: Domain: Inbound connections' option has been set to 'Block (default).'</t>
  </si>
  <si>
    <t>The Windows Firewall: Domain: Inbound connections option has not been set to Block (default).</t>
  </si>
  <si>
    <t>9.1.2</t>
  </si>
  <si>
    <t>If the firewall allows all traffic to access the system then an attacker may be more easily able to remotely exploit a weakness in a network service.</t>
  </si>
  <si>
    <t>To establish the recommended configuration via GP, set the following UI path to Block (default):
Computer Configuration&gt;Policies&gt;Windows Settings&gt;Security Settings&gt;Windows Firewall with Advanced Security&gt;Windows Firewall with Advanced Security&gt;Windows Firewall Properties&gt;Domain Profile&gt;Inbound connections.</t>
  </si>
  <si>
    <t>Set "Windows Firewall: Domain: Inbound connections" to "Block (default)". One method to achieve the recommended configuration via Group Policy is to perform the following:
Set the following UI path to Block (default):
Computer Configuration\Policies\Windows Settings\Security Settings\Windows Firewall with Advanced Security\Windows Firewall with Advanced Security\Windows Firewall Properties\Domain Profile\Inbound connections</t>
  </si>
  <si>
    <t>WIN2019-116</t>
  </si>
  <si>
    <t>Set "Windows Firewall: Domain: Outbound connections" to "Allow (default)"</t>
  </si>
  <si>
    <t>This setting determines the behavior for outbound connections that do not match an outbound firewall rule.
The recommended state for this setting is: `Allow (default)`.</t>
  </si>
  <si>
    <t>The 'Windows Firewall: Domain: Outbound connections' option has been set to 'Allow (default).'</t>
  </si>
  <si>
    <t>The Windows Firewall: Domain: Outbound connections option has not been set to Allow (default).</t>
  </si>
  <si>
    <t>9.1.3</t>
  </si>
  <si>
    <t>Some people believe that it is prudent to block all outbound connections except those specifically approved by the user or administrator. Microsoft disagrees with this opinion, blocking outbound connections by default will force users to deal with a large number of dialog boxes prompting them to authorize or block applications such as their web browser or instant messaging software. Additionally, blocking outbound traffic has little value because if an attacker has compromised the system they can reconfigure the firewall anyway.</t>
  </si>
  <si>
    <t>To establish the recommended configuration via GP, set the following UI path to Allow (default):
Computer Configuration&gt;Policies&gt;Windows Settings&gt;Security Settings&gt;Windows Firewall with Advanced Security&gt;Windows Firewall with Advanced Security&gt;Windows Firewall Properties&gt;Domain Profile&gt;Outbound connections.</t>
  </si>
  <si>
    <t>Set "Windows Firewall: Domain: Outbound connections" to "Allow (default)". One method to achieve the recommended configuration via Group Policy is to perform the following:
Set the following UI path to Allow (default):
Computer Configuration\Policies\Windows Settings\Security Settings\Windows Firewall with Advanced Security\Windows Firewall with Advanced Security\Windows Firewall Properties\Domain Profile\Outbound connections</t>
  </si>
  <si>
    <t>WIN2019-117</t>
  </si>
  <si>
    <t>SI-4</t>
  </si>
  <si>
    <t>Information System Monitoring</t>
  </si>
  <si>
    <t>Set "Windows Firewall: Domain: Settings: Display a notification" to "No"</t>
  </si>
  <si>
    <t>Select this option to have Windows Firewall with Advanced Security display notifications to the user when a program is blocked from receiving inbound connections.
The recommended state for this setting is: `No`.
**Note:** When the `Apply local firewall rules` setting is configured to `No`, it's recommended to also configure the `Display a notification setting` to `No`. Otherwise, users will continue to receive messages that ask if they want to unblock a restricted inbound connection, but the user's response will be ignored.</t>
  </si>
  <si>
    <t>The 'Windows Firewall: Domain: Settings: Display a notification' option has been set to 'No.'</t>
  </si>
  <si>
    <t>The Windows Firewall: Domain: Settings: Display a notification option has not been set to No.</t>
  </si>
  <si>
    <t>9.1.4</t>
  </si>
  <si>
    <t>Firewall notifications can be complex and may confuse the end users, who would not be able to address the alert.</t>
  </si>
  <si>
    <t>Windows Firewall will not display a notification when a program is blocked from receiving inbound connections.</t>
  </si>
  <si>
    <t>To establish the recommended configuration via GP, set the following UI path to No:
Computer Configuration&gt;Policies&gt;Windows Settings&gt;Security Settings&gt;Windows Firewall with Advanced Security&gt;Windows Firewall with Advanced Security&gt;Windows Firewall Properties&gt;Domain Profile&gt;Settings Customize&gt;Display a notification.</t>
  </si>
  <si>
    <t>Set "Windows Firewall: Domain: Settings: Display a notification" to "No". One method to achieve the recommended configuration via Group Policy is to perform the following:
Set the following UI path to No:
Computer Configuration\Policies\Windows Settings\Security Settings\Windows Firewall with Advanced Security\Windows Firewall with Advanced Security\Windows Firewall Properties\Domain Profile\Settings Customize\Display a notification</t>
  </si>
  <si>
    <t>WIN2019-118</t>
  </si>
  <si>
    <t>AU-4</t>
  </si>
  <si>
    <t>Audit Storage Capacity</t>
  </si>
  <si>
    <t>Set "Windows Firewall: Domain: Logging: Name" to "%SystemRoot%\System32\logfiles\firewall\domainfw.log"</t>
  </si>
  <si>
    <t>Use this option to specify the path and name of the file in which Windows Firewall will write its log information.
The recommended state for this setting is: `%SystemRoot%\System32\logfiles\firewall\domainfw.log`.</t>
  </si>
  <si>
    <t>The 'Windows Firewall: Domain: Logging: Name' option has been set to '%SYSTEMROOT%&gt;System32&gt;logfiles&gt;firewall&gt;domainfw.log'.</t>
  </si>
  <si>
    <t>The Windows Firewall: Domain: Logging: Name option has not been set to %SYSTEMROOT%&gt;System32&gt;logfiles&gt;firewall&gt;domainfw.log.</t>
  </si>
  <si>
    <t>9.1.5</t>
  </si>
  <si>
    <t>If events are not recorded it may be difficult or impossible to determine the root cause of system problems or the unauthorized activities of malicious users.</t>
  </si>
  <si>
    <t>The log file will be stored in the specified file.</t>
  </si>
  <si>
    <t>To establish the recommended configuration via GP, set the following UI path to %SystemRoot%&gt;System32&gt;logfiles&gt;firewall&gt;domainfw.log:
Computer Configuration&gt;Policies&gt;Windows Settings&gt;Security Settings&gt;Windows Firewall with Advanced Security&gt;Windows Firewall with Advanced Security&gt;Windows Firewall Properties&gt;Domain Profile&gt;Logging Customize&gt;Name.</t>
  </si>
  <si>
    <t>Set "Windows Firewall: Domain: Logging: Name" to "%SystemRoot%\System32\logfiles\firewall\domainfw.log". One method to achieve the recommended configuration via Group Policy is to perform the following:
Set the following UI path to %SystemRoot%\System32\logfiles\firewall\domainfw.log:
Computer Configuration\Policies\Windows Settings\Security Settings\Windows Firewall with Advanced Security\Windows Firewall with Advanced Security\Windows Firewall Properties\Domain Profile\Logging Customize\Name</t>
  </si>
  <si>
    <t>WIN2019-119</t>
  </si>
  <si>
    <t>Set "Windows Firewall: Domain: Logging: Size limit (KB)" to "16,384 KB or greater"</t>
  </si>
  <si>
    <t>Use this option to specify the size limit of the file in which Windows Firewall will write its log information.
The recommended state for this setting is: `16,384 KB or greater`.</t>
  </si>
  <si>
    <t>The 'Windows Firewall: Domain: Logging: Size limit (KB)' option has been set to '16,384 KB or greater'.</t>
  </si>
  <si>
    <t>The Windows Firewall: Domain: Logging: Size limit (KB) option has not been set to 16,384 KB or greater.</t>
  </si>
  <si>
    <t>9.1.6</t>
  </si>
  <si>
    <t>The log file size will be limited to the specified size, old events will be overwritten by newer ones when the limit is reached.</t>
  </si>
  <si>
    <t>To establish the recommended configuration via GP, set the following UI path to 16,384 KB or greater:
Computer Configuration&gt;Policies&gt;Windows Settings&gt;Security Settings&gt;Windows Firewall with Advanced Security&gt;Windows Firewall with Advanced Security&gt;Windows Firewall Properties&gt;Domain Profile&gt;Logging Customize&gt;Size limit (KB).</t>
  </si>
  <si>
    <t>Set "Windows Firewall: Domain: Logging: Size limit (KB)" to "16,384 KB or greater". One method to achieve the recommended configuration via Group Policy is to perform the following:
Set the following UI path to 16,384 KB or greater:
Computer Configuration\Policies\Windows Settings\Security Settings\Windows Firewall with Advanced Security\Windows Firewall with Advanced Security\Windows Firewall Properties\Domain Profile\Logging Customize\Size limit (KB)</t>
  </si>
  <si>
    <t>WIN2019-120</t>
  </si>
  <si>
    <t>AU-12</t>
  </si>
  <si>
    <t>Audit Generation</t>
  </si>
  <si>
    <t>Set "Windows Firewall: Domain: Logging: Log dropped packets" to "Yes"</t>
  </si>
  <si>
    <t>Use this option to log when Windows Firewall with Advanced Security discards an inbound packet for any reason. The log records why and when the packet was dropped. Look for entries with the word `DROP` in the action column of the log.
The recommended state for this setting is: `Yes`.</t>
  </si>
  <si>
    <t>The 'Windows Firewall: Domain: Logging: Log dropped packets' option has been set to 'Yes'.</t>
  </si>
  <si>
    <t>The Windows Firewall: Domain: Logging: Log dropped packets option has not been set to Yes.</t>
  </si>
  <si>
    <t>9.1.7</t>
  </si>
  <si>
    <t>Information about dropped packets will be recorded in the firewall log file.</t>
  </si>
  <si>
    <t>To establish the recommended configuration via GP, set the following UI path to Yes:
Computer Configuration&gt;Policies&gt;Windows Settings&gt;Security Settings&gt;Windows Firewall with Advanced Security&gt;Windows Firewall with Advanced Security&gt;Windows Firewall Properties&gt;Domain Profile&gt;Logging Customize&gt;Log dropped packets.</t>
  </si>
  <si>
    <t>Set "Windows Firewall: Domain: Logging: Log dropped packets"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Properties\Domain Profile\Logging Customize\Log dropped packets</t>
  </si>
  <si>
    <t>WIN2019-121</t>
  </si>
  <si>
    <t>Set "Windows Firewall: Domain: Logging: Log successful connections" to "Yes"</t>
  </si>
  <si>
    <t>Use this option to log when Windows Firewall with Advanced Security allows an inbound connection. The log records why and when the connection was formed. Look for entries with the word `ALLOW` in the action column of the log.
The recommended state for this setting is: `Yes`.</t>
  </si>
  <si>
    <t>Th 'Windows Firewall: Domain: Logging: Log successful connections' option has been set to 'Yes'.</t>
  </si>
  <si>
    <t>Th Windows Firewall: Domain: Logging: Log successful connections option has not been set to Yes.</t>
  </si>
  <si>
    <t>9.1.8</t>
  </si>
  <si>
    <t>Information about successful connections will be recorded in the firewall log file.</t>
  </si>
  <si>
    <t>To establish the recommended configuration via GP, set the following UI path to Yes:
Computer Configuration&gt;Policies&gt;Windows Settings&gt;Security Settings&gt;Windows Firewall with Advanced Security&gt;Windows Firewall with Advanced Security&gt;Windows Firewall Properties&gt;Domain Profile&gt;Logging Customize&gt;Log successful connections.</t>
  </si>
  <si>
    <t>Set "Windows Firewall: Domain: Logging: Log successful connections"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Properties\Domain Profile\Logging Customize\Log successful connections</t>
  </si>
  <si>
    <t>WIN2019-122</t>
  </si>
  <si>
    <t>Set "Windows Firewall: Private: Firewall state" to "On (recommended)"</t>
  </si>
  <si>
    <t>The 'Windows Firewall: Private: Firewall state' option has been set to 'On (recommended)'.</t>
  </si>
  <si>
    <t>The Windows Firewall: Private: Firewall state option has not been set to On (recommended).</t>
  </si>
  <si>
    <t>9.2</t>
  </si>
  <si>
    <t>9.2.1</t>
  </si>
  <si>
    <t>To establish the recommended configuration via GP, set the following UI path to On (recommended):
Computer Configuration&gt;Policies&gt;Windows Settings&gt;Security Settings&gt;Windows Firewall with Advanced Security&gt;Windows Firewall with Advanced Security&gt;Windows Firewall Properties&gt;Private Profile&gt;Firewall state.</t>
  </si>
  <si>
    <t>Set "Windows Firewall: Private: Firewall state" to "On (recommended)". One method to achieve the recommended configuration via Group Policy is to perform the following:
Set the following UI path to On (recommended):
Computer Configuration\Policies\Windows Settings\Security Settings\Windows Firewall with Advanced Security\Windows Firewall with Advanced Security\Windows Firewall Properties\Private Profile\Firewall state</t>
  </si>
  <si>
    <t>WIN2019-123</t>
  </si>
  <si>
    <t>Set "Windows Firewall: Private: Inbound connections" to "Block (default)"</t>
  </si>
  <si>
    <t>The 'Windows Firewall: Private: Inbound connections' option has been set to 'Block (default)'.</t>
  </si>
  <si>
    <t>The Windows Firewall: Private: Inbound connections option has not been set to Block (default).</t>
  </si>
  <si>
    <t>9.2.2</t>
  </si>
  <si>
    <t>To establish the recommended configuration via GP, set the following UI path to Block (default):
Computer Configuration&gt;Policies&gt;Windows Settings&gt;Security Settings&gt;Windows Firewall with Advanced Security&gt;Windows Firewall with Advanced Security&gt;Windows Firewall Properties&gt;Private Profile&gt;Inbound connections.</t>
  </si>
  <si>
    <t>Set "Windows Firewall: Private: Inbound connections" to "Block (default)". One method to achieve the recommended configuration via Group Policy is to perform the following:
Set the following UI path to Block (default):
Computer Configuration\Policies\Windows Settings\Security Settings\Windows Firewall with Advanced Security\Windows Firewall with Advanced Security\Windows Firewall Properties\Private Profile\Inbound connections</t>
  </si>
  <si>
    <t>WIN2019-124</t>
  </si>
  <si>
    <t>Set "Windows Firewall: Private: Outbound connections" to "Allow (default)"</t>
  </si>
  <si>
    <t>This setting determines the behavior for outbound connections that do not match an outbound firewall rule.
The recommended state for this setting is: `Allow (default)`.
**Note:** If you set Outbound connections to Block and then deploy the firewall policy by using a GPO, computers that receive the GPO settings cannot receive subsequent Group Policy updates unless you create and deploy an outbound rule that enables Group Policy to work. Predefined rules for Core Networking include outbound rules that enable Group Policy to work. Ensure that these outbound rules are active, and thoroughly test firewall profiles before deploying.</t>
  </si>
  <si>
    <t>The 'Windows Firewall: Private: Outbound connections' option has been set to 'Allow (default)'.</t>
  </si>
  <si>
    <t>The Windows Firewall: Private: Outbound connections option has not been set to Allow (default).</t>
  </si>
  <si>
    <t>9.2.3</t>
  </si>
  <si>
    <t>To establish the recommended configuration via GP, set the following UI path to Allow (default):
Computer Configuration&gt;Policies&gt;Windows Settings&gt;Security Settings&gt;Windows Firewall with Advanced Security&gt;Windows Firewall with Advanced Security&gt;Windows Firewall Properties&gt;Private Profile&gt;Outbound connections.</t>
  </si>
  <si>
    <t>Set "Windows Firewall: Private: Outbound connections" to "Allow (default)". One method to achieve the recommended configuration via Group Policy is to perform the following:
Set the following UI path to Allow (default):
Computer Configuration\Policies\Windows Settings\Security Settings\Windows Firewall with Advanced Security\Windows Firewall with Advanced Security\Windows Firewall Properties\Private Profile\Outbound connections</t>
  </si>
  <si>
    <t>WIN2019-125</t>
  </si>
  <si>
    <t>Set "Windows Firewall: Private: Settings: Display a notification" to "No"</t>
  </si>
  <si>
    <t>Select this option to have Windows Firewall with Advanced Security display notifications to the user when a program is blocked from receiving inbound connections.
The recommended state for this setting is: `No`.
**Note:** When the `Apply local firewall rules` setting is configured to `No`, it's recommended to also configure the `Display a notification` setting to `No`. Otherwise, users will continue to receive messages that ask if they want to unblock a restricted inbound connection, but the user's response will be ignored.</t>
  </si>
  <si>
    <t>The 'Windows Firewall: Private: Settings: Display a notification' option has been set to 'No'.</t>
  </si>
  <si>
    <t>The Windows Firewall: Private: Settings: Display a notification option has not been set to No.</t>
  </si>
  <si>
    <t>9.2.4</t>
  </si>
  <si>
    <t>To establish the recommended configuration via GP, set the following UI path to No:
Computer Configuration&gt;Policies&gt;Windows Settings&gt;Security Settings&gt;Windows Firewall with Advanced Security&gt;Windows Firewall with Advanced Security&gt;Windows Firewall Properties&gt;Private Profile&gt;Settings Customize&gt;Display a notification.</t>
  </si>
  <si>
    <t>Set "Windows Firewall: Private: Settings: Display a notification" to "No". One method to achieve the recommended configuration via Group Policy is to perform the following:
Set the following UI path to No:
Computer Configuration\Policies\Windows Settings\Security Settings\Windows Firewall with Advanced Security\Windows Firewall with Advanced Security\Windows Firewall Properties\Private Profile\Settings Customize\Display a notification</t>
  </si>
  <si>
    <t>WIN2019-126</t>
  </si>
  <si>
    <t>Set "Windows Firewall: Private: Logging: Name" to "%SystemRoot%\System32\logfiles\firewall\privatefw.log"</t>
  </si>
  <si>
    <t>Use this option to specify the path and name of the file in which Windows Firewall will write its log information.
The recommended state for this setting is: `%SystemRoot%\System32\logfiles\firewall\privatefw.log`.</t>
  </si>
  <si>
    <t>The 'Windows Firewall: Private: Logging: Name' option has been set to '%SYSTEMROOT%&gt;System32&gt;logfiles&gt;firewall&gt;privatefw.log'.</t>
  </si>
  <si>
    <t>The Windows Firewall: Private: Logging: Name option has not been set to %SYSTEMROOT%&gt;System32&gt;logfiles&gt;firewall&gt;privatefw.log.</t>
  </si>
  <si>
    <t>9.2.5</t>
  </si>
  <si>
    <t>To establish the recommended configuration via GP, set the following UI path to %SystemRoot%&gt;System32&gt;logfiles&gt;firewall&gt;privatefw.log:
Computer Configuration&gt;Policies&gt;Windows Settings&gt;Security Settings&gt;Windows Firewall with Advanced Security&gt;Windows Firewall with Advanced Security&gt;Windows Firewall Properties&gt;Private Profile&gt;Logging Customize&gt;Name.</t>
  </si>
  <si>
    <t>Set "Windows Firewall: Private: Logging: Name" to "%SystemRoot%\System32\logfiles\firewall\privatefw.log". One method to achieve the recommended configuration via Group Policy is to perform the following:
Set the following UI path to %SystemRoot%\System32\logfiles\firewall\privatefw.log:
Computer Configuration\Policies\Windows Settings\Security Settings\Windows Firewall with Advanced Security\Windows Firewall with Advanced Security\Windows Firewall Properties\Private Profile\Logging Customize\Name</t>
  </si>
  <si>
    <t>WIN2019-127</t>
  </si>
  <si>
    <t>Set "Windows Firewall: Private: Logging: Size limit (KB)" to "16,384 KB or greater"</t>
  </si>
  <si>
    <t>The 'Windows Firewall: Private: Logging: Size limit (KB)' option has been set to '16,384 KB or greater'.</t>
  </si>
  <si>
    <t>The Windows Firewall: Private: Logging: Size limit (KB) option has not been set to 16,384 KB or greater.</t>
  </si>
  <si>
    <t>9.2.6</t>
  </si>
  <si>
    <t>To establish the recommended configuration via GP, set the following UI path to 16,384 KB or greater:
Computer Configuration&gt;Policies&gt;Windows Settings&gt;Security Settings&gt;Windows Firewall with Advanced Security&gt;Windows Firewall with Advanced Security&gt;Windows Firewall Properties&gt;Private Profile&gt;Logging Customize&gt;Size limit (KB).</t>
  </si>
  <si>
    <t>Set "Windows Firewall: Private: Logging: Size limit (KB)" to "16,384 KB or greater". One method to achieve the recommended configuration via Group Policy is to perform the following:
Set the following UI path to 16,384 KB or greater:
Computer Configuration\Policies\Windows Settings\Security Settings\Windows Firewall with Advanced Security\Windows Firewall with Advanced Security\Windows Firewall Properties\Private Profile\Logging Customize\Size limit (KB)</t>
  </si>
  <si>
    <t>WIN2019-128</t>
  </si>
  <si>
    <t>Set "Windows Firewall: Private: Logging: Log dropped packets" to "Yes"</t>
  </si>
  <si>
    <t xml:space="preserve">Navigate to the UI Path articulated in the Remediation section and confirm it is set as prescribed. This group policy setting is backed by the following registry location:
HKEY_LOCAL_MACHINE\SOFTWARE\Policies\Microsoft\Windows\Personalization:NoLockScreenCamera
</t>
  </si>
  <si>
    <t>The 'Windows Firewall: Private: Logging: Log dropped packets' option has been set to 'Yes'.</t>
  </si>
  <si>
    <t>The Windows Firewall: Private: Logging: Log dropped packets option has not been set to Yes.</t>
  </si>
  <si>
    <t>9.2.7</t>
  </si>
  <si>
    <t>To establish the recommended configuration via GP, set the following UI path to Yes:
Computer Configuration&gt;Policies&gt;Windows Settings&gt;Security Settings&gt;Windows Firewall with Advanced Security&gt;Windows Firewall with Advanced Security&gt;Windows Firewall Properties&gt;Private Profile&gt;Logging Customize&gt;Log dropped packets.</t>
  </si>
  <si>
    <t>Set "Windows Firewall: Private: Logging: Log dropped packets"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Properties\Private Profile\Logging Customize\Log dropped packets</t>
  </si>
  <si>
    <t>WIN2019-129</t>
  </si>
  <si>
    <t>Set "Windows Firewall: Private: Logging: Log successful connections" to "Yes"</t>
  </si>
  <si>
    <t xml:space="preserve">Navigate to the UI Path articulated in the Remediation section and confirm it is set as prescribed. This group policy setting is backed by the following registry location:
HKEY_LOCAL_MACHINE\SOFTWARE\Policies\Microsoft\Windows\Personalization:NoLockScreenSlideshow
</t>
  </si>
  <si>
    <t>The 'Windows Firewall: Private: Logging: Log successful connections' option has been set to 'Yes'.</t>
  </si>
  <si>
    <t>The Windows Firewall: Private: Logging: Log successful connections option has not been set to Yes.</t>
  </si>
  <si>
    <t>9.2.8</t>
  </si>
  <si>
    <t>To establish the recommended configuration via GP, set the following UI path to Yes:
Computer Configuration&gt;Policies&gt;Windows Settings&gt;Security Settings&gt;Windows Firewall with Advanced Security&gt;Windows Firewall with Advanced Security&gt;Windows Firewall Properties&gt;Private Profile&gt;Logging Customize&gt;Log successful connections.</t>
  </si>
  <si>
    <t>Set "Windows Firewall: Private: Logging: Log successful connections"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Properties\Private Profile\Logging Customize\Log successful connections</t>
  </si>
  <si>
    <t>WIN2019-130</t>
  </si>
  <si>
    <t>Set "Windows Firewall: Public: Firewall state" to "On (recommended)"</t>
  </si>
  <si>
    <t xml:space="preserve">Navigate to the UI Path articulated in the Remediation section and confirm it is set as prescribed. This group policy setting is backed by the following registry location:
HKEY_LOCAL_MACHINE\SOFTWARE\Policies\Microsoft\InputPersonalization:AllowInputPersonalization
</t>
  </si>
  <si>
    <t>The 'Windows Firewall: Public: Firewall state' option has been set to 'On (recommended)'.</t>
  </si>
  <si>
    <t>The Windows Firewall: Public: Firewall state option has not been set to On (recommended).</t>
  </si>
  <si>
    <t>9.3</t>
  </si>
  <si>
    <t>9.3.1</t>
  </si>
  <si>
    <t>To establish the recommended configuration via GP, set the following UI path to On (recommended):
Computer Configuration&gt;Policies&gt;Windows Settings&gt;Security Settings&gt;Windows Firewall with Advanced Security&gt;Windows Firewall with Advanced Security&gt;Windows Firewall Properties&gt;Public Profile&gt;Firewall state.</t>
  </si>
  <si>
    <t>Set "Windows Firewall: Public: Firewall state" to "On (recommended)". One method to achieve the recommended configuration via Group Policy is to perform the following:
Set the following UI path to On (recommended):
Computer Configuration\Policies\Windows Settings\Security Settings\Windows Firewall with Advanced Security\Windows Firewall with Advanced Security\Windows Firewall Properties\Public Profile\Firewall state</t>
  </si>
  <si>
    <t>WIN2019-131</t>
  </si>
  <si>
    <t>Set "Windows Firewall: Public: Inbound connections" to "Block (default)"</t>
  </si>
  <si>
    <t xml:space="preserve">The LAPS AdmPwd GPO Extension / CSE can be verified to be installed by the presence of the following registry value:
HKEY_LOCAL_MACHINE\SOFTWARE\Microsoft\Windows NT\CurrentVersion\Winlogon\GPExtensions\{D76B9641-3288-4f75-942D-087DE603E3EA}:DllName
</t>
  </si>
  <si>
    <t>The 'Windows Firewall: Public: Inbound connections' option has been set to 'Block (default)'.</t>
  </si>
  <si>
    <t>The Windows Firewall: Public: Inbound connections option has not been set to Block (default).</t>
  </si>
  <si>
    <t>9.3.2</t>
  </si>
  <si>
    <t>To establish the recommended configuration via GP, set the following UI path to Block (default):
Computer Configuration&gt;Policies&gt;Windows Settings&gt;Security Settings&gt;Windows Firewall with Advanced Security&gt;Windows Firewall with Advanced Security&gt;Windows Firewall Properties&gt;Public Profile&gt;Inbound connections.</t>
  </si>
  <si>
    <t>Set "Windows Firewall: Public: Inbound connections" to "Block (default)". One method to achieve the recommended configuration via Group Policy is to perform the following:
Set the following UI path to Block (default):
Computer Configuration\Policies\Windows Settings\Security Settings\Windows Firewall with Advanced Security\Windows Firewall with Advanced Security\Windows Firewall Properties\Public Profile\Inbound connections</t>
  </si>
  <si>
    <t>WIN2019-132</t>
  </si>
  <si>
    <t>Set "Windows Firewall: Public: Outbound connections" to "Allow (default)"</t>
  </si>
  <si>
    <t xml:space="preserve">Navigate to the UI Path articulated in the Remediation section and confirm it is set as prescribed. This group policy setting is backed by the following registry location:
HKEY_LOCAL_MACHINE\SOFTWARE\Policies\Microsoft Services\AdmPwd:PwdExpirationProtectionEnabled
</t>
  </si>
  <si>
    <t>The 'Windows Firewall: Public: Outbound connections' option has been set to 'Allow (default)'.</t>
  </si>
  <si>
    <t>The Windows Firewall: Public: Outbound connections option has not been set to Allow (default).</t>
  </si>
  <si>
    <t>9.3.3</t>
  </si>
  <si>
    <t>To establish the recommended configuration via GP, set the following UI path to Allow (default):
Computer Configuration&gt;Policies&gt;Windows Settings&gt;Security Settings&gt;Windows Firewall with Advanced Security&gt;Windows Firewall with Advanced Security&gt;Windows Firewall Properties&gt;Public Profile&gt;Outbound connections.</t>
  </si>
  <si>
    <t>Set "Windows Firewall: Public: Outbound connections" to "Allow (default)". One method to achieve the recommended configuration via Group Policy is to perform the following:
Set the following UI path to Allow (default):
Computer Configuration\Policies\Windows Settings\Security Settings\Windows Firewall with Advanced Security\Windows Firewall with Advanced Security\Windows Firewall Properties\Public Profile\Outbound connections</t>
  </si>
  <si>
    <t>WIN2019-133</t>
  </si>
  <si>
    <t>Set "Windows Firewall: Public: Settings: Display a notification" to "No"</t>
  </si>
  <si>
    <t>Select this option to have Windows Firewall with Advanced Security display notifications to the user when a program is blocked from receiving inbound connections.
The recommended state for this setting is: `No`.</t>
  </si>
  <si>
    <t xml:space="preserve">Navigate to the UI Path articulated in the Remediation section and confirm it is set as prescribed. This group policy setting is backed by the following registry location:
HKEY_LOCAL_MACHINE\SOFTWARE\Policies\Microsoft Services\AdmPwd:AdmPwdEnabled
</t>
  </si>
  <si>
    <t>9.3.4</t>
  </si>
  <si>
    <t>Some organizations may prefer to avoid alarming users when firewall rules block certain types of network activity. However, notifications can be helpful when troubleshooting network issues involving the firewall.</t>
  </si>
  <si>
    <t>To establish the recommended configuration via GP, set the following UI path to 'No':
Computer Configuration&gt;Policies&gt;Windows Settings&gt;Security Settings&gt;Windows Firewall with Advanced Security&gt;Windows Firewall with Advanced Security&gt;Windows Firewall Properties&gt;Public Profile&gt;Settings Customize&gt;Display a notification.</t>
  </si>
  <si>
    <t>Set "Windows Firewall: Public: Settings: Display a notification" to "No". One method to achieve the recommended configuration via Group Policy is to perform the following:
Set the following UI path to No:
Computer Configuration\Policies\Windows Settings\Security Settings\Windows Firewall with Advanced Security\Windows Firewall with Advanced Security\Windows Firewall Properties\Public Profile\Settings Customize\Display a notification</t>
  </si>
  <si>
    <t>WIN2019-134</t>
  </si>
  <si>
    <t>Set "Windows Firewall: Public: Settings: Apply local firewall rules" to "No"</t>
  </si>
  <si>
    <t>This setting controls whether local administrators are allowed to create local firewall rules that apply together with firewall rules configured by Group Policy.
The recommended state for this setting is: `No`.
**Note:** When the `Apply local firewall rules` setting is configured to `No`, it's recommended to also configure the `Display a notification` setting to `No`. Otherwise, users will continue to receive messages that ask if they want to unblock a restricted inbound connection, but the user's response will be ignored.</t>
  </si>
  <si>
    <t xml:space="preserve">Navigate to the UI Path articulated in the Remediation section and confirm it is set as prescribed. This group policy setting is backed by the following registry location:
HKEY_LOCAL_MACHINE\SOFTWARE\Policies\Microsoft Services\AdmPwd:PasswordComplexity
</t>
  </si>
  <si>
    <t>The 'Windows Firewall: Public: Settings: Apply local firewall rules' option has been set to 'No'.</t>
  </si>
  <si>
    <t>The Windows Firewall: Public: Settings: Apply local firewall rules option has not been set to No.</t>
  </si>
  <si>
    <t>9.3.5</t>
  </si>
  <si>
    <t>When in the Public profile, there should be no special local firewall exceptions per computer. These settings should be managed by a centralized policy.</t>
  </si>
  <si>
    <t>Administrators can still create firewall rules, but the rules will not be applied.</t>
  </si>
  <si>
    <t>To establish the recommended configuration via GP, set the following UI path to No:
Computer Configuration&gt;Policies&gt;Windows Settings&gt;Security Settings&gt;Windows Firewall with Advanced Security&gt;Windows Firewall with Advanced Security&gt;Windows Firewall Properties&gt;Public Profile&gt;Settings Customize&gt;Apply local firewall rules.</t>
  </si>
  <si>
    <t>Set "Windows Firewall: Public: Settings: Apply local firewall rules" to "No".  One method to achieve the recommended configuration via Group Policy is to perform the following:
Set the following UI path to No: Computer Configuration\Policies\Windows Settings\Security Settings\Windows Firewall with Advanced Security\Windows Firewall with Advanced Security\Windows Firewall Properties\Public Profile\Settings Customize\Apply local firewall rules.</t>
  </si>
  <si>
    <t>WIN2019-135</t>
  </si>
  <si>
    <t>Set "Windows Firewall: Public: Settings: Apply local connection security rules" to "No"</t>
  </si>
  <si>
    <t>This setting controls whether local administrators are allowed to create connection security rules that apply together with connection security rules configured by Group Policy.
The recommended state for this setting is: `No`.</t>
  </si>
  <si>
    <t xml:space="preserve">Navigate to the UI Path articulated in the Remediation section and confirm it is set as prescribed. This group policy setting is backed by the following registry location:
HKEY_LOCAL_MACHINE\SOFTWARE\Policies\Microsoft Services\AdmPwd:PasswordLength
</t>
  </si>
  <si>
    <t>The 'Windows Firewall: Public: Settings: Apply local connection security rules' option has been set to 'No'.</t>
  </si>
  <si>
    <t>The Windows Firewall: Public: Settings: Apply local connection security rules option has not been set to No.</t>
  </si>
  <si>
    <t>9.3.6</t>
  </si>
  <si>
    <t>Users with administrative privileges might create firewall rules that expose the system to remote attack.</t>
  </si>
  <si>
    <t>Administrators can still create local connection security rules, but the rules will not be applied.</t>
  </si>
  <si>
    <t>To establish the recommended configuration via GP, set the following UI path to No:
Computer Configuration&gt;Policies&gt;Windows Settings&gt;Security Settings&gt;Windows Firewall with Advanced Security&gt;Windows Firewall with Advanced Security&gt;Windows Firewall Properties&gt;Public Profile&gt;Settings Customize&gt;Apply local connection security rules.</t>
  </si>
  <si>
    <t>Set "Windows Firewall: Public: Settings: Apply local connection security rules" to "No".  One method to achieve the recommended configuration via Group Policy is to perform the following:
Set the following UI path to No:
Computer Configuration\Policies\Windows Settings\Security Settings\Windows Firewall with Advanced Security\Windows Firewall with Advanced Security\Windows Firewall Properties\Public Profile\Settings Customize\Apply local connection security rules</t>
  </si>
  <si>
    <t>WIN2019-136</t>
  </si>
  <si>
    <t>Set "Windows Firewall: Public: Logging: Name" to "%SystemRoot%\System32\logfiles\firewall\publicfw.log"</t>
  </si>
  <si>
    <t>Use this option to specify the path and name of the file in which Windows Firewall will write its log information.
The recommended state for this setting is: `%SystemRoot%\System32\logfiles\firewall\publicfw.log`.</t>
  </si>
  <si>
    <t xml:space="preserve">Navigate to the UI Path articulated in the Remediation section and confirm it is set as prescribed. This group policy setting is backed by the following registry location:
HKEY_LOCAL_MACHINE\SOFTWARE\Policies\Microsoft Services\AdmPwd:PasswordAgeDays
</t>
  </si>
  <si>
    <t>The 'Windows Firewall: Public: Logging: Name' option has been set to '%SYSTEMROOT%&gt;System32&gt;logfiles&gt;firewall&gt;publicfw.log'.</t>
  </si>
  <si>
    <t>The Windows Firewall: Public: Logging: Name option has been not set to %SYSTEMROOT%&gt;System32&gt;logfiles&gt;firewall&gt;publicfw.log.</t>
  </si>
  <si>
    <t>9.3.7</t>
  </si>
  <si>
    <t>To establish the recommended configuration via GP, set the following UI path to %SystemRoot%&gt;System32&gt;logfiles&gt;firewall&gt;publicfw.log:
Computer Configuration&gt;Policies&gt;Windows Settings&gt;Security Settings&gt;Windows Firewall with Advanced Security&gt;Windows Firewall with Advanced Security&gt;Windows Firewall Properties&gt;Public Profile&gt;Logging Customize&gt;Name.</t>
  </si>
  <si>
    <t>Set "Windows Firewall: Public: Logging: Name" to "%SystemRoot%\System32\logfiles\firewall\publicfw.log". One method to achieve the recommended configuration via Group Policy is to perform the following:
Set the following UI path to %SystemRoot%\System32\logfiles\firewall\publicfw.log:
Computer Configuration\Policies\Windows Settings\Security Settings\Windows Firewall with Advanced Security\Windows Firewall with Advanced Security\Windows Firewall Properties\Public Profile\Logging Customize\Name</t>
  </si>
  <si>
    <t>WIN2019-137</t>
  </si>
  <si>
    <t>Set "Windows Firewall: Public: Logging: Size limit (KB)" to "16,384 KB or greater"</t>
  </si>
  <si>
    <t xml:space="preserve">Navigate to the UI Path articulated in the Remediation section and confirm it is set as prescribed. This group policy setting is backed by the following registry location:
HKEY_LOCAL_MACHINE\SOFTWARE\Microsoft\Windows\CurrentVersion\Policies\System:LocalAccountTokenFilterPolicy
</t>
  </si>
  <si>
    <t>The 'Windows Firewall: Public: Logging: Size limit (KB)' option has been set to '16,384 KB or greater'.</t>
  </si>
  <si>
    <t>The Windows Firewall: Public: Logging: Size limit (KB) option has not been set to 16,384 KB or greater.</t>
  </si>
  <si>
    <t>9.3.8</t>
  </si>
  <si>
    <t>To establish the recommended configuration via GP, set the following UI path to 16,384 KB or greater:
Computer Configuration&gt;Policies&gt;Windows Settings&gt;Security Settings&gt;Windows Firewall with Advanced Security&gt;Windows Firewall with Advanced Security&gt;Windows Firewall Properties&gt;Public Profile&gt;Logging Customize&gt;Size limit (KB).</t>
  </si>
  <si>
    <t>Set "Windows Firewall: Public: Logging: Size limit (KB)" to "16,384 KB or greater". One method to achieve the recommended configuration via Group Policy is to perform the following:
Set the following UI path to 16,384 KB or greater:
Computer Configuration\Policies\Windows Settings\Security Settings\Windows Firewall with Advanced Security\Windows Firewall with Advanced Security\Windows Firewall Properties\Public Profile\Logging Customize\Size limit (KB)</t>
  </si>
  <si>
    <t>WIN2019-138</t>
  </si>
  <si>
    <t>Set "Windows Firewall: Public: Logging: Log dropped packets" to "Yes"</t>
  </si>
  <si>
    <t xml:space="preserve">Navigate to the UI Path articulated in the Remediation section and confirm it is set as prescribed. This group policy setting is backed by the following registry location:
HKEY_LOCAL_MACHINE\SYSTEM\CurrentControlSet\Services\mrxsmb10:Start
</t>
  </si>
  <si>
    <t>The 'Windows Firewall: Public: Logging: Log dropped packets' option has been set to 'Yes'.</t>
  </si>
  <si>
    <t>The Windows Firewall: Public: Logging: Log dropped packets option has not been set to Yes.</t>
  </si>
  <si>
    <t>9.3.9</t>
  </si>
  <si>
    <t>To establish the recommended configuration via GP, set the following UI path to Yes:
Computer Configuration&gt;Policies&gt;Windows Settings&gt;Security Settings&gt;Windows Firewall with Advanced Security&gt;Windows Firewall with Advanced Security&gt;Windows Firewall Properties&gt;Public Profile&gt;Logging Customize&gt;Log dropped packets.</t>
  </si>
  <si>
    <t>Set "Windows Firewall: Public: Logging: Log dropped packets"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Properties\Public Profile\Logging Customize\Log dropped packets</t>
  </si>
  <si>
    <t>WIN2019-139</t>
  </si>
  <si>
    <t>Set "Windows Firewall: Public: Logging: Log successful connections" to "Yes"</t>
  </si>
  <si>
    <t xml:space="preserve">Navigate to the UI Path articulated in the Remediation section and confirm it is set as prescribed. This group policy setting is backed by the following registry location:
HKEY_LOCAL_MACHINE\SYSTEM\CurrentControlSet\Services\LanmanServer\Parameters:SMB1
</t>
  </si>
  <si>
    <t>The 'Windows Firewall: Public: Logging: Log successful connections' option has been set to 'Yes'.</t>
  </si>
  <si>
    <t>The Windows Firewall: Public: Logging: Log successful connections option has not been set to Yes.</t>
  </si>
  <si>
    <t>9.3.10</t>
  </si>
  <si>
    <t>To establish the recommended configuration via GP, set the following UI path to Yes:
Computer Configuration&gt;Policies&gt;Windows Settings&gt;Security Settings&gt;Windows Firewall with Advanced Security&gt;Windows Firewall with Advanced Security&gt;Windows Firewall Properties&gt;Public Profile&gt;Logging Customize&gt;Log successful connections.</t>
  </si>
  <si>
    <t>Set "Windows Firewall: Public: Logging: Log successful connections"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Properties\Public Profile\Logging Customize\Log successful connections</t>
  </si>
  <si>
    <t>WIN2019-140</t>
  </si>
  <si>
    <t>Set "Audit Credential Validation" to "Success and Failure"</t>
  </si>
  <si>
    <t>This subcategory reports the results of validation tests on credentials submitted for a user account logon request. These events occur on the computer that is authoritative for the credentials. For domain accounts, the Domain Controller is authoritative, whereas for local accounts, the local computer is authoritative. In domain environments, most of the Account Logon events occur in the Security log of the Domain Controllers that are authoritative for the domain accounts. However, these events can occur on other computers in the organization when local accounts are used to log on. Events for this subcategory include:
- 4774: An account was mapped for logon.
- 4775: An account could not be mapped for logon.
- 4776: The Domain Controller attempted to validate the credentials for an account.
- 4777: The Domain Controller failed to validate the credentials for an account.
The recommended state for this setting is: `Success and Failure`.</t>
  </si>
  <si>
    <t xml:space="preserve">Navigate to the UI Path articulated in the Remediation section and confirm it is set as prescribed. This group policy setting is backed by the following registry location:
HKEY_LOCAL_MACHINE\SYSTEM\CurrentControlSet\Control\Session Manager\kernel:DisableExceptionChainValidation
</t>
  </si>
  <si>
    <t>The 'Audit Credential Validation' option has been set to 'Success and Failure'.</t>
  </si>
  <si>
    <t>The Audit Credential Validation option has not been set to Success and Failure.</t>
  </si>
  <si>
    <t>HAU21</t>
  </si>
  <si>
    <t xml:space="preserve">HAU21: System does not audit all attempts to gain access </t>
  </si>
  <si>
    <t>17.1</t>
  </si>
  <si>
    <t>17.1.1</t>
  </si>
  <si>
    <t>Auditing these events may be useful when investigating a security incident.</t>
  </si>
  <si>
    <t>If no audit settings are configured, or if audit settings are too lax on the computers in your organization, security incidents might not be detected or not enough evidence will be available for network forensic analysis after security incidents occur. However, if audit settings are too severe, critically important entries in the Security log may be obscured by all of the meaningless entries and computer performance and the available amount of data storage may be seriously affected. Companies that operate in certain regulated industries may have legal obligations to log certain events or activities.</t>
  </si>
  <si>
    <t>To establish the recommended configuration via GP, set the following UI path to Success and Failure:
Computer Configuration&gt;Policies&gt;Windows Settings&gt;Security Settings&gt;Advanced Audit Policy Configuration&gt;Audit Policies&gt;Account Logon&gt;Audit Credential Validation.</t>
  </si>
  <si>
    <t>Set "Audit Credential Validation"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Policies\Account Logon\Audit Credential Validation</t>
  </si>
  <si>
    <t>WIN2019-141</t>
  </si>
  <si>
    <t>Set "Audit Application Group Management" to "Success and Failure"</t>
  </si>
  <si>
    <t>This policy setting allows you to audit events generated by changes to application groups such as the following:
- Application group is created, changed, or deleted.
- Member is added or removed from an application group.
Application groups are utilized by Windows Authorization Manager, which is a flexible framework created by Microsoft for integrating role-based access control (RBAC) into applications. More information on Windows Authorization Manager is available at [MSDN - Windows Authorization Manager](https://msdn.microsoft.com/en-us/library/bb897401.aspx).
The recommended state for this setting is: `Success and Failure`.</t>
  </si>
  <si>
    <t xml:space="preserve">Navigate to the UI Path articulated in the Remediation section and confirm it is set as prescribed. This group policy setting is backed by the following registry location:
HKEY_LOCAL_MACHINE\SYSTEM\CurrentControlSet\Control\SecurityProviders\WDigest:UseLogonCredential
</t>
  </si>
  <si>
    <t>The 'Audit Application Group Management' option has been set to 'Success and Failure'.</t>
  </si>
  <si>
    <t>The Audit Application Group Management option has not been set to Success and Failure.</t>
  </si>
  <si>
    <t>HAU6</t>
  </si>
  <si>
    <t>HAU6: System does not audit changes to access control settings</t>
  </si>
  <si>
    <t>17.2</t>
  </si>
  <si>
    <t>17.2.1</t>
  </si>
  <si>
    <t>Auditing events in this category may be useful when investigating an incident.</t>
  </si>
  <si>
    <t>To establish the recommended configuration via GP, set the following UI path to Success and Failure:
Computer Configuration&gt;Policies&gt;Windows Settings&gt;Security Settings&gt;Advanced Audit Policy Configuration&gt;Audit Policies&gt;Account Management&gt;Audit Application Group Management.</t>
  </si>
  <si>
    <t>Set "Audit Application Group Management"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Policies\Account Management\Audit Application Group Management</t>
  </si>
  <si>
    <t>WIN2019-142</t>
  </si>
  <si>
    <t>Set "Audit Computer Account Management" to "Success and Failure"</t>
  </si>
  <si>
    <t>This subcategory reports each event of computer account management, such as when a computer account is created, changed, deleted, renamed, disabled, or enabled. Events for this subcategory include:
- 4741: A computer account was created.
- 4742: A computer account was changed.
- 4743: A computer account was deleted.
The recommended state for this setting is: `Success and Failure`.</t>
  </si>
  <si>
    <t xml:space="preserve">Navigate to the UI Path articulated in the Remediation section and confirm it is set as prescribed. This group policy setting is backed by the following registry location:
HKEY_LOCAL_MACHINE\SOFTWARE\Microsoft\Windows NT\CurrentVersion\Winlogon:AutoAdminLogon
</t>
  </si>
  <si>
    <t>The 'Audit Computer Account Management' option has been set to 'Success and Failure'.</t>
  </si>
  <si>
    <t>The Audit Computer Account Management option has not been set to Success and Failure.</t>
  </si>
  <si>
    <t>17.2.2</t>
  </si>
  <si>
    <t>To establish the recommended configuration via GP, set the following UI path to Success and Failure:
Computer Configuration&gt;Policies&gt;Windows Settings&gt;Security Settings&gt;Advanced Audit Policy Configuration&gt;Audit Policies&gt;Account Management&gt;Audit Computer Account Management.</t>
  </si>
  <si>
    <t>Set "Audit Computer Account Management"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Policies\Account Management\Audit Computer Account Management</t>
  </si>
  <si>
    <t>WIN2019-143</t>
  </si>
  <si>
    <t>Set "Audit Security Group Management" to include "Success"</t>
  </si>
  <si>
    <t>This subcategory reports each event of security group management, such as when a security group is created, changed, or deleted or when a member is added to or removed from a security group. If you enable this Audit policy setting, administrators can track events to detect malicious, accidental, and authorized creation of security group accounts. Events for this subcategory include:
- 4727: A security-enabled global group was created.
- 4728: A member was added to a security-enabled global group.
- 4729: A member was removed from a security-enabled global group.
- 4730: A security-enabled global group was deleted.
- 4731: A security-enabled local group was created.
- 4732: A member was added to a security-enabled local group.
- 4733: A member was removed from a security-enabled local group.
- 4734: A security-enabled local group was deleted.
- 4735: A security-enabled local group was changed.
- 4737: A security-enabled global group was changed.
- 4754: A security-enabled universal group was created.
- 4755: A security-enabled universal group was changed.
- 4756: A member was added to a security-enabled universal group.
- 4757: A member was removed from a security-enabled universal group.
- 4758: A security-enabled universal group was deleted.
- 4764: A group's type was changed.
The recommended state for this setting is to include: `Success`.</t>
  </si>
  <si>
    <t xml:space="preserve">Navigate to the UI Path articulated in the Remediation section and confirm it is set as prescribed. This group policy setting is backed by the following registry location:
HKEY_LOCAL_MACHINE\SYSTEM\CurrentControlSet\Services\Tcpip6\Parameters:DisableIPSourceRouting
</t>
  </si>
  <si>
    <t>The 'Audit Security Group Management' option has been set to 'Success'.</t>
  </si>
  <si>
    <t>The Audit Security Group Management option has not been set to Success.</t>
  </si>
  <si>
    <t>17.2.5</t>
  </si>
  <si>
    <t>To establish the recommended configuration via GP, set the following UI path to include Success:
Computer Configuration&gt;Policies&gt;Windows Settings&gt;Security Settings&gt;Advanced Audit Policy Configuration&gt;Audit Policies&gt;Account Management&gt;Audit Security Group Management.</t>
  </si>
  <si>
    <t>Set "Audit Security Group Management" to include "Success". One method to achieve the recommended configuration via Group Policy is to perform the following:
Set the following UI path to include Success:
Computer Configuration\Policies\Windows Settings\Security Settings\Advanced Audit Policy Configuration\Audit Policies\Account Management\Audit Security Group Management</t>
  </si>
  <si>
    <t>WIN2019-144</t>
  </si>
  <si>
    <t>Set "Audit User Account Management" to "Success and Failure"</t>
  </si>
  <si>
    <t>This subcategory reports each event of user account management, such as when a user account is created, changed, or deleted; a user account is renamed, disabled, or enabled; or a password is set or changed. If you enable this Audit policy setting, administrators can track events to detect malicious, accidental, and authorized creation of user accounts. Events for this subcategory include:
- 4720: A user account was created.
- 4722: A user account was enabled.
- 4723: An attempt was made to change an account's password.
- 4724: An attempt was made to reset an account's password.
- 4725: A user account was disabled.
- 4726: A user account was deleted.
- 4738: A user account was changed.
- 4740: A user account was locked out.
- 4765: SID History was added to an account.
- 4766: An attempt to add SID History to an account failed.
- 4767: A user account was unlocked.
- 4780: The ACL was set on accounts which are members of administrators groups.
- 4781: The name of an account was changed:
- 4794: An attempt was made to set the Directory Services Restore Mode.
- 5376: Credential Manager credentials were backed up.
- 5377: Credential Manager credentials were restored from a backup.
The recommended state for this setting is: `Success and Failure`.</t>
  </si>
  <si>
    <t xml:space="preserve">Navigate to the UI Path articulated in the Remediation section and confirm it is set as prescribed. This group policy setting is backed by the following registry location:
HKEY_LOCAL_MACHINE\SYSTEM\CurrentControlSet\Services\Tcpip\Parameters:DisableIPSourceRouting
</t>
  </si>
  <si>
    <t>The 'Audit User Account Management' option has been set to 'Success and Failure'.</t>
  </si>
  <si>
    <t>The Audit User Account Management option has not been set to Success and Failure.</t>
  </si>
  <si>
    <t>17.2.6</t>
  </si>
  <si>
    <t>To establish the recommended configuration via GP, set the following UI path to Success and Failure:
Computer Configuration&gt;Policies&gt;Windows Settings&gt;Security Settings&gt;Advanced Audit Policy Configuration&gt;Audit Policies&gt;Account Management&gt;Audit User Account Management.</t>
  </si>
  <si>
    <t>Set "Audit User Account Management"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Policies\Account Management\Audit User Account Management</t>
  </si>
  <si>
    <t>WIN2019-145</t>
  </si>
  <si>
    <t>Set "Audit PNP Activity" to include "Success"</t>
  </si>
  <si>
    <t>This policy setting allows you to audit when plug and play detects an external device.
The recommended state for this setting is to include: `Success`.
**Note:** A Windows 10, Server 2016 or newer OS is required to access and set this value in Group Policy.</t>
  </si>
  <si>
    <t>Navigate to the UI Path articulated in the Remediation section and confirm it is set as prescribed for your organization. This group policy object is backed by the following registry location:
HKEY_LOCAL_MACHINE\SYSTEM\CurrentControlSet\Services\Tcpip\Parameters:EnableICMPRedirect</t>
  </si>
  <si>
    <t>The 'Audit PNP Activity' option has been set to 'Success'.</t>
  </si>
  <si>
    <t>The Audit PNP Activity option has not been set to Success.</t>
  </si>
  <si>
    <t>17.3</t>
  </si>
  <si>
    <t>17.3.1</t>
  </si>
  <si>
    <t>Enabling this setting will allow a user to audit events when a device is plugged into a system. This can help alert IT staff if unapproved devices are plugged in.</t>
  </si>
  <si>
    <t>To establish the recommended configuration via GP, set the following UI path to include Success:
Computer Configuration&gt;Policies&gt;Windows Settings&gt;Security Settings&gt;Advanced Audit Policy Configuration&gt;Audit Policies&gt;Detailed Tracking&gt;Audit PNP Activity.</t>
  </si>
  <si>
    <t>Set "Audit PNP Activity" to include "Success". One method to achieve the recommended configuration via Group Policy is to perform the following:
Set the following UI path to include Success:
Computer Configuration\Policies\Windows Settings\Security Settings\Advanced Audit Policy Configuration\Audit Policies\Detailed Tracking\Audit PNP Activity</t>
  </si>
  <si>
    <t>WIN2019-146</t>
  </si>
  <si>
    <t>Set "Audit Process Creation" to include "Success"</t>
  </si>
  <si>
    <t>This subcategory reports the creation of a process and the name of the program or user that created it. Events for this subcategory include:
- 4688: A new process has been created.
- 4696: A primary token was assigned to process.
Refer to Microsoft Knowledge Base article 947226: [Description of security events in Windows Vista and in Windows Server 2008](https://support.microsoft.com/en-us/kb/947226) for the most recent information about this setting.
The recommended state for this setting is to include: `Success`.</t>
  </si>
  <si>
    <t>Navigate to the UI Path articulated in the Remediation section and confirm it is set as prescribed. This group policy setting is backed by the following registry location:
HKEY_LOCAL_MACHINE\SYSTEM\CurrentControlSet\Services\NetBT\Parameters:NoNameReleaseOnDemand</t>
  </si>
  <si>
    <t>The 'Audit Process Creation' option has been set to 'Success'.</t>
  </si>
  <si>
    <t>The Audit Process Creation option has not been set to Success.</t>
  </si>
  <si>
    <t>17.3.2</t>
  </si>
  <si>
    <t xml:space="preserve">To establish the recommended configuration via GP, set the following UI path to include Success:
Computer Configuration&gt;Policies&gt;Windows Settings&gt;Security Settings&gt;Advanced Audit Policy Configuration&gt;Audit Policies&gt;Detailed Tracking&gt;Audit Process Creation
</t>
  </si>
  <si>
    <t>Set "Audit Process Creation" to include "Success". One method to achieve the recommended configuration via Group Policy is to perform the following:
Set the following UI path to include Success:
Computer Configuration\Policies\Windows Settings\Security Settings\Advanced Audit Policy Configuration\Audit Policies\Detailed Tracking\Audit Process Creation</t>
  </si>
  <si>
    <t>WIN2019-147</t>
  </si>
  <si>
    <t>Set "Audit Account Lockout" to include "Failure"</t>
  </si>
  <si>
    <t>This subcategory reports when a user's account is locked out as a result of too many failed logon attempts. Events for this subcategory include:
- 4625: An account failed to log on.
The recommended state for this setting is to include: `Failure`.</t>
  </si>
  <si>
    <t>Navigate to the UI Path articulated in the Remediation section and confirm it is set as prescribed. This group policy setting is backed by the following registry location:
HKEY_LOCAL_MACHINE\SYSTEM\CurrentControlSet\Control\Session Manager:SafeDllSearchMode</t>
  </si>
  <si>
    <t>The 'Audit Account Lockout' has been set to include 'Failure'</t>
  </si>
  <si>
    <t>The Audit Account Lockout has not been set to include Failure</t>
  </si>
  <si>
    <t>17.5</t>
  </si>
  <si>
    <t>17.5.1</t>
  </si>
  <si>
    <t xml:space="preserve">To establish the recommended configuration via GP, set the following UI path to include Failure:
Computer Configuration&gt;Policies&gt;Windows Settings&gt;Security Settings&gt;Advanced Audit Policy Configuration&gt;Audit Policies&gt;Logon/Logoff&gt;Audit Account Lockout
</t>
  </si>
  <si>
    <t>Set "Audit Account Lockout" to include "Failure". One method to achieve the recommended configuration via Group Policy is to perform the following:
Set the following UI path to include Failure:
Computer Configuration\Policies\Windows Settings\Security Settings\Advanced Audit Policy Configuration\Audit Policies\Logon/Logoff\Audit Account Lockout</t>
  </si>
  <si>
    <t>WIN2019-148</t>
  </si>
  <si>
    <t>Set "Audit Group Membership" to include "Success"</t>
  </si>
  <si>
    <t>This policy allows you to audit the group membership information in the user’s logon token. Events in this subcategory are generated on the computer on which a logon session is created. For an interactive logon, the security audit event is generated on the computer that the user logged on to. For a network logon, such as accessing a shared folder on the network, the security audit event is generated on the computer hosting the resource.
The recommended state for this setting is to include: `Success`.
**Note:** A Windows 10, Server 2016 or newer OS is required to access and set this value in Group Policy.</t>
  </si>
  <si>
    <t xml:space="preserve">Navigate to the UI Path articulated in the Remediation section and confirm it is set as prescribed. This group policy setting is backed by the following registry location:
HKEY_LOCAL_MACHINE\SOFTWARE\Microsoft\Windows NT\CurrentVersion\Winlogon:ScreenSaverGracePeriod
</t>
  </si>
  <si>
    <t>The 'Audit Group Membership' option has been set to 'Success'.</t>
  </si>
  <si>
    <t>The Audit Group Membership option has not been set to Success.</t>
  </si>
  <si>
    <t>17.5.2</t>
  </si>
  <si>
    <t>To establish the recommended configuration via GP, set the following UI path to include Success:
Computer Configuration&gt;Policies&gt;Windows Settings&gt;Security Settings&gt;Advanced Audit Policy Configuration&gt;Audit Policies&gt;Logon/Logoff&gt;Audit Group Membership.</t>
  </si>
  <si>
    <t>Set "Audit Group Membership" to include "Success". One method to achieve the recommended configuration via Group Policy is to perform the following:
Set the following UI path to include Success:
Computer Configuration\Policies\Windows Settings\Security Settings\Advanced Audit Policy Configuration\Audit Policies\Logon/Logoff\Audit Group Membership</t>
  </si>
  <si>
    <t>WIN2019-149</t>
  </si>
  <si>
    <t>Set "Audit Logoff" to include "Success"</t>
  </si>
  <si>
    <t>This subcategory reports when a user logs off from the system. These events occur on the accessed computer. For interactive logons, the generation of these events occurs on the computer that is logged on to. If a network logon takes place to access a share, these events generate on the computer that hosts the accessed resource. If you configure this setting to No auditing, it is difficult or impossible to determine which user has accessed or attempted to access organization computers. Events for this subcategory include:
- 4634: An account was logged off.
- 4647: User initiated logoff.
The recommended state for this setting is to include: `Success`.</t>
  </si>
  <si>
    <t>Navigate to the UI Path articulated in the Remediation section and confirm it is set as prescribed. This group policy setting is backed by the following registry location:
HKEY_LOCAL_MACHINE\SYSTEM\CurrentControlSet\Services\Eventlog\Security:WarningLevel</t>
  </si>
  <si>
    <t>The 'Audit Logoff' option has been set to 'Success'.</t>
  </si>
  <si>
    <t>The Audit Logoff option has not been set to Success.</t>
  </si>
  <si>
    <t>17.5.3</t>
  </si>
  <si>
    <t>To establish the recommended configuration via GP, set the following UI path to include Success:
Computer Configuration&gt;Policies&gt;Windows Settings&gt;Security Settings&gt;Advanced Audit Policy Configuration&gt;Audit Policies&gt;Logon/Logoff&gt;Audit Logoff.</t>
  </si>
  <si>
    <t>Set "Audit Logoff" to include "Success". One method to achieve the recommended configuration via Group Policy is to perform the following:
Set the following UI path to include Success:
Computer Configuration\Policies\Windows Settings\Security Settings\Advanced Audit Policy Configuration\Audit Policies\Logon/Logoff\Audit Logoff</t>
  </si>
  <si>
    <t>WIN2019-150</t>
  </si>
  <si>
    <t>Set "Audit Logon" to "Success and Failure"</t>
  </si>
  <si>
    <t>This subcategory reports when a user attempts to log on to the system. These events occur on the accessed computer. For interactive logons, the generation of these events occurs on the computer that is logged on to. If a network logon takes place to access a share, these events generate on the computer that hosts the accessed resource. If you configure this setting to No auditing, it is difficult or impossible to determine which user has accessed or attempted to access organization computers. Events for this subcategory include:
- 4624: An account was successfully logged on.
- 4625: An account failed to log on.
- 4648: A logon was attempted using explicit credentials.
- 4675: SIDs were filtered.
The recommended state for this setting is: `Success and Failure`.</t>
  </si>
  <si>
    <t>Navigate to the Registry path articulated in the Remediation section and confirm it is set as prescribed.</t>
  </si>
  <si>
    <t>The 'Audit Logon' option has been set to 'Success and Failure'.</t>
  </si>
  <si>
    <t>The Audit Logon option has not been set to Success and Failure.</t>
  </si>
  <si>
    <t>17.5.4</t>
  </si>
  <si>
    <t>To establish the recommended configuration via GP, set the following UI path to Success and Failure:
Computer Configuration&gt;Policies&gt;Windows Settings&gt;Security Settings&gt;Advanced Audit Policy Configuration&gt;Audit Policies&gt;Logon/Logoff&gt;Audit Logon.</t>
  </si>
  <si>
    <t>Set "Audit Logon"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Policies\Logon/Logoff\Audit Logon</t>
  </si>
  <si>
    <t>WIN2019-151</t>
  </si>
  <si>
    <t>Set "Audit Other Logon/Logoff Events" to "Success and Failure"</t>
  </si>
  <si>
    <t>This subcategory reports other logon/logoff-related events, such as Remote Desktop Services session disconnects and reconnects, using RunAs to run processes under a different account, and locking and unlocking a workstation. Events for this subcategory include:
- 4649: A replay attack was detected.
- 4778: A session was reconnected to a Window Station.
- 4779: A session was disconnected from a Window Station.
- 4800: The workstation was locked.
- 4801: The workstation was unlocked.
- 4802: The screen saver was invoked.
- 4803: The screen saver was dismissed.
- 5378: The requested credentials delegation was disallowed by policy.
- 5632: A request was made to authenticate to a wireless network.
- 5633: A request was made to authenticate to a wired network.
The recommended state for this setting is: `Success and Failure`.</t>
  </si>
  <si>
    <t>Navigate to the UI Path articulated in the Remediation section and confirm it is set as prescribed. This group policy setting is backed by the following registry location:
HKEY_LOCAL_MACHINE\SOFTWARE\Policies\Microsoft\Windows NT\DNSClient:EnableMulticast</t>
  </si>
  <si>
    <t>The 'Audit Other Logon/Logoff Events' option has been set to 'Success and Failure'.</t>
  </si>
  <si>
    <t>The Audit Other Logon/Logoff Events option has not been set to Success and Failure.</t>
  </si>
  <si>
    <t>17.5.5</t>
  </si>
  <si>
    <t>To establish the recommended configuration via GP, set the following UI path to Success and Failure:
Computer Configuration&gt;Policies&gt;Windows Settings&gt;Security Settings&gt;Advanced Audit Policy Configuration&gt;Audit Policies&gt;Logon/Logoff&gt;Audit Other Logon/Logoff Events.</t>
  </si>
  <si>
    <t>Set "Audit Other Logon/Logoff Events"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Policies\Logon/Logoff\Audit Other Logon/Logoff Events</t>
  </si>
  <si>
    <t>WIN2019-152</t>
  </si>
  <si>
    <t>Set "Audit Special Logon" to include "Success"</t>
  </si>
  <si>
    <t>This subcategory reports when a special logon is used. A special logon is a logon that has administrator-equivalent privileges and can be used to elevate a process to a higher level. Events for this subcategory include:
- 4964 : Special groups have been assigned to a new logon.
The recommended state for this setting is to include: `Success`.</t>
  </si>
  <si>
    <t>Navigate to the UI Path articulated in the Remediation section and confirm it is set as prescribed. This group policy setting is backed by the following registry location:
HKEY_LOCAL_MACHINE\SOFTWARE\Policies\Microsoft\Windows\LanmanWorkstation:AllowInsecureGuestAuth</t>
  </si>
  <si>
    <t>The setting 'Audit Special Logon' is set to 'Success'</t>
  </si>
  <si>
    <t>The setting Audit Special Logon is not set to Success.</t>
  </si>
  <si>
    <t>17.5.6</t>
  </si>
  <si>
    <t>To establish the recommended configuration via GP, set the following UI path to include Success:
Computer Configuration&gt;Policies&gt;Windows Settings&gt;Security Settings&gt;Advanced Audit Policy Configuration&gt;Audit Policies&gt;Logon/Logoff&gt;Audit Special Logon.</t>
  </si>
  <si>
    <t>Set "Audit Special Logon" to include "Success". One method to achieve the recommended configuration via Group Policy is to perform the following:
Set the following UI path to include Success:
Computer Configuration\Policies\Windows Settings\Security Settings\Advanced Audit Policy Configuration\Audit Policies\Logon/Logoff\Audit Special Logon</t>
  </si>
  <si>
    <t>WIN2019-153</t>
  </si>
  <si>
    <t>Set "Audit Detailed File Share" to include "Failure"</t>
  </si>
  <si>
    <t>This subcategory allows you to audit attempts to access files and folders on a shared folder. Events for this subcategory include:
- 5145: network share object was checked to see whether client can be granted desired access.
The recommended state for this setting is to include: `Failure`</t>
  </si>
  <si>
    <t xml:space="preserve">Navigate to the UI Path articulated in the Remediation section and confirm it is set as prescribed. This group policy setting is backed by the following registry location:
HKEY_LOCAL_MACHINE\SOFTWARE\Policies\Microsoft\Windows\Network Connections:NC_AllowNetBridge_NLA
</t>
  </si>
  <si>
    <t>The 'Audit Detailed File Share' option has been set to 'Failure'.</t>
  </si>
  <si>
    <t>The Audit Detailed File Share option has not been set to Failure.</t>
  </si>
  <si>
    <t>17.6</t>
  </si>
  <si>
    <t>17.6.1</t>
  </si>
  <si>
    <t>Auditing the Failures will log which unauthorized users attempted (and failed) to get access to a file or folder on a network share on this computer, which could possibly be an indication of malicious intent.</t>
  </si>
  <si>
    <t>To establish the recommended configuration via GP, set the following UI path to include Failure:
Computer Configuration&gt;Policies&gt;Windows Settings&gt;Security Settings&gt;Advanced Audit Policy Configuration&gt;Audit Policies&gt;Object Access&gt;Audit Detailed File Share.</t>
  </si>
  <si>
    <t>Set "Audit Detailed File Share" to include "Failure". One method to achieve the recommended configuration via Group Policy is to perform the following:
Set the following UI path to include Failure:
Computer Configuration\Policies\Windows Settings\Security Settings\Advanced Audit Policy Configuration\Audit Policies\Object Access\Audit Detailed File Share</t>
  </si>
  <si>
    <t>WIN2019-154</t>
  </si>
  <si>
    <t>Set "Audit File Share" to "Success and Failure"</t>
  </si>
  <si>
    <t>This policy setting allows you to audit attempts to access a shared folder.
The recommended state for this setting is: `Success and Failure`.
**Note:** There are no system access control lists (SACLs) for shared folders. If this policy setting is enabled, access to all shared folders on the system is audited.</t>
  </si>
  <si>
    <t>Navigate to the UI Path articulated in the Remediation section and confirm it is set as prescribed. This group policy setting is backed by the following registry location:
HKEY_LOCAL_MACHINE\SOFTWARE\Policies\Microsoft\Windows\Network Connections:NC_ShowSharedAccessUI</t>
  </si>
  <si>
    <t>The  'Audit File Share' option has been set to 'Success and Failure'.</t>
  </si>
  <si>
    <t>The Audit File Share option has not been set to Success and Failure.</t>
  </si>
  <si>
    <t>17.6.2</t>
  </si>
  <si>
    <t>In an enterprise managed environment, it's important to track deletion, creation, modification, and access events for network shares. Any unusual file sharing activity may be useful in an investigation of potentially malicious activity.</t>
  </si>
  <si>
    <t>To establish the recommended configuration via GP, set the following UI path to Success and Failure:
Computer Configuration&gt;Policies&gt;Windows Settings&gt;Security Settings&gt;Advanced Audit Policy Configuration&gt;Audit Policies&gt;Object Access&gt;Audit File Share.</t>
  </si>
  <si>
    <t>Set "Audit File Share"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Policies\Object Access\Audit File Share</t>
  </si>
  <si>
    <t>WIN2019-155</t>
  </si>
  <si>
    <t>Set "Audit Other Object Access Events" to "Success and Failure"</t>
  </si>
  <si>
    <t>This policy setting allows you to audit events generated by the management of task scheduler jobs or COM+ objects. 
For scheduler jobs, the following are audited:
- Job created.
- Job deleted.
- Job enabled.
- Job disabled.
- Job updated.
For COM+ objects, the following are audited:
- Catalog object added.
- Catalog object updated.
- Catalog object deleted.
The recommended state for this setting is: `Success and Failure`.</t>
  </si>
  <si>
    <t>Navigate to the UI Path articulated in the Remediation section and confirm it is set as prescribed. This group policy setting is backed by the following registry location:
HKEY_LOCAL_MACHINE\SOFTWARE\Policies\Microsoft\Windows\Network Connections:NC_StdDomainUserSetLocation</t>
  </si>
  <si>
    <t>The 'Audit Other Object Access Events' option has been set to 'Success and Failure'.</t>
  </si>
  <si>
    <t>The Audit Other Object Access Events option has not been set to Success and Failure.</t>
  </si>
  <si>
    <t>17.6.3</t>
  </si>
  <si>
    <t>The unexpected creation of scheduled tasks and COM+ objects could potentially be an indication of malicious activity. Since these types of actions are generally low volume, it may be useful to capture them in the audit logs for use during an investigation.</t>
  </si>
  <si>
    <t>To establish the recommended configuration via GP, set the following UI path to Success and Failure:
Computer Configuration&gt;Policies&gt;Windows Settings&gt;Security Settings&gt;Advanced Audit Policy Configuration&gt;Audit Policies&gt;Object Access&gt;Audit Other Object Access Events.</t>
  </si>
  <si>
    <t>Set "Audit Other Object Access Events"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Policies\Object Access\Audit Other Object Access Events</t>
  </si>
  <si>
    <t>WIN2019-156</t>
  </si>
  <si>
    <t>Set "Audit Removable Storage" to "Success and Failure"</t>
  </si>
  <si>
    <t>This policy setting allows you to audit user attempts to access file system objects on a removable storage device. A security audit event is generated only for all objects for all types of access requested. If you configure this policy setting, an audit event is generated each time an account accesses a file system object on a removable storage. Success audits record successful attempts and Failure audits record unsuccessful attempts. If you do not configure this policy setting, no audit event is generated when an account accesses a file system object on a removable storage.
The recommended state for this setting is: `Success and Failure`.
**Note:** A Windows 8.0, Server 2012 (non-R2) or newer OS is required to access and set this value in Group Policy.</t>
  </si>
  <si>
    <t xml:space="preserve">Navigate to the UI Path articulated in the Remediation section and confirm it is set as prescribed. This group policy setting is backed by the following registry locations:
HKEY_LOCAL_MACHINE\SOFTWARE\Policies\Microsoft\Windows\NetworkProvider\HardenedPaths:\\*\NETLOGON
HKEY_LOCAL_MACHINE\SOFTWARE\Policies\Microsoft\Windows\NetworkProvider\HardenedPaths:\\*\SYSVOL
</t>
  </si>
  <si>
    <t>The 'Audit Removable Storage' option has been set to 'Success and Failure'.</t>
  </si>
  <si>
    <t>The Audit Removable Storage option has not been set to Success and Failure.</t>
  </si>
  <si>
    <t>17.6.4</t>
  </si>
  <si>
    <t>Auditing removable storage may be useful when investigating an incident. For example, if an individual is suspected of copying sensitive information onto a USB drive.</t>
  </si>
  <si>
    <t>To establish the recommended configuration via GP, set the following UI path to Success and Failure:
Computer Configuration&gt;Policies&gt;Windows Settings&gt;Security Settings&gt;Advanced Audit Policy Configuration&gt;Audit Policies&gt;Object Access&gt;Audit Removable Storage.</t>
  </si>
  <si>
    <t>Set "Audit Removable Storage"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Policies\Object Access\Audit Removable Storage</t>
  </si>
  <si>
    <t>WIN2019-157</t>
  </si>
  <si>
    <t>Set "Audit  Policy Change" to include "Success"</t>
  </si>
  <si>
    <t>This subcategory reports changes in audit policy including SACL changes. Events for this subcategory include:
- 4715: The audit policy (SACL) on an object was changed.
- 4719: System audit policy was changed.
- 4902: The Per-user audit policy table was created.
- 4904: An attempt was made to register a security event source.
- 4905: An attempt was made to unregister a security event source.
- 4906: The CrashOnAuditFail value has changed.
- 4907: Auditing settings on object were changed.
- 4908: Special Groups Logon table modified.
- 4912: Per User Audit Policy was changed.
The recommended state for this setting is include: `Success`.</t>
  </si>
  <si>
    <t xml:space="preserve">Navigate to the UI Path articulated in the Remediation section and confirm it is set as prescribed. This group policy setting is backed by the following registry location:
HKEY_LOCAL_MACHINE\SOFTWARE\Policies\Microsoft\Windows\WcmSvc\GroupPolicy:fMinimizeConnections
</t>
  </si>
  <si>
    <t>The setting 'Audit  Policy Change' is set to 'Success'</t>
  </si>
  <si>
    <t>The Audit  Policy Change  option has not been set to Success.</t>
  </si>
  <si>
    <t>17.7</t>
  </si>
  <si>
    <t>17.7.1</t>
  </si>
  <si>
    <t>To establish the recommended configuration via GP, set the following UI path to include Success:
Computer Configuration&gt;Policies&gt;Windows Settings&gt;Security Settings&gt;Advanced Audit Policy Configuration&gt;Audit Policies&gt;Policy Change&gt;Audit  Policy Change.</t>
  </si>
  <si>
    <t>Set "Audit  Policy Change" to include "Success". One method to achieve the recommended configuration via Group Policy is to perform the following:
Set the following UI path to include Success:
Computer Configuration\Policies\Windows Settings\Security Settings\Advanced Audit Policy Configuration\Audit Policies\Policy Change\Audit  Policy Change</t>
  </si>
  <si>
    <t>WIN2019-158</t>
  </si>
  <si>
    <t>Set "Audit Authentication Policy Change" to include "Success"</t>
  </si>
  <si>
    <t>This subcategory reports changes in authentication policy. Events for this subcategory include:
- 4706: A new trust was created to a domain.
- 4707: A trust to a domain was removed.
- 4713: Kerberos policy was changed.
- 4716: Trusted domain information was modified.
- 4717: System security access was granted to an account.
- 4718: System security access was removed from an account.
- 4739: Domain Policy was changed.
- 4864: A namespace collision was detected.
- 4865: A trusted forest information entry was added.
- 4866: A trusted forest information entry was removed.
- 4867: A trusted forest information entry was modified.
The recommended state for this setting is to include: `Success`.</t>
  </si>
  <si>
    <t xml:space="preserve">Navigate to the UI Path articulated in the Remediation section and confirm it is set as prescribed. This group policy setting is backed by the following registry location:
HKEY_LOCAL_MACHINE\SOFTWARE\Microsoft\Windows\CurrentVersion\Policies\System\Audit:ProcessCreationIncludeCmdLine_Enabled
</t>
  </si>
  <si>
    <t>The 'Audit Authentication Policy Change' option has been set to 'Success'.</t>
  </si>
  <si>
    <t>The Audit Authentication Policy Change option has not been set to Success.</t>
  </si>
  <si>
    <t>17.7.2</t>
  </si>
  <si>
    <t>To establish the recommended configuration via GP, set the following UI path to include Success:
Computer Configuration&gt;Policies&gt;Windows Settings&gt;Security Settings&gt;Advanced Audit Policy Configuration&gt;Audit Policies&gt;Policy Change&gt;Audit Authentication Policy Change.</t>
  </si>
  <si>
    <t>Set "Audit Authentication Policy Change" to include "Success". One method to achieve the recommended configuration via Group Policy is to perform the following:
Set the following UI path to include Success:
Computer Configuration\Policies\Windows Settings\Security Settings\Advanced Audit Policy Configuration\Audit Policies\Policy Change\Audit Authentication Policy Change</t>
  </si>
  <si>
    <t>WIN2019-159</t>
  </si>
  <si>
    <t>Set "Audit Authorization Policy Change" to include "Success"</t>
  </si>
  <si>
    <t>This subcategory reports changes in authorization policy. Events for this subcategory include:
- 4704: A user right was assigned.
- 4705: A user right was removed.
- 4706: A new trust was created to a domain.
- 4707: A trust to a domain was removed.
- 4714: Encrypted data recovery policy was changed.
The recommended state for this setting is to include: `Success`.</t>
  </si>
  <si>
    <t xml:space="preserve">Navigate to the UI Path articulated in the Remediation section and confirm it is set as prescribed. This group policy setting is backed by the following registry location:
HKEY_LOCAL_MACHINE\SOFTWARE\Microsoft\Windows\CurrentVersion\Policies\System\CredSSP\Parameters:AllowEncryptionOracle
</t>
  </si>
  <si>
    <t>The 'Audit Authorization Policy Change' option has been set to 'Success'.</t>
  </si>
  <si>
    <t>The Audit Authorization Policy Change option has not been set to Success.</t>
  </si>
  <si>
    <t>17.7.3</t>
  </si>
  <si>
    <t>To establish the recommended configuration via GP, set the following UI path to include Success:
Computer Configuration&gt;Policies&gt;Windows Settings&gt;Security Settings&gt;Advanced Audit Policy Configuration&gt;Audit Policies&gt;Policy Change&gt;Audit Authorization Policy Change.</t>
  </si>
  <si>
    <t>Set "Audit Authorization Policy Change" to include "Success". One method to achieve the recommended configuration via Group Policy is to perform the following:
Set the following UI path to include Success:
Computer Configuration\Policies\Windows Settings\Security Settings\Advanced Audit Policy Configuration\Audit Policies\Policy Change\Audit Authorization Policy Change</t>
  </si>
  <si>
    <t>WIN2019-160</t>
  </si>
  <si>
    <t>Set "Audit MPSSVC Rule-Level Policy Change" to "Success and Failure"</t>
  </si>
  <si>
    <t>This subcategory determines whether the operating system generates audit events when changes are made to policy rules for the Microsoft Protection Service (MPSSVC.exe). Events for this subcategory include:
- 4944: The following policy was active when the Windows Firewall started.
- 4945: A rule was listed when the Windows Firewall started.
- 4946: A change has been made to Windows Firewall exception list. A rule was added.
- 4947: A change has been made to Windows Firewall exception list. A rule was modified.
- 4948: A change has been made to Windows Firewall exception list. A rule was deleted.
- 4949: Windows Firewall settings were restored to the default values.
- 4950: A Windows Firewall setting has changed.
- 4951: A rule has been ignored because its major version number was not recognized by Windows Firewall.
- 4952: Parts of a rule have been ignored because its minor version number was not recognized by Windows Firewall. The other parts of the rule will be enforced.
- 4953: A rule has been ignored by Windows Firewall because it could not parse the rule.
- 4954: Windows Firewall Group Policy settings have changed. The new settings have been applied.
- 4956: Windows Firewall has changed the active profile.
- 4957: Windows Firewall did not apply the following rule.
- 4958: Windows Firewall did not apply the following rule because the rule referred to items not configured on this computer.
The recommended state for this setting is : `Success and Failure`</t>
  </si>
  <si>
    <t xml:space="preserve">Navigate to the UI Path articulated in the Remediation section and confirm it is set as prescribed. This group policy setting is backed by the following registry location:
HKEY_LOCAL_MACHINE\SOFTWARE\Policies\Microsoft\Windows\CredentialsDelegation:AllowProtectedCreds
</t>
  </si>
  <si>
    <t>The 'Audit MPSSVC Rule-Level Policy Change' option has been set to 'Success and Failure'.</t>
  </si>
  <si>
    <t>The Audit MPSSVC Rule-Level Policy Change option has not been set to Success and Failure.</t>
  </si>
  <si>
    <t>17.7.4</t>
  </si>
  <si>
    <t>Changes to firewall rules are important for understanding the security state of the computer and how well it is protected against network attacks.</t>
  </si>
  <si>
    <t>To establish the recommended configuration via GP, set the following UI path to Success and Failure:
Computer Configuration&gt;Policies&gt;Windows Settings&gt;Security Settings&gt;Advanced Audit Policy Configuration&gt;Audit Policies&gt;Policy Change&gt;Audit MPSSVC Rule-Level Policy Change.</t>
  </si>
  <si>
    <t>Set "Audit MPSSVC Rule-Level Policy Change"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Policies\Policy Change\Audit MPSSVC Rule-Level Policy Change</t>
  </si>
  <si>
    <t>WIN2019-161</t>
  </si>
  <si>
    <t>Set "Audit Other Policy Change Events" to include "Failure"</t>
  </si>
  <si>
    <t>This subcategory contains events about EFS Data Recovery Agent policy changes, changes in Windows Filtering Platform filter, status on Security policy settings updates for local Group Policy settings, Central Access Policy changes, and detailed troubleshooting events for Cryptographic Next Generation (CNG) operations.
- 5063: A cryptographic provider operation was attempted.
- 5064: A cryptographic context operation was attempted.
- 5065: A cryptographic context modification was attempted.
- 5066: A cryptographic function operation was attempted.
- 5067: A cryptographic function modification was attempted.
- 5068: A cryptographic function provider operation was attempted.
- 5069: A cryptographic function property operation was attempted.
- 5070: A cryptographic function property modification was attempted.
- 6145: One or more errors occurred while processing security policy in the group policy objects.
The recommended state for this setting is to include: `Failure`.</t>
  </si>
  <si>
    <t xml:space="preserve">Navigate to the UI Path articulated in the Remediation section and confirm it is set as prescribed. This group policy setting is backed by the following registry location:
HKEY_LOCAL_MACHINE\SYSTEM\CurrentControlSet\Policies\EarlyLaunch:DriverLoadPolicy
</t>
  </si>
  <si>
    <t>The 'Audit Other Policy Change Events' option has been set to include 'Failure'.</t>
  </si>
  <si>
    <t>The Audit Other Policy Change Events option has not been set to include 'Failure'.</t>
  </si>
  <si>
    <t>17.7.5</t>
  </si>
  <si>
    <t>This setting can help detect errors in applied Security settings which came from Group Policy, and failure events related to Cryptographic Next Generation (CNG) functions.</t>
  </si>
  <si>
    <t>To establish the recommended configuration via GP, set the following UI path to include Failure:
Computer Configuration&gt;Policies&gt;Windows Settings&gt;Security Settings&gt;Advanced Audit Policy Configuration&gt;Audit Policies&gt;Policy Change&gt;Audit Other Policy Change Events.</t>
  </si>
  <si>
    <t>Set "Audit Other Policy Change Events" to include "Failure". One method to achieve the recommended configuration via Group Policy is to perform the following:
Set the following UI path to include Failure:
Computer Configuration\Policies\Windows Settings\Security Settings\Advanced Audit Policy Configuration\Audit Policies\Policy Change\Audit Other Policy Change Events</t>
  </si>
  <si>
    <t>WIN2019-162</t>
  </si>
  <si>
    <t>Set "Audit Sensitive Privilege Use" to "Success and Failure"</t>
  </si>
  <si>
    <t>This subcategory reports when a user account or service uses a sensitive privilege. A sensitive privilege includes the following user rights:
- Act as part of the operating system
- Back up files and directories
- Create a token object
- Debug programs
- Enable computer and user accounts to be trusted for delegation
- Generate security audits
- Impersonate a client after authentication
- Load and unload device drivers
- Manage auditing and security log
- Modify firmware environment values
- Replace a process-level token
- Restore files and directories
- Take ownership of files or other objects
Auditing this subcategory will create a high volume of events. Events for this subcategory include:
- 4672: Special privileges assigned to new logon.
- 4673: A privileged service was called.
- 4674: An operation was attempted on a privileged object.
The recommended state for this setting is: `Success and Failure`.</t>
  </si>
  <si>
    <t xml:space="preserve">Navigate to the UI Path articulated in the Remediation section and confirm it is set as prescribed. This group policy setting is backed by the following registry location:
HKEY_LOCAL_MACHINE\SOFTWARE\Policies\Microsoft\Windows\Group Policy\{35378EAC-683F-11D2-A89A-00C04FBBCFA2}\NoBackgroundPolicy
</t>
  </si>
  <si>
    <t>The 'Audit Sensitive Privilege Use' option has been set to 'Success and Failure'.</t>
  </si>
  <si>
    <t>The Audit Sensitive Privilege Use option has not been set to Success and Failure.</t>
  </si>
  <si>
    <t>17.8</t>
  </si>
  <si>
    <t>17.8.1</t>
  </si>
  <si>
    <t>To establish the recommended configuration via GP, set the following UI path to Success and Failure:
Computer Configuration&gt;Policies&gt;Windows Settings&gt;Security Settings&gt;Advanced Audit Policy Configuration&gt;Audit Policies&gt;Privilege Use&gt;Audit Sensitive Privilege Use.</t>
  </si>
  <si>
    <t>Set "Audit Sensitive Privilege Use"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Policies\Privilege Use\Audit Sensitive Privilege Use</t>
  </si>
  <si>
    <t>WIN2019-163</t>
  </si>
  <si>
    <t>Set "Audit IPsec Driver" to "Success and Failure"</t>
  </si>
  <si>
    <t>This subcategory reports on the activities of the Internet Protocol security (IPsec) driver. Events for this subcategory include:
- 4960: IPsec dropped an inbound packet that failed an integrity check. If this problem persists, it could indicate a network issue or that packets are being modified in transit to this computer. Verify that the packets sent from the remote computer are the same as those received by this computer. This error might also indicate interoperability problems with other IPsec implementations.
- 4961: IPsec dropped an inbound packet that failed a replay check. If this problem persists, it could indicate a replay attack against this computer.
- 4962: IPsec dropped an inbound packet that failed a replay check. The inbound packet had too low a sequence number to ensure it was not a replay.
- 4963: IPsec dropped an inbound clear text packet that should have been secured. This is usually due to the remote computer changing its IPsec policy without informing this computer. This could also be a spoofing attack attempt.
- 4965: IPsec received a packet from a remote computer with an incorrect Security Parameter Index (SPI). This is usually caused by malfunctioning hardware that is corrupting packets. If these errors persist, verify that the packets sent from the remote computer are the same as those received by this computer. This error may also indicate interoperability problems with other IPsec implementations. In that case, if connectivity is not impeded, then these events can be ignored.
- 5478: IPsec Services has started successfully.
- 5479: IPsec Services has been shut down successfully. The shutdown of IPsec Services can put the computer at greater risk of network attack or expose the computer to potential security risks.
- 5480: IPsec Services failed to get the complete list of network interfaces on the computer. This poses a potential security risk because some of the network interfaces may not get the protection provided by the applied IPsec filters. Use the IP Security Monitor snap-in to diagnose the problem.
- 5483: IPsec Services failed to initialize RPC server. IPsec Services could not be started.
- 5484: IPsec Services has experienced a critical failure and has been shut down. The shutdown of IPsec Services can put the computer at greater risk of network attack or expose the computer to potential security risks.
- 5485: IPsec Services failed to process some IPsec filters on a plug-and-play event for network interfaces. This poses a potential security risk because some of the network interfaces may not get the protection provided by the applied IPsec filters. Use the IP Security Monitor snap-in to diagnose the problem.
The recommended state for this setting is: `Success and Failure`.</t>
  </si>
  <si>
    <t xml:space="preserve">Navigate to the UI Path articulated in the Remediation section and confirm it is set as prescribed. This group policy setting is backed by the following registry location:
HKEY_LOCAL_MACHINE\SOFTWARE\Policies\Microsoft\Windows\Group Policy\{35378EAC-683F-11D2-A89A-00C04FBBCFA2}\NoGPOListChanges
</t>
  </si>
  <si>
    <t>The 'Audit IPsec Driver' option has been set to 'Success and Failure'.</t>
  </si>
  <si>
    <t>The Audit IPsec Driver option has not been set to Success and Failure.</t>
  </si>
  <si>
    <t>17.9</t>
  </si>
  <si>
    <t>17.9.1</t>
  </si>
  <si>
    <t>To establish the recommended configuration via GP, set the following UI path to Success and Failure:
Computer Configuration&gt;Policies&gt;Windows Settings&gt;Security Settings&gt;Advanced Audit Policy Configuration&gt;Audit Policies&gt;System&gt;Audit IPsec Driver.</t>
  </si>
  <si>
    <t>Set "Audit IPsec Driver"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Policies\System\Audit IPsec Driver</t>
  </si>
  <si>
    <t>WIN2019-164</t>
  </si>
  <si>
    <t>Set "Audit Other System Events" to "Success and Failure"</t>
  </si>
  <si>
    <t>This subcategory reports on other system events. Events for this subcategory include:
- 5024 : The Windows Firewall Service has started successfully.
- 5025 : The Windows Firewall Service has been stopped.
- 5027 : The Windows Firewall Service was unable to retrieve the security policy from the local storage. The service will continue enforcing the current policy.
- 5028 : The Windows Firewall Service was unable to parse the new security policy. The service will continue with currently enforced policy.
- 5029: The Windows Firewall Service failed to initialize the driver. The service will continue to enforce the current policy.
- 5030: The Windows Firewall Service failed to start.
- 5032: Windows Firewall was unable to notify the user that it blocked an application from accepting incoming connections on the network.
- 5033 : The Windows Firewall Driver has started successfully.
- 5034 : The Windows Firewall Driver has been stopped.
- 5035 : The Windows Firewall Driver failed to start.
- 5037 : The Windows Firewall Driver detected critical runtime error. Terminating.
- 5058: Key file operation.
- 5059: Key migration operation.
The recommended state for this setting is: `Success and Failure`.</t>
  </si>
  <si>
    <t xml:space="preserve">Navigate to the UI Path articulated in the Remediation section and confirm it is set as prescribed. This group policy setting is backed by the following registry location:
HKEY_LOCAL_MACHINE\SOFTWARE\Policies\Microsoft\Windows\System:EnableCdp
</t>
  </si>
  <si>
    <t>The 'Audit Other System Events' option has been set to 'Success and Failure'.</t>
  </si>
  <si>
    <t>The Audit Other System Events option has been set to Success and Failure.</t>
  </si>
  <si>
    <t>17.9.2</t>
  </si>
  <si>
    <t>Capturing these audit events may be useful for identifying when the Windows Firewall is not performing as expected.</t>
  </si>
  <si>
    <t>To establish the recommended configuration via GP, set the following UI path to Success and Failure:
Computer Configuration&gt;Policies&gt;Windows Settings&gt;Security Settings&gt;Advanced Audit Policy Configuration&gt;Audit Policies&gt;System&gt;Audit Other System Events.</t>
  </si>
  <si>
    <t>Set "Audit Other System Events"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Policies\System\Audit Other System Events</t>
  </si>
  <si>
    <t>WIN2019-165</t>
  </si>
  <si>
    <t>Set "Audit Security State Change" to include "Success"</t>
  </si>
  <si>
    <t>This subcategory reports changes in security state of the system, such as when the security subsystem starts and stops. Events for this subcategory include:
- 4608: Windows is starting up.
- 4609: Windows is shutting down.
- 4616: The system time was changed.
- 4621: Administrator recovered system from CrashOnAuditFail. Users who are not administrators will now be allowed to log on. Some auditable activity might not have been recorded.
The recommended state for this setting is to include: `Success`.</t>
  </si>
  <si>
    <t xml:space="preserve">Navigate to the UI Path articulated in the Remediation section and confirm it is set as prescribed. This group policy setting is in effect when the following registry location does not exist:
HKEY_LOCAL_MACHINE\SOFTWARE\Microsoft\Windows\CurrentVersion\Policies\System:DisableBkGndGroupPolicy
</t>
  </si>
  <si>
    <t>The "Audit Security State Change" option has been set to include 'Success'.</t>
  </si>
  <si>
    <t>The Audit Security State Change option has not been set to include 'Success'.</t>
  </si>
  <si>
    <t>17.9.3</t>
  </si>
  <si>
    <t>To establish the recommended configuration via GP, set the following UI path to include Success:
Computer Configuration&gt;Policies&gt;Windows Settings&gt;Security Settings&gt;Advanced Audit Policy Configuration&gt;Audit Policies&gt;System&gt;Audit Security State Change.</t>
  </si>
  <si>
    <t>Set "Audit Security State Change" to include "Success". One method to achieve the recommended configuration via Group Policy is to perform the following:
Set the following UI path to include Success:
Computer Configuration\Policies\Windows Settings\Security Settings\Advanced Audit Policy Configuration\Audit Policies\System\Audit Security State Change</t>
  </si>
  <si>
    <t>WIN2019-166</t>
  </si>
  <si>
    <t>Set "Audit Security System Extension" to include "Success"</t>
  </si>
  <si>
    <t>This subcategory reports the loading of extension code such as authentication packages by the security subsystem. Events for this subcategory include:
- 4610: An authentication package has been loaded by the Local Security Authority.
- 4611: A trusted logon process has been registered with the Local Security Authority.
- 4614: A notification package has been loaded by the Security Account Manager.
- 4622: A security package has been loaded by the Local Security Authority.
- 4697: A service was installed in the system.
The recommended state for this setting is to include: `Success`.</t>
  </si>
  <si>
    <t xml:space="preserve">Navigate to the UI Path articulated in the Remediation section and confirm it is set as prescribed. This group policy setting is backed by the following registry location:
HKEY_LOCAL_MACHINE\SOFTWARE\Policies\Microsoft\Windows NT\Printers:DisableWebPnPDownload
</t>
  </si>
  <si>
    <t>The 'Audit Security System Extension' option has been set to include 'Success'.</t>
  </si>
  <si>
    <t>The Audit Security System Extension option has not been set to include 'Success'.</t>
  </si>
  <si>
    <t>17.9.4</t>
  </si>
  <si>
    <t>To establish the recommended configuration via GP, set the following UI path to include Success:
Computer Configuration&gt;Policies&gt;Windows Settings&gt;Security Settings&gt;Advanced Audit Policy Configuration&gt;Audit Policies&gt;System&gt;Audit Security System Extension.</t>
  </si>
  <si>
    <t>Set "Audit Security System Extension" to include "Success". One method to achieve the recommended configuration via Group Policy is to perform the following:
Set the following UI path to include Success:
Computer Configuration\Policies\Windows Settings\Security Settings\Advanced Audit Policy Configuration\Audit Policies\System\Audit Security System Extension</t>
  </si>
  <si>
    <t>WIN2019-167</t>
  </si>
  <si>
    <t>Set "Audit System Integrity" to "Success and Failure"</t>
  </si>
  <si>
    <t>This subcategory reports on violations of integrity of the security subsystem. Events for this subcategory include:
- 4612 : Internal resources allocated for the queuing of audit messages have been exhausted, leading to the loss of some audits.
- 4615 : Invalid use of LPC port.
- 4618 : A monitored security event pattern has occurred.
- 4816 : RPC detected an integrity violation while decrypting an incoming message.
- 5038 : Code integrity determined that the image hash of a file is not valid. The file could be corrupt due to unauthorized modification or the invalid hash could indicate a potential disk device error.
- 5056: A cryptographic self test was performed.
- 5057: A cryptographic primitive operation failed.
- 5060: Verification operation failed.
- 5061: Cryptographic operation.
- 5062: A kernel-mode cryptographic self test was performed.
The recommended state for this setting is: `Success and Failure`.</t>
  </si>
  <si>
    <t xml:space="preserve">Navigate to the UI Path articulated in the Remediation section and confirm it is set as prescribed. This group policy setting is backed by the following registry location:
HKEY_LOCAL_MACHINE\SOFTWARE\Microsoft\Windows\CurrentVersion\Policies\Explorer:NoWebServices
</t>
  </si>
  <si>
    <t>The 'Audit System Integrity' option has been set to 'Success and Failure'.</t>
  </si>
  <si>
    <t>The Audit System Integrity option has not been set to Success and Failure.</t>
  </si>
  <si>
    <t>17.9.5</t>
  </si>
  <si>
    <t>To establish the recommended configuration via GP, set the following UI path to Success and Failure:
Computer Configuration&gt;Policies&gt;Windows Settings&gt;Security Settings&gt;Advanced Audit Policy Configuration&gt;Audit Policies&gt;System&gt;Audit System Integrity.</t>
  </si>
  <si>
    <t>Set "Audit System Integrity"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Policies\System\Audit System Integrity</t>
  </si>
  <si>
    <t>WIN2019-168</t>
  </si>
  <si>
    <t>Set "Prevent enabling lock screen camera" to "Enabled"</t>
  </si>
  <si>
    <t>Disables the lock screen camera toggle switch in PC Settings and prevents a camera from being invoked on the lock screen.
The recommended state for this setting is: `Enabled`.</t>
  </si>
  <si>
    <t>Navigate to the UI Path articulated in the Remediation section and confirm it is set as prescribed. This group policy setting is backed by the following registry location:
HKEY_LOCAL_MACHINE\SOFTWARE\Policies\Microsoft\Windows\Kernel DMA Protection:DeviceEnumerationPolicy</t>
  </si>
  <si>
    <t>The 'Prevent enabling lock screen camera' option has been enabled.</t>
  </si>
  <si>
    <t>The Prevent enabling lock screen camera option has not been enabled.</t>
  </si>
  <si>
    <t>18.1.1</t>
  </si>
  <si>
    <t>18.1.1.1</t>
  </si>
  <si>
    <t>Disabling the lock screen camera extends the protection afforded by the lock screen to camera features.</t>
  </si>
  <si>
    <t>If you enable this setting, users will no longer be able to enable or disable lock screen camera access in PC Settings, and the camera cannot be invoked on the lock screen.</t>
  </si>
  <si>
    <t>To establish the recommended configuration via GP, set the following UI path to Enabled:
Computer Configuration&gt;Policies&gt;Administrative Templates&gt;Control Panel&gt;Personalization&gt;Prevent enabling lock screen camera.</t>
  </si>
  <si>
    <t>Set "Prevent enabling lock screen camera" to "Enabled". One method to achieve the recommended configuration via Group Policy is to perform the following:
Set the following UI path to Enabled:
Computer Configuration\Policies\Administrative Templates\Control Panel\Personalization\Prevent enabling lock screen camera</t>
  </si>
  <si>
    <t>WIN2019-169</t>
  </si>
  <si>
    <t>Set "Prevent enabling lock screen slide show" to "Enabled"</t>
  </si>
  <si>
    <t>Disables the lock screen slide show settings in PC Settings and prevents a slide show from playing on the lock screen.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</si>
  <si>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HKEY_LOCAL_MACHINE\SOFTWARE\Policies\Microsoft\Windows\System:BlockUserFromShowingAccountDetailsOnSignin
</t>
  </si>
  <si>
    <t xml:space="preserve">The 'Prevent enabling lock screen slide show' option has been enabled. </t>
  </si>
  <si>
    <t xml:space="preserve">The Prevent enabling lock screen slide show option has not been enabled. </t>
  </si>
  <si>
    <t>18.1.1.2</t>
  </si>
  <si>
    <t>Disabling the lock screen slide show extends the protection afforded by the lock screen to slide show contents.</t>
  </si>
  <si>
    <t>If you enable this setting, users will no longer be able to modify slide show settings in PC Settings, and no slide show will ever start.</t>
  </si>
  <si>
    <t>To establish the recommended configuration via GP, set the following UI path to Enabled:
Computer Configuration&gt;Policies&gt;Administrative Templates&gt;Control Panel&gt;Personalization&gt;Prevent enabling lock screen slide show.</t>
  </si>
  <si>
    <t>Set "Prevent enabling lock screen slide show" to "Enabled". One method to achieve the recommended configuration via Group Policy is to perform the following:
Set the following UI path to Enabled:
Computer Configuration\Policies\Administrative Templates\Control Panel\Personalization\Prevent enabling lock screen slide show</t>
  </si>
  <si>
    <t>WIN2019-170</t>
  </si>
  <si>
    <t>Set "Allow users to enable online speech recognition services" to "Disabled"</t>
  </si>
  <si>
    <t>This policy enables the automatic learning component of input personalization that includes speech, inking, and typing. Automatic learning enables the collection of speech and handwriting patterns, typing history, contacts, and recent calendar information. It is required for the use of Cortana. Some of this collected information may be stored on the user's OneDrive, in the case of inking and typing; some of the information will be uploaded to Microsoft to personalize speech.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</si>
  <si>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HKEY_LOCAL_MACHINE\SOFTWARE\Policies\Microsoft\Windows\System:DontDisplayNetworkSelectionUI
</t>
  </si>
  <si>
    <t>The 'Allow users to enable online speech recognition services'  has been set to disabled.</t>
  </si>
  <si>
    <t>The Allow users to enable online speech recognition services  has not been set to disabled.</t>
  </si>
  <si>
    <t>18.1.2</t>
  </si>
  <si>
    <t>18.1.2.2</t>
  </si>
  <si>
    <t>If this setting is Enabled sensitive information could be stored in the cloud or sent to Microsoft.</t>
  </si>
  <si>
    <t>Automatic learning of speech, inking, and typing stops and users cannot change its value via PC Settings.</t>
  </si>
  <si>
    <t>To establish the recommended configuration via GP, set the following UI path to Disabled:
Computer Configuration&gt;Policies&gt;Administrative Templates&gt;Control Panel&gt;Regional and Language Options&gt;Allow users to enable online speech recognition services.</t>
  </si>
  <si>
    <t>Set "Allow users to enable online speech recognition services" to "Disabled". One method to achieve the recommended configuration via Group Policy is to perform the following:
Set the following UI path to Disabled:
Computer Configuration\Policies\Administrative Templates\Control Panel\Regional and Language Options\Allow users to enable online speech recognition services</t>
  </si>
  <si>
    <t>WIN2019-171</t>
  </si>
  <si>
    <t xml:space="preserve">Set LAPS AdmPwd GPO Extension / CSE is installed </t>
  </si>
  <si>
    <t>In May 2015, Microsoft released the Local Administrator Password Solution (LAPS) tool, which is free and supported software that allows an organization to automatically set randomized and unique local Administrator account passwords on domain-attached workstations and Member Servers. The passwords are stored in a confidential attribute of the domain computer account and can be retrieved from Active Directory by approved Sysadmins when needed.
The LAPS tool requires a small Active Directory Schema update in order to implement, as well as installation of a Group Policy Client Side Extension (CSE) on targeted computers. Please see the LAPS documentation for details.
LAPS supports Windows Vista or newer workstation OSes, and Server 2003 or newer server OSes. LAPS does not support standalone computers - they must be joined to a domain.
**Note:** Organizations that utilize 3rd-party commercial software to manage unique &amp; complex local Administrator passwords on domain members may opt to disregard these LAPS recommendations.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t>
  </si>
  <si>
    <t>Navigate to the UI Path articulated in the Remediation section and confirm it is set as prescribed. This group policy setting is backed by the following registry location:
HKEY_LOCAL_MACHINE\SOFTWARE\Policies\Microsoft\Windows\System:DontEnumerateConnectedUsers.</t>
  </si>
  <si>
    <t>The LAPS AdmPwd GPO Extension / CSE has been installed.</t>
  </si>
  <si>
    <t>The LAPS AdmPwd GPO Extension / CSE has not been installed.</t>
  </si>
  <si>
    <t>18.2</t>
  </si>
  <si>
    <t>18.2.1</t>
  </si>
  <si>
    <t>Due to the difficulty in managing local Administrator passwords, many organizations choose to use the same password on all workstations and/or Member Servers when deploying them. This creates a serious attack surface security risk because if an attacker manages to compromise one system and learn the password to its local Administrator account, then they can leverage that account to instantly gain access to all other computers that also use that password for their local Administrator account.</t>
  </si>
  <si>
    <t>No impact. When installed and registered properly, `AdmPwd.dll` takes no action unless given appropriate GPO commands during Group Policy refresh. It is not a memory-resident agent or service.
In a disaster recovery scenario where Active Directory is not available, the local Administrator password will not be retrievable and a local password reset using a tool (such as Microsoft's Disaster and Recovery Toolset (DaRT) Recovery Image) may be necessary.</t>
  </si>
  <si>
    <t>In order to utilize LAPS, a minor Active Directory Schema update is required, and a Group Policy Client Side Extension (CSE) must be installed on each managed computer. When LAPS is installed, the file AdmPwd.dll must be present in the following location and registered in Windows (the LAPS AdmPwd GPO Extension / CSE installation does this for you):
C:&gt;Program Files&gt;LAPS&gt;CSE&gt;AdmPwd.dll.</t>
  </si>
  <si>
    <t>Set LAPS AdmPwd GPO Extension / CSE is installed.  In order to utilize LAPS, a minor Active Directory Schema update is required, and a Group Policy Client Side Extension (CSE) must be installed on each managed computer. When LAPS is installed, the file AdmPwd.dll must be present in the following location and registered in Windows (the LAPS AdmPwd GPO Extension / CSE installation does this for you):
C:\Program Files\LAPS\CSE\AdmPwd.dll</t>
  </si>
  <si>
    <t>WIN2019-172</t>
  </si>
  <si>
    <t xml:space="preserve">Set "Do not allow password expiration time longer than required by policy" to "Enabled" </t>
  </si>
  <si>
    <t>In May 2015, Microsoft released the Local Administrator Password Solution (LAPS) tool, which is free and supported software that allows an organization to automatically set randomized and unique local Administrator account passwords on domain-attached workstations and Member Servers. The passwords are stored in a confidential attribute of the domain computer account and can be retrieved from Active Directory by approved Sysadmins when needed.
The LAPS tool requires a small Active Directory Schema update in order to implement, as well as installation of a Group Policy Client Side Extension (CSE) on targeted computers. Please see the LAPS documentation for details.
LAPS supports Windows Vista or newer workstation OSes, and Server 2003 or newer server OSes. LAPS does not support standalone computers - they must be joined to a domain.
The recommended state for this setting is: `Enabled`.
**Note:** Organizations that utilize 3rd-party commercial software to manage unique &amp; complex local Administrator passwords on domain members may opt to disregard these LAPS recommendations.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t>
  </si>
  <si>
    <t xml:space="preserve">Navigate to the UI Path articulated in the Remediation section and confirm it is set as prescribed. This group policy setting is backed by the following registry location:
HKEY_LOCAL_MACHINE\SOFTWARE\Policies\Microsoft\Windows\System:EnumerateLocalUsers
</t>
  </si>
  <si>
    <t>The "Do not allow password expiration time longer than required by policy" has been set to enable.</t>
  </si>
  <si>
    <t>The "Do not allow password expiration time longer than required by policy" has not been set to enable.</t>
  </si>
  <si>
    <t>18.2.2</t>
  </si>
  <si>
    <t>Planned password expiration longer than password age dictated by "Password Settings" policy is NOT allowed.</t>
  </si>
  <si>
    <t>To establish the recommended configuration via GP, set the following UI path to Enabled:
Computer Configuration&gt;Policies&gt;Administrative Templates&gt;LAPS&gt;Do not allow password expiration time longer than required by policy.</t>
  </si>
  <si>
    <t>Set "Do not allow password expiration time longer than required by policy" to "Enabled". One method to achieve the recommended configuration via Group Policy is to perform the following:
Set the following UI path to Enabled:
Computer Configuration\Policies\Administrative Templates\LAPS\Do not allow password expiration time longer than required by policy</t>
  </si>
  <si>
    <t>WIN2019-173</t>
  </si>
  <si>
    <t xml:space="preserve">Set "Enable Local Admin Password Management" to "Enabled" </t>
  </si>
  <si>
    <t>In May 2015, Microsoft released the Local Administrator Password Solution (LAPS) tool, which is free and supported software that allows an organization to automatically set randomized and unique local Administrator account passwords on domain-attached workstations and Member Servers. The passwords are stored in a confidential attribute of the domain computer account and can be retrieved from Active Directory by approved Sysadmins when needed.
The LAPS tool requires a small Active Directory Schema update in order to implement, as well as installation of a Group Policy Client Side Extension (CSE) on targeted computers. Please see the LAPS documentation for details.
LAPS supports Windows Vista or newer workstation OSes, and Server 2003 or newer server OSes. LAPS does not support standalone computers - they must be joined to a domain.
The recommended state for this setting is: `Enabled`.
**Note:** Organizations that utilize 3rd-party commercial software to manage unique &amp; complex local Administrator passwords on domain members may opt to disregard these LAPS recommendations.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t>
  </si>
  <si>
    <t xml:space="preserve">Navigate to the UI Path articulated in the Remediation section and confirm it is set as prescribed. This group policy setting is backed by the following registry location:
HKEY_LOCAL_MACHINE\SOFTWARE\Policies\Microsoft\Windows\System:DisableLockScreenAppNotifications
</t>
  </si>
  <si>
    <t xml:space="preserve">The 'Enable Local Admin Password Management' has been enabled.
</t>
  </si>
  <si>
    <t xml:space="preserve">The 'Enable Local Admin Password Management' has not been enabled.
</t>
  </si>
  <si>
    <t>18.2.3</t>
  </si>
  <si>
    <t>The local administrator password is managed (provided that the LAPS AdmPwd GPO Extension / CSE is installed on the target computer (see Rule 18.2.1), the Active Directory domain schema and account permissions have been properly configured on the domain).
In a disaster recovery scenario where Active Directory is not available, the local Administrator password will not be retrievable and a local password reset using a tool (such as Microsoft's Disaster and Recovery Toolset (DaRT) Recovery Image) may be necessary.</t>
  </si>
  <si>
    <t>To establish the recommended configuration via GP, set the following UI path to Enabled:
Computer Configuration&gt;Policies&gt;Administrative Templates&gt;LAPS&gt;Enable Local Admin Password Management.</t>
  </si>
  <si>
    <t>Set "Enable Local Admin Password Management" to "Enabled". One method to achieve the recommended configuration via Group Policy is to perform the following:
Set the following UI path to Enabled:
Computer Configuration\Policies\Administrative Templates\LAPS\Enable Local Admin Password Management</t>
  </si>
  <si>
    <t>WIN2019-174</t>
  </si>
  <si>
    <t xml:space="preserve">Set "Password Settings: Password Complexity" to "Enabled: Large letters + small letters + numbers + special characters" </t>
  </si>
  <si>
    <t>In May 2015, Microsoft released the Local Administrator Password Solution (LAPS) tool, which is free and supported software that allows an organization to automatically set randomized and unique local Administrator account passwords on domain-attached workstations and Member Servers. The passwords are stored in a confidential attribute of the domain computer account and can be retrieved from Active Directory by approved Sysadmins when needed.
The LAPS tool requires a small Active Directory Schema update in order to implement, as well as installation of a Group Policy Client Side Extension (CSE) on targeted computers. Please see the LAPS documentation for details.
LAPS supports Windows Vista or newer workstation OSes, and Server 2003 or newer server OSes. LAPS does not support standalone computers - they must be joined to a domain.
The recommended state for this setting is: `Enabled: Large letters + small letters + numbers + special characters`.
**Note:** Organizations that utilize 3rd-party commercial software to manage unique &amp; complex local Administrator passwords on domain members may opt to disregard these LAPS recommendations.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t>
  </si>
  <si>
    <t xml:space="preserve">Navigate to the UI Path articulated in the Remediation section and confirm it is set as prescribed. This group policy setting is backed by the following registry location:
HKEY_LOCAL_MACHINE\SOFTWARE\Policies\Microsoft\Windows\System:BlockDomainPicturePassword
</t>
  </si>
  <si>
    <t xml:space="preserve">Complexity requirements have not been enabled for passwords. </t>
  </si>
  <si>
    <t>18.2.4</t>
  </si>
  <si>
    <t>LAPS-generated passwords will be required to contain large letters + small letters + numbers + special characters.</t>
  </si>
  <si>
    <t>To establish the recommended configuration via GP, set the following UI path to Enabled, and configure the Password Complexity option to Large letters + small letters + numbers + special characters:
Computer Configuration&gt;Policies&gt;Administrative Templates&gt;LAPS&gt;Password Settings.</t>
  </si>
  <si>
    <t>Set "Password Settings: Password Complexity" to "Enabled: Large letters + small letters + numbers + special characters". One method to achieve the recommended configuration via Group Policy is to perform the following:
Set the following UI path to Enabled, and configure the Password Complexity option to Large letters + small letters + numbers + special characters:
Computer Configuration\Policies\Administrative Templates\LAPS\Password Settings</t>
  </si>
  <si>
    <t>WIN2019-175</t>
  </si>
  <si>
    <t xml:space="preserve">Set "Password Settings: Password Length" to "Enabled: 14 or more" </t>
  </si>
  <si>
    <t>In May 2015, Microsoft released the Local Administrator Password Solution (LAPS) tool, which is free and supported software that allows an organization to automatically set randomized and unique local Administrator account passwords on domain-attached workstations and Member Servers. The passwords are stored in a confidential attribute of the domain computer account and can be retrieved from Active Directory by approved Sysadmins when needed.
The LAPS tool requires a small Active Directory Schema update in order to implement, as well as installation of a Group Policy Client Side Extension (CSE) on targeted computers. Please see the LAPS documentation for details.
LAPS supports Windows Vista or newer workstation OSes, and Server 2003 or newer server OSes. LAPS does not support standalone computers - they must be joined to a domain.
The recommended state for this setting is: `Enabled: 14 or more`.
**Note:** Organizations that utilize 3rd-party commercial software to manage unique &amp; complex local Administrator passwords on domain members may opt to disregard these LAPS recommendations.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t>
  </si>
  <si>
    <t xml:space="preserve">Navigate to the UI Path articulated in the Remediation section and confirm it is set as prescribed. This group policy setting is backed by the following registry location:
HKEY_LOCAL_MACHINE\SOFTWARE\Policies\Microsoft\Windows\System:AllowDomainPINLogon
</t>
  </si>
  <si>
    <t>The ‘Password Settings: Password Length' has been set to '14 or more character(s).'</t>
  </si>
  <si>
    <t>The ‘Password Settings: Password Length' has not been set to '14 or more character(s).'</t>
  </si>
  <si>
    <t>Updated to 14to  meet IRS Requirements.</t>
  </si>
  <si>
    <t>18.2.5</t>
  </si>
  <si>
    <t>LAPS-generated passwords will be required to have a length of 14 characters (or more, if selected).</t>
  </si>
  <si>
    <t>To establish the recommended configuration via GP, set the following UI path to Enabled, and configure the Password Length option to 14 or more:
Computer Configuration&gt;Policies&gt;Administrative Templates&gt;LAPS&gt;Password Settings.</t>
  </si>
  <si>
    <t>Set "Password Settings: Password Length" to "Enabled: 14 or more". One method to achieve the recommended configuration via Group Policy is to perform the following:
Set the following UI path to Enabled, and configure the Password Length option to 14 or more:
Computer Configuration\Policies\Administrative Templates\LAPS\Password Settings</t>
  </si>
  <si>
    <t>WIN2019-176</t>
  </si>
  <si>
    <t xml:space="preserve">Set "Password Settings: Password Age (Days)" to "Enabled: 30 or fewer" </t>
  </si>
  <si>
    <t>In May 2015, Microsoft released the Local Administrator Password Solution (LAPS) tool, which is free and supported software that allows an organization to automatically set randomized and unique local Administrator account passwords on domain-attached workstations and Member Servers. The passwords are stored in a confidential attribute of the domain computer account and can be retrieved from Active Directory by approved Sysadmins when needed.
The LAPS tool requires a small Active Directory Schema update in order to implement, as well as installation of a Group Policy Client Side Extension (CSE) on targeted computers. Please see the LAPS documentation for details.
LAPS supports Windows Vista or newer workstation OSes, and Server 2003 or newer server OSes. LAPS does not support standalone computers - they must be joined to a domain.
The recommended state for this setting is: `Enabled: 30 or fewer`.
**Note:** Organizations that utilize 3rd-party commercial software to manage unique &amp; complex local Administrator passwords on domain members may opt to disregard these LAPS recommendations.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t>
  </si>
  <si>
    <t xml:space="preserve">Navigate to the UI Path articulated in the Remediation section and confirm it is set as prescribed. This group policy setting is backed by the following registry location:
HKEY_LOCAL_MACHINE\SOFTWARE\Policies\Microsoft\Power\PowerSettings\0e796bdb-100d-47d6-a2d5-f7d2daa51f51:DCSettingIndex
</t>
  </si>
  <si>
    <t>The Set 'Password Settings: Password Age (Days)' has been enabled to 30 or fewer.</t>
  </si>
  <si>
    <t>The Set 'Password Settings: Password Age (Days)' has not been enabled to 30 or fewer.</t>
  </si>
  <si>
    <t>18.2.6</t>
  </si>
  <si>
    <t>LAPS-generated passwords will be required to have a maximum age of 30 days (or fewer, if selected).</t>
  </si>
  <si>
    <t>To establish the recommended configuration via GP, set the following UI path to Enabled, and configure the Password Age (Days) option to 30 or fewer:
Computer Configuration&gt;Policies&gt;Administrative Templates&gt;LAPS&gt;Password Settings.</t>
  </si>
  <si>
    <t>Set "Password Settings: Password Age (Days)" to "Enabled: 30 or fewer". One method to achieve the recommended configuration via Group Policy is to perform the following:
Set the following UI path to Enabled, and configure the Password Age (Days) option to 30 or fewer:
Computer Configuration\Policies\Administrative Templates\LAPS\Password Settings</t>
  </si>
  <si>
    <t>WIN2019-177</t>
  </si>
  <si>
    <t xml:space="preserve">Set "Apply UAC restrictions to local accounts on network logons" to "Enabled" </t>
  </si>
  <si>
    <t>This setting controls whether local accounts can be used for remote administration via network logon (e.g., NET USE, connecting to C$, etc.). Local accounts are at high risk for credential theft when the same account and password is configured on multiple systems. Enabling this policy significantly reduces that risk.
**Enabled:** Applies UAC token-filtering to local accounts on network logons. Membership in powerful group such as Administrators is disabled and powerful privileges are removed from the resulting access token. This configures the `LocalAccountTokenFilterPolicy` registry value to `0`. This is the default behavior for Windows.
**Disabled:** Allows local accounts to have full administrative rights when authenticating via network logon, by configuring the `LocalAccountTokenFilterPolicy` registry value to `1`.
For more information about local accounts and credential theft, review the "[Mitigating Pass-the-Hash (PtH) Attacks and Other Credential Theft Techniques](http://www.microsoft.com/en-us/download/details.aspx?id=36036)" documents.
For more information about `LocalAccountTokenFilterPolicy`, see Microsoft Knowledge Base article 951016: [Description of User Account Control and remote restrictions in Windows Vista](https://support.microsoft.com/en-us/kb/951016).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</si>
  <si>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HKEY_LOCAL_MACHINE\SOFTWARE\Policies\Microsoft\Power\PowerSettings\0e796bdb-100d-47d6-a2d5-f7d2daa51f51:ACSettingIndex
</t>
  </si>
  <si>
    <t xml:space="preserve">The 'Apply UAC restrictions to local accounts on network logons' option has been enabled. </t>
  </si>
  <si>
    <t xml:space="preserve">The Apply UAC restrictions to local accounts on network logons option has not been enabled. </t>
  </si>
  <si>
    <t>18.3</t>
  </si>
  <si>
    <t>18.3.1</t>
  </si>
  <si>
    <t>Local accounts are at high risk for credential theft when the same account and password is configured on multiple systems. Ensuring this policy is Enabled significantly reduces that risk.</t>
  </si>
  <si>
    <t>To establish the recommended configuration via GP, set the following UI path to Enabled:
Computer Configuration&gt;Policies&gt;Administrative Templates&gt;MS Security Guide&gt;Apply UAC restrictions to local accounts on network logons.</t>
  </si>
  <si>
    <t>Set "Apply UAC restrictions to local accounts on network logons" to "Enabled". One method to achieve the recommended configuration via Group Policy is to perform the following:
Set the following UI path to Enabled:
Computer Configuration\Policies\Administrative Templates\MS Security Guide\Apply UAC restrictions to local accounts on network logons</t>
  </si>
  <si>
    <t>WIN2019-178</t>
  </si>
  <si>
    <t>Set "Configure SMB v1 client driver" to "Enabled: Disable driver (recommended)"</t>
  </si>
  <si>
    <t>This setting configures the start type for the Server Message Block version 1 (SMBv1) client driver service (`MRxSmb10`), which is recommended to be disabled.
The recommended state for this setting is: `Enabled: Disable driver (recommended)`.
**Note:** Do not, _under any circumstances_, configure this overall setting as `Disabled`, as doing so will delete the underlying registry entry altogether, which will cause serious problems.</t>
  </si>
  <si>
    <t xml:space="preserve">Navigate to the UI Path articulated in the Remediation section and confirm it is set as prescribed. This group policy setting is backed by the following registry location:
HKEY_LOCAL_MACHINE\SOFTWARE\Policies\Microsoft\Windows NT\Terminal Services:fAllowUnsolicited
</t>
  </si>
  <si>
    <t>The 'Configure SMB v1 client driver' has been set to disabled.</t>
  </si>
  <si>
    <t>The Configure SMB v1 client driver has not been set to disabled.</t>
  </si>
  <si>
    <t>HCM10</t>
  </si>
  <si>
    <t>HCM10: System has unneeded functionality installed</t>
  </si>
  <si>
    <t>18.3.2</t>
  </si>
  <si>
    <t>Since September 2016, Microsoft has strongly encouraged that SMBv1 be disabled and no longer used on modern networks, as it is a 30 year old design that is much more vulnerable to attacks then much newer designs such as SMBv2 and SMBv3.
More information on this can be found at the following links:
[Stop using SMB1 | Storage at Microsoft](https://blogs.technet.microsoft.com/filecab/2016/09/16/stop-using-smb1/)
[Disable SMB v1 in Managed Environments with Group Policy – "Stay Safe" Cyber Security Blog](https://blogs.technet.microsoft.com/staysafe/2017/05/17/disable-smb-v1-in-managed-environments-with-ad-group-policy/)
[Disabling SMBv1 through Group Policy – Microsoft Security Guidance blog](https://blogs.technet.microsoft.com/secguide/2017/06/15/disabling-smbv1-through-group-policy/)</t>
  </si>
  <si>
    <t>Some legacy OSes (e.g. Windows XP, Server 2003 or older), applications and appliances may no longer be able to communicate with the system once SMBv1 is disabled. We recommend careful testing be performed to determine the impact prior to configuring this as a widespread control, and where possible, remediate any incompatibilities found with the vendor of the incompatible system. Microsoft is also maintaining a thorough (although not comprehensive) list of known SMBv1 incompatibilities at this link: [SMB1 Product Clearinghouse | Storage at Microsoft](https://blogs.technet.microsoft.com/filecab/2017/06/01/smb1-product-clearinghouse/)</t>
  </si>
  <si>
    <t>To establish the recommended configuration via GP, set the following UI path to Enabled: Disable driver (recommended):
Computer Configuration&gt;Policies&gt;Administrative Templates&gt;MS Security Guide&gt;Configure SMB v1 client driver.</t>
  </si>
  <si>
    <t>Set "Configure SMB v1 client driver" to "Enabled: Disable driver (recommended)". One method to achieve the recommended configuration via Group Policy is to perform the following:
Set the following UI path to Enabled: Disable driver (recommended):
Computer Configuration\Policies\Administrative Templates\MS Security Guide\Configure SMB v1 client driver</t>
  </si>
  <si>
    <t>WIN2019-179</t>
  </si>
  <si>
    <t>Set "Configure SMB v1 server" to "Disabled"</t>
  </si>
  <si>
    <t>This setting configures the server-side processing of the Server Message Block version 1 (SMBv1) protocol.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</si>
  <si>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 NT\Terminal Services:fAllowToGetHelp
</t>
  </si>
  <si>
    <t>The 'Configure SMB v1 server' has been set to disabled.</t>
  </si>
  <si>
    <t>The Configure SMB v1 server has not been set to disabled.</t>
  </si>
  <si>
    <t>18.3.3</t>
  </si>
  <si>
    <t>To establish the recommended configuration via GP, set the following UI path to Disabled:
Computer Configuration&gt;Policies&gt;Administrative Templates&gt;MS Security Guide&gt;Configure SMB v1 server.</t>
  </si>
  <si>
    <t>Set "Configure SMB v1 server" to "Disabled". One method to achieve the recommended configuration via Group Policy is to perform the following:
Set the following UI path to Disabled:
Computer Configuration\Policies\Administrative Templates\MS Security Guide\Configure SMB v1 server</t>
  </si>
  <si>
    <t>WIN2019-180</t>
  </si>
  <si>
    <t>Set "Enable Structured Exception Handling Overwrite Protection (SEHOP)" to "Enabled"</t>
  </si>
  <si>
    <t>Windows includes support for Structured Exception Handling Overwrite Protection (SEHOP). We recommend enabling this feature to improve the security profile of the computer.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</si>
  <si>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 NT\Rpc:EnableAuthEpResolution
</t>
  </si>
  <si>
    <t>The 'Enable Structured Exception Handling Overwrite Protection (SEHOP)' has been set to enabled.</t>
  </si>
  <si>
    <t>The Enable Structured Exception Handling Overwrite Protection (SEHOP) has not been set to enabled.</t>
  </si>
  <si>
    <t>18.3.4</t>
  </si>
  <si>
    <t>This feature is designed to block exploits that use the Structured Exception Handler (SEH) overwrite technique. This protection mechanism is provided at run-time. Therefore, it helps protect applications regardless of whether they have been compiled with the latest improvements, such as the /SAFESEH option.</t>
  </si>
  <si>
    <t>After you enable SEHOP, existing versions of Cygwin, Skype, and Armadillo-protected applications may not work correctly.</t>
  </si>
  <si>
    <t>To establish the recommended configuration via GP, set the following UI path to Enabled:
Computer Configuration&gt;Policies&gt;Administrative Templates&gt;MS Security Guide&gt;Enable Structured Exception Handling Overwrite Protection (SEHOP).</t>
  </si>
  <si>
    <t>Set "Enable Structured Exception Handling Overwrite Protection (SEHOP)" to "Enabled". One method to achieve the recommended configuration via Group Policy is to perform the following:
Set the following UI path to Enabled:
Computer Configuration\Policies\Administrative Templates\MS Security Guide\Enable Structured Exception Handling Overwrite Protection (SEHOP)</t>
  </si>
  <si>
    <t>WIN2019-181</t>
  </si>
  <si>
    <t>SI-5</t>
  </si>
  <si>
    <t xml:space="preserve">Security Alerts, Advisories, and Directives </t>
  </si>
  <si>
    <t>Set "WDigest Authentication" to "Disabled"</t>
  </si>
  <si>
    <t>When WDigest authentication is enabled, Lsass.exe retains a copy of the user's plaintext password in memory, where it can be at risk of theft. If this setting is not configured, WDigest authentication is disabled in Windows 8.1 and in Windows Server 2012 R2; it is enabled by default in earlier versions of Windows and Windows Server.
For more information about local accounts and credential theft, review the "[Mitigating Pass-the-Hash (PtH) Attacks and Other Credential Theft Techniques](http://www.microsoft.com/en-us/download/details.aspx?id=36036)" documents.
For more information about `UseLogonCredential`, see Microsoft Knowledge Base article 2871997: [Microsoft Security Advisory Update to improve credentials protection and management May 13, 2014](https://support.microsoft.com/en-us/kb/2871997).
The recommended state for this setting is: `Disabled`.</t>
  </si>
  <si>
    <t xml:space="preserve">Navigate to the UI Path articulated in the Remediation section and confirm it is set as prescribed. This group policy setting is backed by the following registry location:
HKEY_LOCAL_MACHINE\SOFTWARE\Microsoft\Windows\CurrentVersion\Policies\System:MSAOptional
</t>
  </si>
  <si>
    <t xml:space="preserve">The 'WDigest Authentication' option has been enabled. </t>
  </si>
  <si>
    <t xml:space="preserve">The WDigest Authentication option has not been disabled. </t>
  </si>
  <si>
    <t>HPW21</t>
  </si>
  <si>
    <t>HPW21: Passwords are allowed to be stored unencrypted in config files</t>
  </si>
  <si>
    <t>18.3.6</t>
  </si>
  <si>
    <t>Preventing the plaintext storage of credentials in memory may reduce opportunity for credential theft.</t>
  </si>
  <si>
    <t>None - this is also the default configuration for Server 2012 R2 and newer.</t>
  </si>
  <si>
    <t>To establish the recommended configuration via GP, set the following UI path to Disabled:
Computer Configuration&gt;Policies&gt;Administrative Templates&gt;MS Security Guide&gt;WDigest Authentication (disabling may require KB2871997).</t>
  </si>
  <si>
    <t>Set "WDigest Authentication" to "Disabled". One method to achieve the recommended configuration via Group Policy is to perform the following:
Set the following UI path to Disabled:
Computer Configuration\Policies\Administrative Templates\MS Security Guide\WDigest Authentication (disabling may require KB2871997)</t>
  </si>
  <si>
    <t>WIN2019-182</t>
  </si>
  <si>
    <t>Set "MSS: (AutoAdminLogon) Enable Automatic Logon (not recommended)" to "Disabled"</t>
  </si>
  <si>
    <t>This setting is separate from the Welcome screen feature in Windows XP and Windows Vista; if that feature is disabled, this setting is not disabled. If you configure a computer for automatic logon, anyone who can physically gain access to the computer can also gain access to everything that is on the computer, including any network or networks to which the computer is connected. Also, if you enable automatic logon, the password is stored in the registry in plaintext, and the specific registry key that stores this value is remotely readable by the Authenticated Users group.
For additional information, see Microsoft Knowledge Base article 324737: [How to turn on automatic logon in Windows](https://support.microsoft.com/en-us/kb/324737).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</si>
  <si>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HKEY_LOCAL_MACHINE\SOFTWARE\Policies\Microsoft\Windows\Explorer:NoAutoplayfornonVolume
</t>
  </si>
  <si>
    <t xml:space="preserve">The 'MSS: (AutoAdminLogon) Enable Automatic Logon (not recommended)' option has been disabled. </t>
  </si>
  <si>
    <t xml:space="preserve">The MSS: (AutoAdminLogon) Enable Automatic Logon (not recommended) option has not been disabled. </t>
  </si>
  <si>
    <t>HAC29</t>
  </si>
  <si>
    <t>HAC29: Access to system functionality without identification and authentication</t>
  </si>
  <si>
    <t>18.4</t>
  </si>
  <si>
    <t>18.4.1</t>
  </si>
  <si>
    <t>If you configure a computer for automatic logon, anyone who can physically gain access to the computer can also gain access to everything that is on the computer, including any network or networks that the computer is connected to. Also, if you enable automatic logon, the password is stored in the registry in plaintext. The specific registry key that stores this setting is remotely readable by the Authenticated Users group. As a result, this entry is appropriate only if the computer is physically secured and if you ensure that untrusted users cannot remotely see the registry.</t>
  </si>
  <si>
    <t>To establish the recommended configuration via GP, set the following UI path to Disabled:
Computer Configuration&gt;Policies&gt;Administrative Templates&gt;MSS (Legacy)&gt;MSS: (AutoAdminLogon) Enable Automatic Logon (not recommended).</t>
  </si>
  <si>
    <t>Set "MSS: (AutoAdminLogon) Enable Automatic Logon (not recommended)" to "Disabled". One method to achieve the recommended configuration via Group Policy is to perform the following:
Set the following UI path to Disabled:
Computer Configuration\Policies\Administrative Templates\MSS (Legacy)\MSS: (AutoAdminLogon) Enable Automatic Logon (not recommended)</t>
  </si>
  <si>
    <t>WIN2019-183</t>
  </si>
  <si>
    <t>Set "MSS: (DisableIPSourceRouting IPv6) IP source routing protection level (protects against packet spoofing)" to "Enabled: Highest protection, source routing is completely disabled"</t>
  </si>
  <si>
    <t>IP source routing is a mechanism that allows the sender to determine the IP route that a datagram should follow through the network.
The recommended state for this setting is: `Enabled: Highest protection, source routing is completely disabled`.</t>
  </si>
  <si>
    <t xml:space="preserve">Navigate to the UI Path articulated in the Remediation section and confirm it is set as prescribed. This group policy setting is backed by the following registry location:
HKEY_LOCAL_MACHINE\SOFTWARE\Microsoft\Windows\CurrentVersion\Policies\Explorer:NoAutorun
</t>
  </si>
  <si>
    <t>The 'MSS: (DisableIPSourceRouting IPv6) IP source routing protection level (protects against packet spoofing)' option has been set to 'Enabled: Highest protection, source routing is completely disabled'.</t>
  </si>
  <si>
    <t>The MSS: (DisableIPSourceRouting IPv6) IP source routing protection level (protects against packet spoofing) option has not been set to Enabled: Highest protection, source routing is completely disabled.</t>
  </si>
  <si>
    <t>18.4.2</t>
  </si>
  <si>
    <t>An attacker could use source routed packets to obscure their identity and location. Source routing allows a computer that sends a packet to specify the route that the packet takes.</t>
  </si>
  <si>
    <t>All incoming source routed packets will be dropped.</t>
  </si>
  <si>
    <t>To establish the recommended configuration via GP, set the following UI path to Enabled: Highest protection, source routing is completely disabled:
Computer Configuration&gt;Policies&gt;Administrative Templates&gt;MSS (Legacy)&gt;MSS: (DisableIPSourceRouting IPv6) IP source routing protection level (protects against packet spoofing).</t>
  </si>
  <si>
    <t>Set "MSS: (DisableIPSourceRouting IPv6) IP source routing protection level (protects against packet spoofing)" to "Enabled: Highest protection, source routing is completely disabled". One method to achieve the recommended configuration via Group Policy is to perform the following:
Set the following UI path to Enabled: Highest protection, source routing is completely disabled:
Computer Configuration\Policies\Administrative Templates\MSS (Legacy)\MSS: (DisableIPSourceRouting IPv6) IP source routing protection level (protects against packet spoofing)</t>
  </si>
  <si>
    <t>WIN2019-184</t>
  </si>
  <si>
    <t>Set "MSS: (DisableIPSourceRouting) IP source routing protection level (protects against packet spoofing)" to "Enabled: Highest protection, source routing is completely disabled"</t>
  </si>
  <si>
    <t>IP source routing is a mechanism that allows the sender to determine the IP route that a datagram should take through the network. It is recommended to configure this setting to Not Defined for enterprise environments and to Highest Protection for high security environments to completely disable source routing.
The recommended state for this setting is: `Enabled: Highest protection, source routing is completely disabled`.</t>
  </si>
  <si>
    <t xml:space="preserve">Navigate to the UI Path articulated in the Remediation section and confirm it is set as prescribed. This group policy setting is backed by the following registry location:
HKEY_LOCAL_MACHINE\SOFTWARE\Microsoft\Windows\CurrentVersion\Policies\Explorer:NoDriveTypeAutoRun
</t>
  </si>
  <si>
    <t>The 'MSS: (DisableIPSourceRouting) IP source routing protection level (protects against packet spoofing)' option has been set to 'Enabled: Highest protection, source routing is completely disabled'.</t>
  </si>
  <si>
    <t>The MSS: (DisableIPSourceRouting) IP source routing protection level (protects against packet spoofing) option has not been set to Enabled: Highest protection, source routing is completely disabled.</t>
  </si>
  <si>
    <t>18.4.3</t>
  </si>
  <si>
    <t>To establish the recommended configuration via GP, set the following UI path to Enabled: Highest protection, source routing is completely disabled:
Computer Configuration&gt;Policies&gt;Administrative Templates&gt;MSS (Legacy)&gt;MSS: (DisableIPSourceRouting) IP source routing protection level (protects against packet spoofing).</t>
  </si>
  <si>
    <t>Set "MSS: (DisableIPSourceRouting) IP source routing protection level (protects against packet spoofing)" to "Enabled: Highest protection, source routing is completely disabled". One method to achieve the recommended configuration via Group Policy is to perform the following:
Set the following UI path to Enabled: Highest protection, source routing is completely disabled:
Computer Configuration\Policies\Administrative Templates\MSS (Legacy)\MSS: (DisableIPSourceRouting) IP source routing protection level (protects against packet spoofing)</t>
  </si>
  <si>
    <t>WIN2019-185</t>
  </si>
  <si>
    <t>Set "MSS: (EnableICMPRedirect) Allow ICMP redirects to override OSPF generated routes" to "Disabled"</t>
  </si>
  <si>
    <t>Internet Control Message Protocol (ICMP) redirects cause the IPv4 stack to plumb host routes. These routes override the Open Shortest Path First (OSPF) generated routes.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</si>
  <si>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HKEY_LOCAL_MACHINE\SOFTWARE\Policies\Microsoft\Biometrics\FacialFeatures:EnhancedAntiSpoofing
</t>
  </si>
  <si>
    <t xml:space="preserve">The 'MSS: (EnableICMPRedirect) Allow ICMP redirects to override OSPF generated routes' option has been disabled. </t>
  </si>
  <si>
    <t xml:space="preserve">The MSS: (EnableICMPRedirect) Allow ICMP redirects to override OSPF generated routes option has not been disabled. </t>
  </si>
  <si>
    <t>18.4.4</t>
  </si>
  <si>
    <t>This behavior is expected. The problem is that the 10 minute time-out period for the ICMP redirect-plumbed routes temporarily creates a network situation in which traffic will no longer be routed properly for the affected host. Ignoring such ICMP redirects will limit the system's exposure to attacks that will impact its ability to participate on the network.</t>
  </si>
  <si>
    <t>When Routing and Remote Access Service (RRAS) is configured as an autonomous system boundary router (ASBR), it does not correctly import connected interface subnet routes. Instead, this router injects host routes into the OSPF routes. However, the OSPF router cannot be used as an ASBR router, and when connected interface subnet routes are imported into OSPF the result is confusing routing tables with strange routing paths.</t>
  </si>
  <si>
    <t>To establish the recommended configuration via GP, set the following UI path to Disabled:
Computer Configuration&gt;Policies&gt;Administrative Templates&gt;MSS (Legacy)&gt;MSS: (EnableICMPRedirect) Allow ICMP redirects to override OSPF generated routes.</t>
  </si>
  <si>
    <t>Set "MSS: (EnableICMPRedirect) Allow ICMP redirects to override OSPF generated routes" to "Disabled". One method to achieve the recommended configuration via Group Policy is to perform the following:
Set the following UI path to Disabled:
Computer Configuration\Policies\Administrative Templates\MSS (Legacy)\MSS: (EnableICMPRedirect) Allow ICMP redirects to override OSPF generated routes</t>
  </si>
  <si>
    <t>WIN2019-186</t>
  </si>
  <si>
    <t>SC-21</t>
  </si>
  <si>
    <t>Secure Name / Address Resolution (Recursive or Caching Resolver)</t>
  </si>
  <si>
    <t>Set "MSS: (NoNameReleaseOnDemand) Allow the computer to ignore NetBIOS name release requests except from WINS servers" to "Enabled"</t>
  </si>
  <si>
    <t>NetBIOS over TCP/IP is a network protocol that among other things provides a way to easily resolve NetBIOS names that are registered on Windows-based systems to the IP addresses that are configured on those systems. This setting determines whether the computer releases its NetBIOS name when it receives a name-release request.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</si>
  <si>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HKEY_LOCAL_MACHINE\SOFTWARE\Policies\Microsoft\Windows\CloudContent:DisableWindowsConsumerFeatures
</t>
  </si>
  <si>
    <t xml:space="preserve">The 'MSS: (NoNameReleaseOnDemand) Allow the computer to ignore NetBIOS name release requests except from WINS servers' option has been enabled. </t>
  </si>
  <si>
    <t xml:space="preserve">The MSS: (NoNameReleaseOnDemand) Allow the computer to ignore NetBIOS name release requests except from WINS servers option has not been enabled. </t>
  </si>
  <si>
    <t>HIA1</t>
  </si>
  <si>
    <t>HIA1: Adequate device identification and authentication is not employed</t>
  </si>
  <si>
    <t>18.4.6</t>
  </si>
  <si>
    <t>The NetBT protocol is designed not to use authentication, and is therefore vulnerable to spoofing. Spoofing makes a transmission appear to come from a user other than the user who performed the action. A malicious user could exploit the unauthenticated nature of the protocol to send a name-conflict datagram to a target computer, which would cause the computer to relinquish its name and not respond to queries.
An attacker could send a request over the network and query a computer to release its NetBIOS name. As with any change that could affect applications, it is recommended that you test this change in a non-production environment before you change the production environment.
The result of such an attack could be to cause intermittent connectivity issues on the target computer, or even to prevent the use of Network Neighborhood, domain logons, the NET SEND command, or additional NetBIOS name resolution.</t>
  </si>
  <si>
    <t>To establish the recommended configuration via GP, set the following UI path to Enabled:
Computer Configuration&gt;Policies&gt;Administrative Templates&gt;MSS (Legacy)&gt;MSS: (NoNameReleaseOnDemand) Allow the computer to ignore NetBIOS name release requests except from WINS servers.</t>
  </si>
  <si>
    <t>Set "MSS: (NoNameReleaseOnDemand) Allow the computer to ignore NetBIOS name release requests except from WINS servers" to "Enabled". One method to achieve the recommended configuration via Group Policy is to perform the following:
Set the following UI path to Enabled:
Computer Configuration\Policies\Administrative Templates\MSS (Legacy)\MSS: (NoNameReleaseOnDemand) Allow the computer to ignore NetBIOS name release requests except from WINS servers</t>
  </si>
  <si>
    <t>WIN2019-187</t>
  </si>
  <si>
    <t>Set "MSS: (SafeDllSearchMode) Enable Safe DLL search mode (recommended)" to "Enabled"</t>
  </si>
  <si>
    <t>The DLL search order can be configured to search for DLLs that are requested by running processes in one of two ways:
- Search folders specified in the system path first, and then search the current working folder.
- Search current working folder first, and then search the folders specified in the system path.
When enabled, the registry value is set to 1. With a setting of 1, the system first searches the folders that are specified in the system path and then searches the current working folder. When disabled the registry value is set to 0 and the system first searches the current working folder and then searches the folders that are specified in the system path.
Applications will be forced to search for DLLs in the system path first. For applications that require unique versions of these DLLs that are included with the application, this entry could cause performance or stability problems.
The recommended state for this setting is: `Enabled`.
**Note:** More information on how Safe DLL search mode works is available at this link: [Dynamic-Link Library Search Order - Windows applications | Microsoft Docs](https://docs.microsoft.com/en-us/windows/win32/dlls/dynamic-link-library-search-order)</t>
  </si>
  <si>
    <t xml:space="preserve">Navigate to the UI Path articulated in the Remediation section and confirm it is set as prescribed. This group policy setting is backed by the following registry location:
HKEY_LOCAL_MACHINE\SOFTWARE\Policies\Microsoft\Windows\Connect:RequirePinForPairing
</t>
  </si>
  <si>
    <t xml:space="preserve">The 'MSS: (SafeDllSearchMode) Enable Safe DLL search mode (recommended)' option has been enabled. </t>
  </si>
  <si>
    <t xml:space="preserve">The MSS: (SafeDllSearchMode) Enable Safe DLL search mode (recommended) option has not been enabled. </t>
  </si>
  <si>
    <t>18.4.8</t>
  </si>
  <si>
    <t>If a user unknowingly executes hostile code that was packaged with additional files that include modified versions of system DLLs, the hostile code could load its own versions of those DLLs and potentially increase the type and degree of damage the code can render.</t>
  </si>
  <si>
    <t>To establish the recommended configuration via GP, set the following UI path to Enabled:
Computer Configuration&gt;Policies&gt;Administrative Templates&gt;MSS (Legacy)&gt;MSS: (SafeDllSearchMode) Enable Safe DLL search mode (recommended).</t>
  </si>
  <si>
    <t>Set "MSS: (SafeDllSearchMode) Enable Safe DLL search mode (recommended)" to "Enabled". One method to achieve the recommended configuration via Group Policy is to perform the following:
Set the following UI path to Enabled:
Computer Configuration\Policies\Administrative Templates\MSS (Legacy)\MSS: (SafeDllSearchMode) Enable Safe DLL search mode (recommended)</t>
  </si>
  <si>
    <t>WIN2019-188</t>
  </si>
  <si>
    <t>Set "MSS: (ScreenSaverGracePeriod) The time in seconds before the screen saver grace period expires (0 recommended)" to "Enabled: 5 or fewer seconds"</t>
  </si>
  <si>
    <t>Windows includes a grace period between when the screen saver is launched and when the console is actually locked automatically when screen saver locking is enabled.
The recommended state for this setting is: `Enabled: 5 or fewer seconds`.</t>
  </si>
  <si>
    <t xml:space="preserve">Navigate to the UI Path articulated in the Remediation section and confirm it is set as prescribed. This group policy setting is backed by the following registry location:
HKEY_LOCAL_MACHINE\SOFTWARE\Policies\Microsoft\Windows\CredUI:DisablePasswordReveal
</t>
  </si>
  <si>
    <t>The 'MSS: (ScreenSaverGracePeriod) The time in seconds before the screen saver grace period expires (0 recommended)' option has been set to 'Enabled: 5 or fewer seconds'.</t>
  </si>
  <si>
    <t>The MSS: (ScreenSaverGracePeriod) The time in seconds before the screen saver grace period expires (0 recommended) option has not been set to Enabled: 5 or fewer seconds.</t>
  </si>
  <si>
    <t>18.4.9</t>
  </si>
  <si>
    <t>The default grace period that is allowed for user movement before the screen saver lock takes effect is five seconds. If you leave the default grace period configuration, your computer is vulnerable to a potential attack from someone who could approach the console and attempt to log on to the computer before the lock takes effect. An entry to the registry can be made to adjust the length of the grace period.</t>
  </si>
  <si>
    <t>Users will have to enter their passwords to resume their console sessions as soon as the grace period ends after screen saver activation.</t>
  </si>
  <si>
    <t>To establish the recommended configuration via GP, set the following UI path to Enabled: 5 or fewer seconds:
Computer Configuration&gt;Policies&gt;Administrative Templates&gt;MSS (Legacy)&gt;MSS: (ScreenSaverGracePeriod) The time in seconds before the screen saver grace period expires (0 recommended).</t>
  </si>
  <si>
    <t>Set "MSS: (ScreenSaverGracePeriod) The time in seconds before the screen saver grace period expires (0 recommended)" to "Enabled: 5 or fewer seconds". One method to achieve the recommended configuration via Group Policy is to perform the following:
Set the following UI path to Enabled: 5 or fewer seconds:
Computer Configuration\Policies\Administrative Templates\MSS (Legacy)\MSS: (ScreenSaverGracePeriod) The time in seconds before the screen saver grace period expires (0 recommended)</t>
  </si>
  <si>
    <t>WIN2019-189</t>
  </si>
  <si>
    <t xml:space="preserve">Information System Monitoring </t>
  </si>
  <si>
    <t>Set "MSS: (WarningLevel) Percentage threshold for the security event log at which the system will generate a warning" to "Enabled: 90% or less"</t>
  </si>
  <si>
    <t>This setting can generate a security audit in the Security event log when the log reaches a user-defined threshold.
The recommended state for this setting is: `Enabled: 90% or less`.
**Note:** If log settings are configured to Overwrite events as needed or Overwrite events older than x days, this event will not be generated.</t>
  </si>
  <si>
    <t xml:space="preserve">Navigate to the UI Path articulated in the Remediation section and confirm it is set as prescribed. This group policy setting is backed by the following registry location:
HKEY_LOCAL_MACHINE\SOFTWARE\Microsoft\Windows\CurrentVersion\Policies\CredUI:EnumerateAdministrators
</t>
  </si>
  <si>
    <t>The 'MSS: (WarningLevel) Percentage threshold for the security event log at which the system will generate a warning' option has been set to 'Enabled: 90% or less'.</t>
  </si>
  <si>
    <t>The MSS: (WarningLevel) Percentage threshold for the security event log at which the system will generate a warning option has not been set to Enabled: 90% or less.</t>
  </si>
  <si>
    <t>HAU24</t>
  </si>
  <si>
    <t>HAU24: Administrators are not notified when audit storage threshold is reached</t>
  </si>
  <si>
    <t>18.4.12</t>
  </si>
  <si>
    <t>If the Security log reaches 90 percent of its capacity and the computer has not been configured to overwrite events as needed, more recent events will not be written to the log. If the log reaches its capacity and the computer has been configured to shut down when it can no longer record events to the Security log, the computer will shut down and will no longer be available to provide network services.</t>
  </si>
  <si>
    <t>An audit event will be generated when the Security log reaches the 90% percent full threshold (or whatever lower value may be set) unless the log is configured to overwrite events as needed.</t>
  </si>
  <si>
    <t>To establish the recommended configuration via GP, set the following UI path to Enabled: 90% or less:
Computer Configuration&gt;Policies&gt;Administrative Templates&gt;MSS (Legacy)&gt;MSS: (WarningLevel) Percentage threshold for the security event log at which the system will generate a warning.</t>
  </si>
  <si>
    <t>Set "MSS: (WarningLevel) Percentage threshold for the security event log at which the system will generate a warning" to "Enabled: 90% or less". One method to achieve the recommended configuration via Group Policy is to perform the following:
Set the following UI path to Enabled: 90% or less:
Computer Configuration\Policies\Administrative Templates\MSS (Legacy)\MSS: (WarningLevel) Percentage threshold for the security event log at which the system will generate a warning</t>
  </si>
  <si>
    <t>WIN2019-190</t>
  </si>
  <si>
    <t xml:space="preserve">Set "NetBIOS node type" to "P-node" (Ensure NetBT Parameter "NodeType" to "0x2 (2)") </t>
  </si>
  <si>
    <t>This parameter determines which method NetBIOS over TCP/IP (NetBT) will use to register and resolve names.
- A B-node (broadcast) system only uses broadcasts.
- A P-node (point-to-point) system uses only name queries to a name server (WINS).
- An M-node (mixed) system broadcasts first, then queries the name server (WINS).
- An H-node (hybrid) system queries the name server (WINS) first, then broadcasts.
The recommended state for this setting is: `NodeType - 0x2 (2)` (P-node / point-to-point).</t>
  </si>
  <si>
    <t xml:space="preserve">Navigate to the UI Path articulated in the Remediation section and confirm it is set as prescribed. This group policy setting is backed by the following registry location:
HKEY_LOCAL_MACHINE\SOFTWARE\Policies\Microsoft\Windows\DataCollection:AllowTelemetry
</t>
  </si>
  <si>
    <t>The 'NetBT Parameter 'NodeType'' option has been set to '0x2 (2)'.</t>
  </si>
  <si>
    <t>The NetBT Parameter NodeType option has not been set to 0x2 (2).</t>
  </si>
  <si>
    <t>18.5.4</t>
  </si>
  <si>
    <t>18.5.4.1</t>
  </si>
  <si>
    <t>In order to help mitigate the risk of NetBIOS Name Service (NBT-NS) poisoning attacks, setting the node type to P-node will prevent the system from sending out NetBIOS broadcasts.</t>
  </si>
  <si>
    <t>NetBIOS name resolution queries will require a defined and available WINS server for external NetBIOS name resolution. If a WINS server is not defined or not reachable, and the desired hostname is not defined in the local cache, local LMHOSTS or HOSTS files, NetBIOS name resolution will fail.</t>
  </si>
  <si>
    <t>To establish the recommended configuration, set the following Registry value to 0x2 (2) (DWORD):
HKEY_LOCAL_MACHINE&gt;SYSTEM&gt;CurrentControlSet&gt;Services&gt;NetBT&gt;Parameters:NodeType.</t>
  </si>
  <si>
    <t>Set "NetBIOS node type" to "P-node" (Ensure NetBT Parameter "NodeType" to "0x2 (2)"). One method to achieve the recommended configuration via Group Policy is to perform the following:
Set the following Registry value to 0x2 (2) (DWORD):
HKEY_LOCAL_MACHINE\SYSTEM\CurrentControlSet\Services\NetBT\Parameters:NodeType</t>
  </si>
  <si>
    <t>WIN2019-191</t>
  </si>
  <si>
    <t xml:space="preserve">Set "Turn off multicast name resolution" to "Enabled" </t>
  </si>
  <si>
    <t>LLMNR is a secondary name resolution protocol. With LLMNR, queries are sent using multicast over a local network link on a single subnet from a client computer to another client computer on the same subnet that also has LLMNR enabled. LLMNR does not require a DNS server or DNS client configuration, and provides name resolution in scenarios in which conventional DNS name resolution is not possible.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</si>
  <si>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HKEY_LOCAL_MACHINE\SOFTWARE\Policies\Microsoft\Windows\DataCollection:DoNotShowFeedbackNotifications
</t>
  </si>
  <si>
    <t xml:space="preserve">The 'Turn off multicast name resolution' option has been enabled. </t>
  </si>
  <si>
    <t xml:space="preserve">The Turn off multicast name resolution option has not been enabled. </t>
  </si>
  <si>
    <t>18.5.4.2</t>
  </si>
  <si>
    <t>An attacker can listen on a network for these LLMNR (UDP/5355) or NBT-NS (UDP/137) broadcasts and respond to them, tricking the host into thinking that it knows the location of the requested system.
**Note:** To completely mitigate local name resolution poisoning, in addition to this setting, the properties of each installed NIC should also be set to `Disable NetBIOS over TCP/IP` (on the WINS tab in the NIC properties). Unfortunately, there is no global setting to achieve this that automatically applies to all NICs - it is a per-NIC setting that varies with different NIC hardware installations.</t>
  </si>
  <si>
    <t>In the event DNS is unavailable a system will be unable to request it from other systems on the same subnet.</t>
  </si>
  <si>
    <t>To establish the recommended configuration via GP, set the following UI path to Enabled:
Computer Configuration&gt;Policies&gt;Administrative Templates&gt;Network&gt;DNS Client&gt;Turn off multicast name resolution.</t>
  </si>
  <si>
    <t>Set "Turn off multicast name resolution" to "Enabled". One method to achieve the recommended configuration via Group Policy is to perform the following:
Set the following UI path to Enabled:
Computer Configuration\Policies\Administrative Templates\Network\DNS Client\Turn off multicast name resolution</t>
  </si>
  <si>
    <t>WIN2019-192</t>
  </si>
  <si>
    <t>Set "Enable insecure guest logons" to "Disabled"</t>
  </si>
  <si>
    <t>This policy setting determines if the SMB client will allow insecure guest logons to an SMB server.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</si>
  <si>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HKEY_LOCAL_MACHINE\SOFTWARE\Policies\Microsoft\Windows\PreviewBuilds:AllowBuildPreview
</t>
  </si>
  <si>
    <t xml:space="preserve">The 'Enable insecure guest logons' option has been disabled. </t>
  </si>
  <si>
    <t xml:space="preserve">The Enable insecure guest logons option has not been disabled. </t>
  </si>
  <si>
    <t>18.5.8</t>
  </si>
  <si>
    <t>18.5.8.1</t>
  </si>
  <si>
    <t>Insecure guest logons are used by file servers to allow unauthenticated access to shared folders.</t>
  </si>
  <si>
    <t>The SMB client will reject insecure guest logons. This was not originally the default behavior in older versions of Windows, but Microsoft changed the default behavior starting with Windows Server 2016 R1709: [Guest access in SMB2 disabled by default in Windows 10 and Windows Server 2016](https://support.microsoft.com/en-us/help/4046019/guest-access-in-smb2-disabled-by-default-in-windows-10-and-windows-ser)</t>
  </si>
  <si>
    <t>To establish the recommended configuration via GP, set the following UI path to Disabled:
Computer Configuration&gt;Policies&gt;Administrative Templates&gt;Network&gt;Lanman Workstation&gt;Enable insecure guest logons.</t>
  </si>
  <si>
    <t>Set "Enable insecure guest logons" to "Disabled". One method to achieve the recommended configuration via Group Policy is to perform the following:
Set the following UI path to Disabled:
Computer Configuration\Policies\Administrative Templates\Network\Lanman Workstation\Enable insecure guest logons</t>
  </si>
  <si>
    <t>WIN2019-193</t>
  </si>
  <si>
    <t>AC-4</t>
  </si>
  <si>
    <t>Information Flow Enforcement</t>
  </si>
  <si>
    <t>Set "Prohibit installation and configuration of Network Bridge on your DNS domain network" to "Enabled"</t>
  </si>
  <si>
    <t>You can use this procedure to controls user's ability to install and configure a Network Bridge.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</si>
  <si>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HKEY_LOCAL_MACHINE\SOFTWARE\Policies\Microsoft\Windows\EventLog\Application:Retention
</t>
  </si>
  <si>
    <t xml:space="preserve">The 'Prohibit installation and configuration of Network Bridge on your DNS domain network' option has been enabled. </t>
  </si>
  <si>
    <t xml:space="preserve">The Prohibit installation and configuration of Network Bridge on your DNS domain network option has not been enabled. </t>
  </si>
  <si>
    <t>18.5.11</t>
  </si>
  <si>
    <t>18.5.11.2</t>
  </si>
  <si>
    <t>The Network Bridge setting, if enabled, allows users to create a Layer 2 Media Access Control (MAC) bridge, enabling them to connect two or more physical network segments together. A Network Bridge thus allows a computer that has connections to two different networks to share data between those networks.
In an enterprise managed environment, where there is a need to control network traffic to only authorized paths, allowing users to create a Network Bridge increases the risk and attack surface from the bridged network.</t>
  </si>
  <si>
    <t>Users cannot create or configure a Network Bridge.</t>
  </si>
  <si>
    <t>To establish the recommended configuration via GP, set the following UI path to Enabled:
Computer Configuration&gt;Policies&gt;Administrative Templates&gt;Network&gt;Network Connections&gt;Prohibit installation and configuration of Network Bridge on your DNS domain network.</t>
  </si>
  <si>
    <t>Set "Prohibit installation and configuration of Network Bridge on your DNS domain network" to "Enabled". One method to achieve the recommended configuration via Group Policy is to perform the following:
Set the following UI path to Enabled:
Computer Configuration\Policies\Administrative Templates\Network\Network Connections\Prohibit installation and configuration of Network Bridge on your DNS domain network</t>
  </si>
  <si>
    <t>WIN2019-194</t>
  </si>
  <si>
    <t>Set "Prohibit use of Internet Connection Sharing on your DNS domain network" to "Enabled"</t>
  </si>
  <si>
    <t>Although this "legacy" setting traditionally applied to the use of Internet Connection Sharing (ICS) in Windows 2000, Windows XP &amp; Server 2003, this setting now freshly applies to the Mobile Hotspot feature in Windows 10 &amp; Server 2016.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</si>
  <si>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HKEY_LOCAL_MACHINE\SOFTWARE\Policies\Microsoft\Windows\EventLog\Application:MaxSize
</t>
  </si>
  <si>
    <t xml:space="preserve">The 'Prohibit use of Internet Connection Sharing on your DNS domain network' option has been enabled. </t>
  </si>
  <si>
    <t xml:space="preserve">The Prohibit use of Internet Connection Sharing on your DNS domain network option has not been enabled. </t>
  </si>
  <si>
    <t>18.5.11.3</t>
  </si>
  <si>
    <t>Non-administrators should not be able to turn on the Mobile Hotspot feature and open their Internet connectivity up to nearby mobile devices.</t>
  </si>
  <si>
    <t>Mobile Hotspot cannot be enabled or configured by Administrators and non-Administrators alike.</t>
  </si>
  <si>
    <t>To establish the recommended configuration via GP, set the following UI path to Enabled:
Computer Configuration&gt;Policies&gt;Administrative Templates&gt;Network&gt;Network Connections&gt;Prohibit use of Internet Connection Sharing on your DNS domain network.</t>
  </si>
  <si>
    <t>Set "Prohibit use of Internet Connection Sharing on your DNS domain network" to "Enabled". One method to achieve the recommended configuration via Group Policy is to perform the following:
Set the following UI path to Enabled:
Computer Configuration\Policies\Administrative Templates\Network\Network Connections\Prohibit use of Internet Connection Sharing on your DNS domain network</t>
  </si>
  <si>
    <t>WIN2019-195</t>
  </si>
  <si>
    <t>Set "Require domain users to elevate when setting a network's location" to "Enabled"</t>
  </si>
  <si>
    <t>This policy setting determines whether to require domain users to elevate when setting a network's location.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</si>
  <si>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HKEY_LOCAL_MACHINE\SOFTWARE\Policies\Microsoft\Windows\EventLog\Security:Retention
</t>
  </si>
  <si>
    <t>The 'Require domain users to elevate when setting a network's location' option has been enabled.</t>
  </si>
  <si>
    <t>The Require domain users to elevate when setting a networks location option has not been enabled.</t>
  </si>
  <si>
    <t>18.5.11.4</t>
  </si>
  <si>
    <t>Allowing regular users to set a network location increases the risk and attack surface.</t>
  </si>
  <si>
    <t>Domain users must elevate when setting a network's location.</t>
  </si>
  <si>
    <t>To establish the recommended configuration via GP, set the following UI path to Enabled:
Computer Configuration&gt;Policies&gt;Administrative Templates&gt;Network&gt;Network Connections&gt;Require domain users to elevate when setting a network's location.</t>
  </si>
  <si>
    <t>Set "Require domain users to elevate when setting a network's location" to "Enabled". One method to achieve the recommended configuration via Group Policy is to perform the following:
Set the following UI path to Enabled:
Computer Configuration\Policies\Administrative Templates\Network\Network Connections\Require domain users to elevate when setting a network's location</t>
  </si>
  <si>
    <t>WIN2019-196</t>
  </si>
  <si>
    <t>Set "Hardened UNC Paths" to "Enabled, with "Require Mutual Authentication" and "Require Integrity" set for all NETLOGON and SYSVOL shares"</t>
  </si>
  <si>
    <t>This policy setting configures secure access to UNC paths.
The recommended state for this setting is: `Enabled, with "Require Mutual Authentication" and "Require Integrity" set for all NETLOGON and SYSVOL shares`.
**Note:** If the environment exclusively contains Windows 8.0 / Server 2012 (non-R2) or newer systems, then the "`Privacy`" setting may (optionally) also be set to enable SMB encryption. However, using SMB encryption will render the targeted share paths completely inaccessible by older OSes, so only use this additional option with caution and thorough testing.</t>
  </si>
  <si>
    <t xml:space="preserve">Navigate to the UI Path articulated in the Remediation section and confirm it is set as prescribed. This group policy setting is backed by the following registry location:
HKEY_LOCAL_MACHINE\SOFTWARE\Policies\Microsoft\Windows\EventLog\Security:MaxSize
</t>
  </si>
  <si>
    <t>The 'Hardened UNC Paths' option has been set to 'Enabled, with "Require Mutual Authentication" and "Require Integrity" set for all NETLOGON and SYSVOL shares'.</t>
  </si>
  <si>
    <t>The Hardened UNC Paths option has not been set to Enabled, with Require Mutual Authentication and Require Integrity set for all NETLOGON and SYSVOL shares.</t>
  </si>
  <si>
    <t>18.5.14</t>
  </si>
  <si>
    <t>18.5.14.1</t>
  </si>
  <si>
    <t>In February 2015, Microsoft released a new control mechanism to mitigate a security risk in Group Policy as part of the [MS15-011](https://technet.microsoft.com/library/security/MS15-011) / [MSKB 3000483](https://support.microsoft.com/en-us/kb/3000483) security update. This mechanism requires both the installation of the new security update and also the deployment of specific group policy settings to all computers on the domain from Windows Vista / Server 2008 (non-R2) or newer (the associated security patch to enable this feature was not released for Server 2003). A new group policy template (`NetworkProvider.admx/adml`) was also provided with the security update.
Once the new GPO template is in place, the following are the minimum requirements to remediate the Group Policy security risk:
`\\*\NETLOGON RequireMutualAuthentication=1, RequireIntegrity=1`
`\\*\SYSVOL RequireMutualAuthentication=1, RequireIntegrity=1`
**Note:** A reboot may be required after the setting is applied to a client machine to access the above paths.
Additional guidance on the deployment of this security setting is available from the Microsoft Premier Field Engineering (PFE) Platforms TechNet Blog here: [Guidance on Deployment of MS15-011 and MS15-014](http://blogs.technet.com/b/askpfeplat/archive/2015/02/23/guidance-on-deployment-of-ms15-011-and-ms15-014.aspx).</t>
  </si>
  <si>
    <t>Windows only allows access to the specified UNC paths after fulfilling additional security requirements.</t>
  </si>
  <si>
    <t>To establish the recommended configuration via GP, set the following UI path to Enabled with the following paths configured, at a minimum:
&gt;&gt;*&gt;NETLOGON RequireMutualAuthentication=1, RequireIntegrity=1
&gt;&gt;*&gt;SYSVOL RequireMutualAuthentication=1, RequireIntegrity=1
Computer Configuration&gt;Policies&gt;Administrative Templates&gt;Network&gt;Network Provider&gt;Hardened UNC Paths.</t>
  </si>
  <si>
    <t>Set "Hardened UNC Paths" to "Enabled, with "Require Mutual Authentication" and "Require Integrity" set for all NETLOGON and SYSVOL shares". One method to achieve the recommended configuration via Group Policy is to perform the following:
Set the following UI path to Enabled with the following paths configured, at a minimum:
\\*\NETLOGON RequireMutualAuthentication=1, RequireIntegrity=1
\\*\SYSVOL RequireMutualAuthentication=1, RequireIntegrity=1
Computer Configuration\Policies\Administrative Templates\Network\Network Provider\Hardened UNC Paths</t>
  </si>
  <si>
    <t>WIN2019-197</t>
  </si>
  <si>
    <t>SC-5</t>
  </si>
  <si>
    <t>Denial of Service Protection</t>
  </si>
  <si>
    <t>Set "Minimize the number of simultaneous connections to the Internet or a Windows Domain" to "Enabled"</t>
  </si>
  <si>
    <t>This policy setting prevents computers from establishing multiple simultaneous connections to either the Internet or to a Windows domain.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</si>
  <si>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HKEY_LOCAL_MACHINE\SOFTWARE\Policies\Microsoft\Windows\EventLog\Setup:Retention
</t>
  </si>
  <si>
    <t xml:space="preserve">The 'Minimize the number of simultaneous connections to the Internet or a Windows Domain' option has been enabled. </t>
  </si>
  <si>
    <t xml:space="preserve">The Minimize the number of simultaneous connections to the Internet or a Windows Domain option has not been enabled. </t>
  </si>
  <si>
    <t>18.5.21</t>
  </si>
  <si>
    <t>18.5.21.1</t>
  </si>
  <si>
    <t>Blocking simultaneous connections can help prevent a user unknowingly allowing network traffic to flow between the Internet and the enterprise managed network.</t>
  </si>
  <si>
    <t>To establish the recommended configuration via GP, set the following UI path to Enabled:
Computer Configuration&gt;Policies&gt;Administrative Templates&gt;Network&gt;Windows Connection Manager&gt;Minimize the number of simultaneous connections to the Internet or a Windows Domain.</t>
  </si>
  <si>
    <t>Set "Minimize the number of simultaneous connections to the Internet or a Windows Domain" to "Enabled". One method to achieve the recommended configuration via Group Policy is to perform the following:
Set the following UI path to Enabled:
Computer Configuration\Policies\Administrative Templates\Network\Windows Connection Manager\Minimize the number of simultaneous connections to the Internet or a Windows Domain</t>
  </si>
  <si>
    <t>WIN2019-198</t>
  </si>
  <si>
    <t>Set "Include command line in process creation events" to "Disabled"</t>
  </si>
  <si>
    <t>This policy setting determines what information is logged in security audit events when a new process has been created.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</si>
  <si>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HKEY_LOCAL_MACHINE\SOFTWARE\Policies\Microsoft\Windows\EventLog\Setup:MaxSize
</t>
  </si>
  <si>
    <t xml:space="preserve">The 'Include command line in process creation events' option has been disabled. </t>
  </si>
  <si>
    <t xml:space="preserve">The Include command line in process creation events option has not been disabled. </t>
  </si>
  <si>
    <t>HAU22</t>
  </si>
  <si>
    <t>HAU22: Content of audit records is not sufficient</t>
  </si>
  <si>
    <t>18.8.3</t>
  </si>
  <si>
    <t>18.8.3.1</t>
  </si>
  <si>
    <t>When this policy setting is enabled, any user who has read access to the security events can read the command-line arguments for any successfully created process. Command-line arguments may contain sensitive or private information such as passwords or user data.</t>
  </si>
  <si>
    <t>To establish the recommended configuration via GP, set the following UI path to Disabled:
Computer Configuration&gt;Policies&gt;Administrative Templates&gt;System&gt;Audit Process Creation&gt;Include command line in process creation events.</t>
  </si>
  <si>
    <t>Set "Include command line in process creation events" to "Disabled". One method to achieve the recommended configuration via Group Policy is to perform the following:
Set the following UI path to Disabled:
Computer Configuration\Policies\Administrative Templates\System\Audit Process Creation\Include command line in process creation events</t>
  </si>
  <si>
    <t>WIN2019-199</t>
  </si>
  <si>
    <t>Set "Encryption Oracle Remediation" to "Enabled: Force Updated Clients"</t>
  </si>
  <si>
    <t>Some versions of the CredSSP protocol that is used by some applications (such as Remote Desktop Connection) are vulnerable to an encryption oracle attack against the client. This policy controls compatibility with vulnerable clients and servers and allows you to set the level of protection desired for the encryption oracle vulnerability.
The recommended state for this setting is: `Enabled: Force Updated Clients`.</t>
  </si>
  <si>
    <t xml:space="preserve">Navigate to the UI Path articulated in the Remediation section and confirm it is set as prescribed. This group policy setting is backed by the following registry location:
HKEY_LOCAL_MACHINE\SOFTWARE\Policies\Microsoft\Windows\EventLog\System:Retention
</t>
  </si>
  <si>
    <t>The 'Encryption Oracle Remediation' has been set to 'Enabled: Force Updated Clients'.</t>
  </si>
  <si>
    <t>The Encryption Oracle Remediation has not  been set to Enabled: Force Updated Clients.</t>
  </si>
  <si>
    <t xml:space="preserve">Do we keep this test case </t>
  </si>
  <si>
    <t>18.8.4</t>
  </si>
  <si>
    <t>18.8.4.1</t>
  </si>
  <si>
    <t>This setting is important to mitigate the CredSSP encryption oracle vulnerability, for which information was published by Microsoft on 03/13/2018 in [CVE-2018-0886 | CredSSP Remote Code Execution Vulnerability](https://portal.msrc.microsoft.com/en-us/security-guidance/advisory/CVE-2018-0886). All versions of Windows Server from Server 2008 (non-R2) onwards are affected by this vulnerability, and will be compatible with this recommendation provided that they have been patched up through May 2018 (or later).</t>
  </si>
  <si>
    <t>Client applications which use CredSSP will not be able to fall back to the insecure versions and services using CredSSP will not accept unpatched clients. This setting should not be deployed until all remote hosts support the newest version, which is achieved by ensuring that all Microsoft security updates at least through May 2018 are installed.</t>
  </si>
  <si>
    <t>To establish the recommended configuration via GP, set the following UI path to Enabled: Force Updated Clients:
Computer Configuration&gt;Policies&gt;Administrative Templates&gt;System&gt;Credentials Delegation&gt;Encryption Oracle Remediation.</t>
  </si>
  <si>
    <t>Set "Encryption Oracle Remediation" to "Enabled: Force Updated Clients". One method to achieve the recommended configuration via Group Policy is to perform the following:
Set the following UI path to Enabled: Force Updated Clients:
Computer Configuration\Policies\Administrative Templates\System\Credentials Delegation\Encryption Oracle Remediation</t>
  </si>
  <si>
    <t>WIN2019-200</t>
  </si>
  <si>
    <t>Set "Remote host allows delegation of non-exportable credentials" to "Enabled"</t>
  </si>
  <si>
    <t>Remote host allows delegation of non-exportable credentials. When using credential delegation, devices provide an exportable version of credentials to the remote host. This exposes users to the risk of credential theft from attackers on the remote host. The Restricted Admin Mode and Windows Defender Remote Credential Guard features are two options to help protect against this risk.
The recommended state for this setting is: `Enabled`.
**Note:** More detailed information on Windows Defender Remote Credential Guard and how it compares to Restricted Admin Mode can be found at this link: [Protect Remote Desktop credentials with Windows Defender Remote Credential Guard (Windows 10) | Microsoft Docs](https://docs.microsoft.com/en-us/windows/access-protection/remote-credential-guard)</t>
  </si>
  <si>
    <t xml:space="preserve">Navigate to the UI Path articulated in the Remediation section and confirm it is set as prescribed. This group policy setting is backed by the following registry location:
HKEY_LOCAL_MACHINE\SOFTWARE\Policies\Microsoft\Windows\EventLog\System:MaxSize
</t>
  </si>
  <si>
    <t>Set 'Remote host allows delegation of non-exportable credentials' has been set to enabled.</t>
  </si>
  <si>
    <t>Set Remote host allows delegation of non-exportable credentials has not been set to enabled.</t>
  </si>
  <si>
    <t>18.8.4.2</t>
  </si>
  <si>
    <t>_Restricted Admin Mode_ was designed to help protect administrator accounts by ensuring that reusable credentials are not stored in memory on remote devices that could potentially be compromised.
_Windows Defender Remote Credential Guard_ helps you protect your credentials over a Remote Desktop connection by redirecting Kerberos requests back to the device that is requesting the connection.
Both features should be enabled and supported, as they reduce the chance of credential theft.</t>
  </si>
  <si>
    <t>The host will support the _Restricted Admin Mode_ and _Windows Defender Remote Credential Guard_ features.</t>
  </si>
  <si>
    <t>To establish the recommended configuration via GP, set the following UI path to Enabled:
Computer Configuration&gt;Policies&gt;Administrative Templates&gt;System&gt;Credentials Delegation&gt;Remote host allows delegation of non-exportable credentials.</t>
  </si>
  <si>
    <t>Set "Remote host allows delegation of non-exportable credentials" to "Enabled". One method to achieve the recommended configuration via Group Policy is to perform the following:
Set the following UI path to Enabled:
Computer Configuration\Policies\Administrative Templates\System\Credentials Delegation\Remote host allows delegation of non-exportable credentials</t>
  </si>
  <si>
    <t>WIN2019-201</t>
  </si>
  <si>
    <t>SI-7</t>
  </si>
  <si>
    <t>Software, Firmware and Information Integrity</t>
  </si>
  <si>
    <t>Set "Boot-Start Driver Initialization Policy" to "Enabled: Good, unknown and bad but critical"</t>
  </si>
  <si>
    <t>This policy setting allows you to specify which boot-start drivers are initialized based on a classification determined by an Early Launch Antimalware boot-start driver. The Early Launch Antimalware boot-start driver can return the following classifications for each boot-start driver:
- `Good`: The driver has been signed and has not been tampered with.
- `Bad`: The driver has been identified as malware. It is recommended that you do not allow known bad drivers to be initialized.
- `Bad, but required for boot`: The driver has been identified as malware, but the computer cannot successfully boot without loading this driver.
- `Unknown`: This driver has not been attested to by your malware detection application and has not been classified by the Early Launch Antimalware boot-start driver.
If you enable this policy setting you will be able to choose which boot-start drivers to initialize the next time the computer is started.
If your malware detection application does not include an Early Launch Antimalware boot-start driver or if your Early Launch Antimalware boot-start driver has been disabled, this setting has no effect and all boot-start drivers are initialized.
The recommended state for this setting is: `Enabled: Good, unknown and bad but critical`.</t>
  </si>
  <si>
    <t xml:space="preserve">Navigate to the UI Path articulated in the Remediation section and confirm it is set as prescribed. This group policy setting is backed by the following registry location:
HKEY_LOCAL_MACHINE\SOFTWARE\Policies\Microsoft\Windows\Explorer:NoDataExecutionPrevention
</t>
  </si>
  <si>
    <t>The 'Boot-Start Driver Initialization Policy' option has been set to 'Enabled: Good, unknown and bad but critical'.</t>
  </si>
  <si>
    <t>The Boot-Start Driver Initialization Policy option has not been set to Enabled: Good, unknown and bad but critical.</t>
  </si>
  <si>
    <t>HSI17</t>
  </si>
  <si>
    <t>HSI17: Antivirus is not configured appropriately</t>
  </si>
  <si>
    <t>18.8.14</t>
  </si>
  <si>
    <t>18.8.14.1</t>
  </si>
  <si>
    <t>This policy setting helps reduce the impact of malware that has already infected your system.</t>
  </si>
  <si>
    <t>To establish the recommended configuration via GP, set the following UI path to Enabled: Good, unknown and bad but critical:
Computer Configuration&gt;Policies&gt;Administrative Templates&gt;System&gt;Early Launch Antimalware&gt;Boot-Start Driver Initialization Policy.</t>
  </si>
  <si>
    <t>Set "Boot-Start Driver Initialization Policy" to "Enabled: Good, unknown and bad but critical".  One method to achieve the recommended configuration via Group Policy is to perform the following:
Set the following UI path to Enabled: Good, unknown and bad but critical:
Computer Configuration\Policies\Administrative Templates\System\Early Launch Antimalware\Boot-Start Driver Initialization Policy</t>
  </si>
  <si>
    <t>WIN2019-202</t>
  </si>
  <si>
    <t>CM-3</t>
  </si>
  <si>
    <t>Configuration Change Control</t>
  </si>
  <si>
    <t>Set "Configure registry policy processing: Do not apply during periodic background processing" to "Enabled: FALSE"</t>
  </si>
  <si>
    <t>The "Do not apply during periodic background processing" option prevents the system from updating affected policies in the background while the computer is in use. When background updates are disabled, policy changes will not take effect until the next user logon or system restart.
The recommended state for this setting is: `Enabled: FALSE` (unchecked).</t>
  </si>
  <si>
    <t xml:space="preserve">Navigate to the UI Path articulated in the Remediation section and confirm it is set as prescribed. This group policy setting is backed by the following registry location:
HKEY_LOCAL_MACHINE\SOFTWARE\Policies\Microsoft\Windows\Explorer:NoHeapTerminationOnCorruption
</t>
  </si>
  <si>
    <t>The 'Configure registry policy processing: Do not apply during periodic background processing' option has been set to 'Enabled: FALSE'.</t>
  </si>
  <si>
    <t>The Configure registry policy processing: Do not apply during periodic background processing option has not been set to Enabled: FALSE.</t>
  </si>
  <si>
    <t>HSI14</t>
  </si>
  <si>
    <t>HSI14: The system's automatic update feature is not configured appropriately.</t>
  </si>
  <si>
    <t>18.8.21</t>
  </si>
  <si>
    <t>18.8.21.2</t>
  </si>
  <si>
    <t>Setting this option to false (unchecked) will ensure that domain policy changes take effect more quickly, as compared to waiting until the next user logon or system restart.</t>
  </si>
  <si>
    <t>Group Policies will be reapplied every time they are refreshed, which could have a slight impact on performance.</t>
  </si>
  <si>
    <t>To establish the recommended configuration via GP, set the following UI path to Enabled, then set the Do not apply during periodic background processing option to FALSE (unchecked):
Computer Configuration&gt;Policies&gt;Administrative Templates&gt;System&gt;Group Policy&gt;Configure registry policy processing.</t>
  </si>
  <si>
    <t>Set "Configure registry policy processing: Do not apply during periodic background processing" to "Enabled: FALSE". One method to achieve the recommended configuration via Group Policy is to perform the following:
Set the following UI path to Enabled, then set the Do not apply during periodic background processing option to FALSE (unchecked):
Computer Configuration\Policies\Administrative Templates\System\Group Policy\Configure registry policy processing</t>
  </si>
  <si>
    <t>WIN2019-203</t>
  </si>
  <si>
    <t>Set "Configure registry policy processing: Process even if the Group Policy objects have not changed" to "Enabled: TRUE"</t>
  </si>
  <si>
    <t>The "Process even if the Group Policy objects have not changed" option updates and reapplies policies even if the policies have not changed.
The recommended state for this setting is: `Enabled: TRUE` (checked).</t>
  </si>
  <si>
    <t xml:space="preserve">Navigate to the UI Path articulated in the Remediation section and confirm it is set as prescribed. This group policy setting is backed by the following registry location:
HKEY_LOCAL_MACHINE\SOFTWARE\Microsoft\Windows\CurrentVersion\Policies\Explorer:PreXPSP2ShellProtocolBehavior
</t>
  </si>
  <si>
    <t>The 'Configure registry policy processing: Process even if the Group Policy objects have not changed' option has been set to 'Enabled: TRUE'.</t>
  </si>
  <si>
    <t>The Configure registry policy processing: Process even if the Group Policy objects have not changed option has not been set to Enabled: TRUE.</t>
  </si>
  <si>
    <t>18.8.21.3</t>
  </si>
  <si>
    <t>Setting this option to true (checked) will ensure unauthorized changes that might have been configured locally are forced to match the domain-based Group Policy settings again.</t>
  </si>
  <si>
    <t>Group Policies will be reapplied even if they have not been changed, which could have a slight impact on performance.</t>
  </si>
  <si>
    <t>To establish the recommended configuration via GP, set the following UI path to Enabled, then set the Process even if the Group Policy objects have not changed option to TRUE (checked):
Computer Configuration&gt;Policies&gt;Administrative Templates&gt;System&gt;Group Policy&gt;Configure registry policy processing.</t>
  </si>
  <si>
    <t>Set "Configure registry policy processing: Process even if the Group Policy objects have not changed" to "Enabled: TRUE". One method to achieve the recommended configuration via Group Policy is to perform the following:
Set the following UI path to Enabled, then set the Process even if the Group Policy objects have not changed option to TRUE (checked):
Computer Configuration\Policies\Administrative Templates\System\Group Policy\Configure registry policy processing</t>
  </si>
  <si>
    <t>WIN2019-204</t>
  </si>
  <si>
    <t>Set "Continue experiences on this device" to "Disabled"</t>
  </si>
  <si>
    <t>This policy setting determines whether the Windows device is allowed to participate in cross-device experiences (continue experiences).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</si>
  <si>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HKEY_LOCAL_MACHINE\SOFTWARE\Policies\Microsoft\MicrosoftAccount:DisableUserAuth
</t>
  </si>
  <si>
    <t xml:space="preserve">The 'Continue experiences on this device' option has been disabled. </t>
  </si>
  <si>
    <t xml:space="preserve">The Continue experiences on this device option has not been disabled. </t>
  </si>
  <si>
    <t>18.8.21.4</t>
  </si>
  <si>
    <t>A cross-device experience is when a system can access app and send messages to other devices. In an enterprise managed environment only trusted systems should be communicating within the network. Access to any other system should be prohibited.</t>
  </si>
  <si>
    <t>The Windows device will not be discoverable by other devices, and cannot participate in cross-device experiences.</t>
  </si>
  <si>
    <t>To establish the recommended configuration via GP, set the following UI path to Disabled:
Computer Configuration&gt;Policies&gt;Administrative Templates&gt;System&gt;Group Policy&gt;Continue experiences on this device.</t>
  </si>
  <si>
    <t>Set "Continue experiences on this device" to "Disabled". One method to achieve the recommended configuration via Group Policy is to perform the following:
Set the following UI path to Disabled:
Computer Configuration\Policies\Administrative Templates\System\Group Policy\Continue experiences on this device</t>
  </si>
  <si>
    <t>WIN2019-205</t>
  </si>
  <si>
    <t>Set "Turn off background refresh of Group Policy" to "Disabled"</t>
  </si>
  <si>
    <t>This policy setting prevents Group Policy from being updated while the computer is in use. This policy setting applies to Group Policy for computers, users and Domain Controllers.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</si>
  <si>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HKEY_LOCAL_MACHINE\SOFTWARE\Policies\Microsoft\Windows\OneDrive:DisableFileSyncNGSC
</t>
  </si>
  <si>
    <t xml:space="preserve">The 'Turn off background refresh of Group Policy' option has been disabled. </t>
  </si>
  <si>
    <t xml:space="preserve">The Turn off background refresh of Group Policy option has not been disabled. </t>
  </si>
  <si>
    <t>18.8.21.5</t>
  </si>
  <si>
    <t>This setting ensures that group policy changes take effect more quickly, as compared to waiting until the next user logon or system restart.</t>
  </si>
  <si>
    <t>To establish the recommended configuration via GP, set the following UI path to Disabled:
Computer Configuration&gt;Policies&gt;Administrative Templates&gt;System&gt;Group Policy&gt;Turn off background refresh of Group Policy.</t>
  </si>
  <si>
    <t>Set "Turn off background refresh of Group Policy" to "Disabled". One method to achieve the recommended configuration via Group Policy is to perform the following:
Set the following UI path to Disabled:
Computer Configuration\Policies\Administrative Templates\System\Group Policy\Turn off background refresh of Group Policy</t>
  </si>
  <si>
    <t>WIN2019-206</t>
  </si>
  <si>
    <t>Set "Turn off downloading of print drivers over HTTP" to "Enabled"</t>
  </si>
  <si>
    <t>This policy setting controls whether the computer can download print driver packages over HTTP. To set up HTTP printing, printer drivers that are not available in the standard operating system installation might need to be downloaded over HTTP.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</si>
  <si>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 NT\Terminal Services:DisablePasswordSaving
</t>
  </si>
  <si>
    <t>The 'Turn off downloading of print drivers over HTTP' has been set to enabled.</t>
  </si>
  <si>
    <t>The Turn off downloading of print drivers over HTTP has not been set to enabled.</t>
  </si>
  <si>
    <t>18.8.22.1</t>
  </si>
  <si>
    <t>18.8.22.1.1</t>
  </si>
  <si>
    <t>Users might download drivers that include malicious code.</t>
  </si>
  <si>
    <t>Print drivers cannot be downloaded over HTTP.
**Note:** This policy setting does not prevent the client computer from printing to printers on the intranet or the Internet over HTTP. It only prohibits downloading drivers that are not already installed locally.</t>
  </si>
  <si>
    <t>To establish the recommended configuration via GP, set the following UI path to Enabled:
Computer Configuration&gt;Policies&gt;Administrative Templates&gt;System&gt;Internet Communication Management&gt;Internet Communication settings&gt;Turn off downloading of print drivers over HTTP.</t>
  </si>
  <si>
    <t>Set "Turn off downloading of print drivers over HTTP" to "Enabled".  One method to achieve the recommended configuration via Group Policy is to perform the following:
Set the following UI path to Enabled:
Computer Configuration\Policies\Administrative Templates\System\Internet Communication Management\Internet Communication settings\Turn off downloading of print drivers over HTTP</t>
  </si>
  <si>
    <t>WIN2019-207</t>
  </si>
  <si>
    <t>Set "Turn off Internet download for Web publishing and online ordering wizards" to "Enabled"</t>
  </si>
  <si>
    <t>This policy setting controls whether Windows will download a list of providers for the Web publishing and online ordering wizards.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</si>
  <si>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 NT\Terminal Services:fDisableCdm
</t>
  </si>
  <si>
    <t>The 'Turn off Internet download for Web publishing and online ordering wizards' has been set to enabled.</t>
  </si>
  <si>
    <t>The Turn off Internet download for Web publishing and online ordering wizards has not been set to enabled.</t>
  </si>
  <si>
    <t>18.8.22.1.5</t>
  </si>
  <si>
    <t>Although the risk is minimal, enabling this setting will reduce the possibility of a user unknowingly downloading malicious content through this feature.</t>
  </si>
  <si>
    <t>Windows is prevented from downloading providers; only the service providers cached in the local registry are displayed.</t>
  </si>
  <si>
    <t>To establish the recommended configuration via GP, set the following UI path to Enabled:
Computer Configuration&gt;Policies&gt;Administrative Templates&gt;System&gt;Internet Communication Management&gt;Internet Communication settings&gt;Turn off Internet download for Web publishing and online ordering wizards.</t>
  </si>
  <si>
    <t>Set "Turn off Internet download for Web publishing and online ordering wizards" to "Enabled". One method to achieve the recommended configuration via Group Policy is to perform the following:
Set the following UI path to Enabled:
Computer Configuration\Policies\Administrative Templates\System\Internet Communication Management\Internet Communication settings\Turn off Internet download for Web publishing and online ordering wizards</t>
  </si>
  <si>
    <t>WIN2019-208</t>
  </si>
  <si>
    <t>Set "Enumeration policy for external devices incompatible with Kernel DMA Protection" to "Enabled: Block All"</t>
  </si>
  <si>
    <t>This policy is intended to provide additional security against external DMA-capable devices. It allows for more control over the enumeration of external DMA-capable devices that are not compatible with DMA Remapping/device memory isolation and sandboxing.
The recommended state for this setting is: `Enabled: Block All`.
**Note**: This policy does not apply to 1394, PCMCIA or ExpressCard devices. The protection also only applies to Windows 10 R1803 or higher, and also requires a UEFI BIOS to function.
**Note #2**: More information on this feature is available at this link: [Kernel DMA Protection for Thunderbolt™ 3 (Windows 10) | Microsoft Docs](https://docs.microsoft.com/en-us/windows/security/information-protection/kernel-dma-protection-for-thunderbolt).</t>
  </si>
  <si>
    <t xml:space="preserve">Navigate to the UI Path articulated in the Remediation section and confirm it is set as prescribed. This group policy setting is backed by the following registry location:
HKEY_LOCAL_MACHINE\SOFTWARE\Policies\Microsoft\Windows NT\Terminal Services:fPromptForPassword
</t>
  </si>
  <si>
    <t>The 'Enumeration policy for external devices incompatible with Kernel DMA Protection' has been set to 'Enabled: Block All'.</t>
  </si>
  <si>
    <t>The Enumeration policy for external devices incompatible with Kernel DMA Protection has not been set to Enabled: Block All.</t>
  </si>
  <si>
    <t>18.8.26</t>
  </si>
  <si>
    <t>18.8.26.1</t>
  </si>
  <si>
    <t>Device memory sandboxing allows the OS to leverage the I/O Memory Management Unit (IOMMU) of a device to block unpermitted I/O, or memory access, by the peripheral.</t>
  </si>
  <si>
    <t>External devices that are not compatible with DMA-remapping will not be enumerated and will not function unless/until the user has logged in successfully _and_ has an unlocked user session. Once enumerated, these devices will continue to function, regardless of the state of the session. Devices that **are** compatible with DMA-remapping will be enumerated immediately, with their device memory isolated.</t>
  </si>
  <si>
    <t>To establish the recommended configuration via GP, set the following UI path to Enabled: Block All:
Computer Configuration&gt;Policies&gt;Administrative Templates&gt;System&gt;Kernel DMA Protection&gt;Enumeration policy for external devices incompatible with Kernel DMA Protection.</t>
  </si>
  <si>
    <t>Set "Enumeration policy for external devices incompatible with Kernel DMA Protection" to "Enabled: Block All". One method to achieve the recommended configuration via Group Policy is to perform the following:
Set the following UI path to Enabled: Block All:
Computer Configuration\Policies\Administrative Templates\System\Kernel DMA Protection\Enumeration policy for external devices incompatible with Kernel DMA Protection</t>
  </si>
  <si>
    <t>WIN2019-209</t>
  </si>
  <si>
    <t>Set "Block user from showing account details on sign-in" to "Enabled"</t>
  </si>
  <si>
    <t>This policy prevents the user from showing account details (email address or user name) on the sign-in screen.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</si>
  <si>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 NT\Terminal Services:fEncryptRPCTraffic
</t>
  </si>
  <si>
    <t xml:space="preserve">The 'Block user from showing account details on sign-in' option has been enabled. </t>
  </si>
  <si>
    <t xml:space="preserve">The Block user from showing account details on sign-in option has not been enabled. </t>
  </si>
  <si>
    <t>18.8.28</t>
  </si>
  <si>
    <t>18.8.28.1</t>
  </si>
  <si>
    <t>The user cannot choose to show account details on the sign-in screen.</t>
  </si>
  <si>
    <t>To establish the recommended configuration via GP, set the following UI path to Enabled:
Computer Configuration&gt;Policies&gt;Administrative Templates&gt;System&gt;Logon&gt;Block user from showing account details on sign-in.</t>
  </si>
  <si>
    <t>Set "Block user from showing account details on sign-in" to "Enabled". One method to achieve the recommended configuration via Group Policy is to perform the following:
Set the following UI path to Enabled:
Computer Configuration\Policies\Administrative Templates\System\Logon\Block user from showing account details on sign-in</t>
  </si>
  <si>
    <t>WIN2019-210</t>
  </si>
  <si>
    <t>Set "Do not display network selection UI" to "Enabled"</t>
  </si>
  <si>
    <t>This policy setting allows you to control whether anyone can interact with available networks UI on the logon screen.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</si>
  <si>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 NT\Terminal Services:SecurityLayer
</t>
  </si>
  <si>
    <t xml:space="preserve">The 'Do not display network selection UI' option has been enabled. </t>
  </si>
  <si>
    <t xml:space="preserve">The Do not display network selection UI option has not been enabled. </t>
  </si>
  <si>
    <t>18.8.28.2</t>
  </si>
  <si>
    <t>An unauthorized user could disconnect the PC from the network or can connect the PC to other available networks without signing into Windows.</t>
  </si>
  <si>
    <t>The PC's network connectivity state cannot be changed without signing into Windows.</t>
  </si>
  <si>
    <t>To establish the recommended configuration via GP, set the following UI path to Enabled:
Computer Configuration&gt;Policies&gt;Administrative Templates&gt;System&gt;Logon&gt;Do not display network selection UI.</t>
  </si>
  <si>
    <t>Set "Do not display network selection UI" to "Enabled". One method to achieve the recommended configuration via Group Policy is to perform the following:
Set the following UI path to Enabled:
Computer Configuration\Policies\Administrative Templates\System\Logon\Do not display network selection UI</t>
  </si>
  <si>
    <t>WIN2019-211</t>
  </si>
  <si>
    <t>Set "Do not enumerate connected users on domain-joined computers" to "Enabled"</t>
  </si>
  <si>
    <t>This policy setting prevents connected users from being enumerated on domain-joined computers.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</si>
  <si>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 NT\Terminal Services:UserAuthentication
</t>
  </si>
  <si>
    <t xml:space="preserve">The 'Do not enumerate connected users on domain-joined computers' option has been enabled. </t>
  </si>
  <si>
    <t xml:space="preserve">The Do not enumerate connected users on domain-joined computers option has not been enabled. </t>
  </si>
  <si>
    <t>18.8.28.3</t>
  </si>
  <si>
    <t>A malicious user could use this feature to gather account names of other users, that information could then be used in conjunction with other types of attacks such as guessing passwords or social engineering. The value of this countermeasure is small because a user with domain credentials could gather the same account information using other methods.</t>
  </si>
  <si>
    <t>The Logon UI will not enumerate any connected users on domain-joined computers.</t>
  </si>
  <si>
    <t>To establish the recommended configuration via GP, set the following UI path to Enabled:
Computer Configuration&gt;Policies&gt;Administrative Templates&gt;System&gt;Logon&gt;Do not enumerate connected users on domain-joined computers.</t>
  </si>
  <si>
    <t>Set "Do not enumerate connected users on domain-joined computers" to "Enabled". One method to achieve the recommended configuration via Group Policy is to perform the following:
Set the following UI path to Enabled:
Computer Configuration\Policies\Administrative Templates\System\Logon\Do not enumerate connected users on domain-joined computers</t>
  </si>
  <si>
    <t>WIN2019-212</t>
  </si>
  <si>
    <t xml:space="preserve">Set "Enumerate local users on domain-joined computers" to "Disabled" </t>
  </si>
  <si>
    <t>This policy setting allows local users to be enumerated on domain-joined computers.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</si>
  <si>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 NT\Terminal Services:MinEncryptionLevel
</t>
  </si>
  <si>
    <t xml:space="preserve">The 'Enumerate local users on domain-joined computers' option has been disabled. </t>
  </si>
  <si>
    <t xml:space="preserve">The Enumerate local users on domain-joined computers option has not been disabled. </t>
  </si>
  <si>
    <t>18.8.28.4</t>
  </si>
  <si>
    <t>To establish the recommended configuration via GP, set the following UI path to Disabled:
Computer Configuration&gt;Policies&gt;Administrative Templates&gt;System&gt;Logon&gt;Enumerate local users on domain-joined computers.</t>
  </si>
  <si>
    <t>Set "Enumerate local users on domain-joined computers" to "Disabled". One method to achieve the recommended configuration via Group Policy is to perform the following:
Set the following UI path to Disabled:
Computer Configuration\Policies\Administrative Templates\System\Logon\Enumerate local users on domain-joined computers</t>
  </si>
  <si>
    <t>WIN2019-213</t>
  </si>
  <si>
    <t>Set "Turn off app notifications on the lock screen" to "Enabled"</t>
  </si>
  <si>
    <t>This policy setting allows you to prevent app notifications from appearing on the lock screen.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</si>
  <si>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 NT\Terminal Services:DeleteTempDirsOnExit
</t>
  </si>
  <si>
    <t xml:space="preserve">The 'Turn off app notifications on the lock screen' option has been enabled. </t>
  </si>
  <si>
    <t xml:space="preserve">The Turn off app notifications on the lock screen option has not been enabled. </t>
  </si>
  <si>
    <t>18.8.28.5</t>
  </si>
  <si>
    <t>App notifications might display sensitive business or personal data.</t>
  </si>
  <si>
    <t>No app notifications are displayed on the lock screen.</t>
  </si>
  <si>
    <t>To establish the recommended configuration via GP, set the following UI path to Enabled:
Computer Configuration&gt;Policies&gt;Administrative Templates&gt;System&gt;Logon&gt;Turn off app notifications on the lock screen.</t>
  </si>
  <si>
    <t>Set "Turn off app notifications on the lock screen" to "Enabled". One method to achieve the recommended configuration via Group Policy is to perform the following:
Set the following UI path to Enabled:
Computer Configuration\Policies\Administrative Templates\System\Logon\Turn off app notifications on the lock screen</t>
  </si>
  <si>
    <t>WIN2019-214</t>
  </si>
  <si>
    <t>Set "Turn off picture password sign-in" to "Enabled"</t>
  </si>
  <si>
    <t>This policy setting allows you to control whether a domain user can sign in using a picture password. 
The recommended state for this setting is: `Enabled`.
**Note:** If the picture password feature is permitted, the user's domain password is cached in the system vault when using it.</t>
  </si>
  <si>
    <t xml:space="preserve">Navigate to the UI Path articulated in the Remediation section and confirm it is set as prescribed. This group policy setting is backed by the following registry location:
HKEY_LOCAL_MACHINE\SOFTWARE\Policies\Microsoft\Windows NT\Terminal Services:PerSessionTempDir
</t>
  </si>
  <si>
    <t>The 'Turn off picture password sign-in' has been set to enabled.</t>
  </si>
  <si>
    <t>The Turn off picture password sign-in has not been set to enabled.</t>
  </si>
  <si>
    <t>18.8.28.6</t>
  </si>
  <si>
    <t>Picture passwords bypass the requirement for a typed complex password. In a shared work environment, a simple shoulder surf where someone observed the on-screen gestures would allow that person to gain access to the system without the need to know the complex password. Vertical monitor screens with an image are much more visible at a distance than horizontal key strokes, increasing the likelihood of a successful observation of the mouse gestures.</t>
  </si>
  <si>
    <t>Users will not be able to set up or sign in with a picture password.</t>
  </si>
  <si>
    <t>To establish the recommended configuration via GP, set the following UI path to Enabled:
Computer Configuration&gt;Policies&gt;Administrative Templates&gt;System&gt;Logon&gt;Turn off picture password sign-in.</t>
  </si>
  <si>
    <t>Set "Turn off picture password sign-in" to "Enabled". One method to achieve the recommended configuration via Group Policy is to perform the following:
Set the following UI path to Enabled:
Computer Configuration\Policies\Administrative Templates\System\Logon\Turn off picture password sign-in</t>
  </si>
  <si>
    <t>WIN2019-215</t>
  </si>
  <si>
    <t>Set "Turn on convenience PIN sign-in" to "Disabled"</t>
  </si>
  <si>
    <t>This policy setting allows you to control whether a domain user can sign in using a convenience PIN. In Windows 10, convenience PIN was replaced with Passport, which has stronger security properties. To configure Passport for domain users, use the policies under Computer Configuration\\Administrative Templates\\Windows Components\\Microsoft Passport for Work.
**Note:** The user's domain password will be cached in the system vault when using this feature.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</si>
  <si>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HKEY_LOCAL_MACHINE\SOFTWARE\Policies\Microsoft\Internet Explorer\Feeds:DisableEnclosureDownload
</t>
  </si>
  <si>
    <t xml:space="preserve">The 'Turn on convenience PIN sign-in' option has been disabled. </t>
  </si>
  <si>
    <t xml:space="preserve">The Turn on convenience PIN sign-in option has not been disabled. </t>
  </si>
  <si>
    <t>18.8.28.7</t>
  </si>
  <si>
    <t>A PIN is created from a much smaller selection of characters than a password, so in most cases a PIN will be much less robust than a password.</t>
  </si>
  <si>
    <t>To establish the recommended configuration via GP, set the following UI path to Disabled:
Computer Configuration&gt;Policies&gt;Administrative Templates&gt;System&gt;Logon&gt;Turn on convenience PIN sign-in.</t>
  </si>
  <si>
    <t>Set "Turn on convenience PIN sign-in" to "Disabled". One method to achieve the recommended configuration via Group Policy is to perform the following:
Set the following UI path to Disabled:
Computer Configuration\Policies\Administrative Templates\System\Logon\Turn on convenience PIN sign-in</t>
  </si>
  <si>
    <t>WIN2019-216</t>
  </si>
  <si>
    <t>Set "Require a password when a computer wakes (on battery)" to "Enabled"</t>
  </si>
  <si>
    <t>Specifies whether or not the user is prompted for a password when the system resumes from sleep.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</si>
  <si>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HKEY_LOCAL_MACHINE\SOFTWARE\Policies\Microsoft\Windows\Windows Search:AllowIndexingEncryptedStoresOrItems
</t>
  </si>
  <si>
    <t>The 'Require a password when a computer wakes (on battery)' has been set to enabled.</t>
  </si>
  <si>
    <t>The Require a password when a computer wakes (on battery) has not been set to enabled.</t>
  </si>
  <si>
    <t>18.8.34.6</t>
  </si>
  <si>
    <t>18.8.34.6.3</t>
  </si>
  <si>
    <t>Enabling this setting ensures that anyone who wakes an unattended computer from sleep state will have to provide logon credentials before they can access the system.</t>
  </si>
  <si>
    <t>To establish the recommended configuration via GP, set the following UI path to Enabled:
Computer Configuration&gt;Policies&gt;Administrative Templates&gt;System&gt;Power Management&gt;Sleep Settings&gt;Require a password when a computer wakes (on battery).</t>
  </si>
  <si>
    <t>Set "Require a password when a computer wakes (on battery)" to "Enabled". One method to achieve the recommended configuration via Group Policy is to perform the following:
Set the following UI path to Enabled:
Computer Configuration\Policies\Administrative Templates\System\Power Management\Sleep Settings\Require a password when a computer wakes (on battery)</t>
  </si>
  <si>
    <t>WIN2019-217</t>
  </si>
  <si>
    <t>Set "Require a password when a computer wakes (plugged in)" to "Enabled"</t>
  </si>
  <si>
    <t xml:space="preserve">Navigate to the UI Path articulated in the Remediation section and confirm it is set as prescribed. This group policy setting is backed by the following registry location:
HKEY_LOCAL_MACHINE\SOFTWARE\Policies\Microsoft\Windows Defender:PUAProtection
</t>
  </si>
  <si>
    <t>The 'Require a password when a computer wakes (plugged in)' has been set to enabled.</t>
  </si>
  <si>
    <t>The Require a password when a computer wakes (plugged in) has not been set to enabled.</t>
  </si>
  <si>
    <t>18.8.34.6.4</t>
  </si>
  <si>
    <t>To establish the recommended configuration via GP, set the following UI path to Enabled:
Computer Configuration&gt;Policies&gt;Administrative Templates&gt;System&gt;Power Management&gt;Sleep Settings&gt;Require a password when a computer wakes (plugged in).</t>
  </si>
  <si>
    <t>Set "Require a password when a computer wakes (plugged in)" to "Enabled". One method to achieve the recommended configuration via Group Policy is to perform the following:
Set the following UI path to Enabled:
Computer Configuration\Policies\Administrative Templates\System\Power Management\Sleep Settings\Require a password when a computer wakes (plugged in)</t>
  </si>
  <si>
    <t>WIN2019-218</t>
  </si>
  <si>
    <t>AC-17</t>
  </si>
  <si>
    <t>Remote Access</t>
  </si>
  <si>
    <t>Set "Configure Offer Remote Assistance" to "Disabled"</t>
  </si>
  <si>
    <t>This policy setting allows you to turn on or turn off Offer (Unsolicited) Remote Assistance on this computer.
Help desk and support personnel will not be able to proactively offer assistance, although they can still respond to user assistance requests.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</si>
  <si>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 Defender:DisableAntiSpyware
</t>
  </si>
  <si>
    <t xml:space="preserve">The 'Configure Offer Remote Assistance' option has been disabled. </t>
  </si>
  <si>
    <t xml:space="preserve">The Configure Offer Remote Assistance option has not been disabled. </t>
  </si>
  <si>
    <t>HRM7</t>
  </si>
  <si>
    <t>HRM7: The agency does not adequately control remote access to its systems</t>
  </si>
  <si>
    <t>18.8.36</t>
  </si>
  <si>
    <t>18.8.36.1</t>
  </si>
  <si>
    <t>A user might be tricked and accept an unsolicited Remote Assistance offer from a malicious user.</t>
  </si>
  <si>
    <t>To establish the recommended configuration via GP, set the following UI path to Disabled:
Computer Configuration&gt;Policies&gt;Administrative Templates&gt;System&gt;Remote Assistance&gt;Configure Offer Remote Assistance.</t>
  </si>
  <si>
    <t>Set "Configure Offer Remote Assistance" to "Disabled". One method to achieve the recommended configuration via Group Policy is to perform the following:
Set the following UI path to Disabled:
Computer Configuration\Policies\Administrative Templates\System\Remote Assistance\Configure Offer Remote Assistance</t>
  </si>
  <si>
    <t>WIN2019-219</t>
  </si>
  <si>
    <t>Set "Configure Solicited Remote Assistance" to "Disabled"</t>
  </si>
  <si>
    <t>This policy setting allows you to turn on or turn off Solicited (Ask for) Remote Assistance on this computer.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</si>
  <si>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 Defender\Spynet:LocalSettingOverrideSpynetReporting
</t>
  </si>
  <si>
    <t xml:space="preserve">The 'Configure Solicited Remote Assistance' option has been disabled. </t>
  </si>
  <si>
    <t xml:space="preserve">The Configure Solicited Remote Assistance option has not been disabled. </t>
  </si>
  <si>
    <t>18.8.36.2</t>
  </si>
  <si>
    <t>There is slight risk that a rogue administrator will gain access to another user's desktop session, however, they cannot connect to a user's computer unannounced or control it without permission from the user. When an expert tries to connect, the user can still choose to deny the connection or give the expert view-only privileges. The user must explicitly click the Yes button to allow the expert to remotely control the workstation.</t>
  </si>
  <si>
    <t>Users on this computer cannot use e-mail or file transfer to ask someone for help. Also, users cannot use instant messaging programs to allow connections to this computer.</t>
  </si>
  <si>
    <t>To establish the recommended configuration via GP, set the following UI path to Disabled:
Computer Configuration&gt;Policies&gt;Administrative Templates&gt;System&gt;Remote Assistance&gt;Configure Solicited Remote Assistance.</t>
  </si>
  <si>
    <t>Set "Configure Solicited Remote Assistance" to "Disabled". One method to achieve the recommended configuration via Group Policy is to perform the following:
Set the following UI path to Disabled:
Computer Configuration\Policies\Administrative Templates\System\Remote Assistance\Configure Solicited Remote Assistance</t>
  </si>
  <si>
    <t>WIN2019-220</t>
  </si>
  <si>
    <t xml:space="preserve">Set "Enable RPC Endpoint Mapper Client Authentication" to "Enabled" </t>
  </si>
  <si>
    <t>This policy setting controls whether RPC clients authenticate with the Endpoint Mapper Service when the call they are making contains authentication information. The Endpoint Mapper Service on computers running Windows NT4 (all service packs) cannot process authentication information supplied in this manner. This policy setting can cause a specific issue with _1-way_ forest trusts if it is applied to the _trusting_ domain DCs (see Microsoft [KB3073942](https://support.microsoft.com/en-us/kb/3073942)), so we do not recommend applying it to Domain Controllers.
**Note:** This policy will not be in effect until the system is rebooted.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</si>
  <si>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 Defender\Real-Time Protection:DisableBehaviorMonitoring
</t>
  </si>
  <si>
    <t xml:space="preserve">The 'Enable RPC Endpoint Mapper Client Authentication' option has been enabled. </t>
  </si>
  <si>
    <t xml:space="preserve">The Enable RPC Endpoint Mapper Client Authentication option has not been enabled. </t>
  </si>
  <si>
    <t>18.8.37</t>
  </si>
  <si>
    <t>18.8.37.1</t>
  </si>
  <si>
    <t>Anonymous access to RPC services could result in accidental disclosure of information to unauthenticated users.</t>
  </si>
  <si>
    <t>RPC clients will authenticate to the Endpoint Mapper Service for calls that contain authentication information. Clients making such calls will not be able to communicate with the Windows NT4 Server Endpoint Mapper Service.</t>
  </si>
  <si>
    <t>To establish the recommended configuration via GP, set the following UI path to Enabled:
Computer Configuration&gt;Policies&gt;Administrative Templates&gt;System&gt;Remote Procedure Call&gt;Enable RPC Endpoint Mapper Client Authentication.</t>
  </si>
  <si>
    <t>Set "Enable RPC Endpoint Mapper Client Authentication" to "Enabled". One method to achieve the recommended configuration via Group Policy is to perform the following:
Set the following UI path to Enabled:
Computer Configuration\Policies\Administrative Templates\System\Remote Procedure Call\Enable RPC Endpoint Mapper Client Authentication</t>
  </si>
  <si>
    <t>WIN2019-221</t>
  </si>
  <si>
    <t>Set "Allow Microsoft accounts to be optional" to "Enabled"</t>
  </si>
  <si>
    <t>This policy setting lets you control whether Microsoft accounts are optional for Windows Store apps that require an account to sign in. This policy only affects Windows Store apps that support it.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</si>
  <si>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 Defender\Scan:DisableRemovableDriveScanning
</t>
  </si>
  <si>
    <t xml:space="preserve">The 'Allow Microsoft accounts to be optional' option has been enabled. </t>
  </si>
  <si>
    <t xml:space="preserve">The Allow Microsoft accounts to be optional option has not been enabled. </t>
  </si>
  <si>
    <t>18.9.6</t>
  </si>
  <si>
    <t>18.9.6.1</t>
  </si>
  <si>
    <t>Enabling this setting allows an organization to use their enterprise user accounts instead of using their Microsoft accounts when accessing Windows store apps. This provides the organization with greater control over relevant credentials. Microsoft accounts cannot be centrally managed and as such enterprise credential security policies cannot be applied to them, which could put any information accessed by using Microsoft accounts at risk.</t>
  </si>
  <si>
    <t>Windows Store apps that typically require a Microsoft account to sign in will allow users to sign in with an enterprise account instead.</t>
  </si>
  <si>
    <t>To establish the recommended configuration via GP, set the following UI path to Enabled:
Computer Configuration&gt;Policies&gt;Administrative Templates&gt;Windows Components&gt;App runtime&gt;Allow Microsoft accounts to be optional.</t>
  </si>
  <si>
    <t>Set "Allow Microsoft accounts to be optional" to "Enabled". One method to achieve the recommended configuration via Group Policy is to perform the following:
Set the following UI path to Enabled:
Computer Configuration\Policies\Administrative Templates\Windows Components\App runtime\Allow Microsoft accounts to be optional</t>
  </si>
  <si>
    <t>WIN2019-222</t>
  </si>
  <si>
    <t>SC-18</t>
  </si>
  <si>
    <t>Mobile Code</t>
  </si>
  <si>
    <t>Set "Disallow Autoplay for non-volume devices" to "Enabled"</t>
  </si>
  <si>
    <t>This policy setting disallows AutoPlay for MTP devices like cameras or phones.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</si>
  <si>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 Defender\Scan:DisableEmailScanning
</t>
  </si>
  <si>
    <t xml:space="preserve">The 'Disallow Autoplay for non-volume devices' option has been enabled. </t>
  </si>
  <si>
    <t xml:space="preserve">The Disallow Autoplay for non-volume devices option has not been enabled. </t>
  </si>
  <si>
    <t>HSI1</t>
  </si>
  <si>
    <t>HSI1: System configured to load or run removable media automatically</t>
  </si>
  <si>
    <t>18.9.8</t>
  </si>
  <si>
    <t>18.9.8.1</t>
  </si>
  <si>
    <t>An attacker could use this feature to launch a program to damage a client computer or data on the computer.</t>
  </si>
  <si>
    <t>AutoPlay will not be allowed for MTP devices like cameras or phones.</t>
  </si>
  <si>
    <t>To establish the recommended configuration via GP, set the following UI path to Enabled:
Computer Configuration&gt;Policies&gt;Administrative Templates&gt;Windows Components&gt;AutoPlay Policies&gt;Disallow Autoplay for non-volume devices.</t>
  </si>
  <si>
    <t>Set "Disallow Autoplay for non-volume devices" to "Enabled". One method to achieve the recommended configuration via Group Policy is to perform the following:
Set the following UI path to Enabled:
Computer Configuration\Policies\Administrative Templates\Windows Components\AutoPlay Policies\Disallow Autoplay for non-volume devices</t>
  </si>
  <si>
    <t>WIN2019-223</t>
  </si>
  <si>
    <t>Set "Set the default behavior for AutoRun" to "Enabled: Do not execute any autorun commands"</t>
  </si>
  <si>
    <t>This policy setting sets the default behavior for Autorun commands. Autorun commands are generally stored in `autorun.inf` files. They often launch the installation program or other routines.
The recommended state for this setting is: `Enabled: Do not execute any autorun commands`.</t>
  </si>
  <si>
    <t xml:space="preserve">Navigate to the UI Path articulated in the Remediation section and confirm it is set as prescribed. This group policy setting is backed by the following registry location:
HKEY_LOCAL_MACHINE\SOFTWARE\Policies\Microsoft\Windows Defender\Windows Defender Exploit Guard\ASR:ExploitGuard_ASR_Rules
</t>
  </si>
  <si>
    <t>The 'Set the default behavior for AutoRun' option has been set to 'Enabled: Do not execute any autorun commands'.</t>
  </si>
  <si>
    <t>The Set the default behavior for AutoRun option has not been set to Enabled: Do not execute any autorun commands.</t>
  </si>
  <si>
    <t>18.9.8.2</t>
  </si>
  <si>
    <t>Prior to Windows Vista, when media containing an autorun command is inserted, the system will automatically execute the program without user intervention. This creates a major security concern as code may be executed without user's knowledge. The default behavior starting with Windows Vista is to prompt the user whether autorun command is to be run. The autorun command is represented as a handler in the Autoplay dialog.</t>
  </si>
  <si>
    <t>AutoRun commands will be completely disabled.</t>
  </si>
  <si>
    <t>To establish the recommended configuration via GP, set the following UI path to Enabled: Do not execute any autorun commands:
Computer Configuration&gt;Policies&gt;Administrative Templates&gt;Windows Components&gt;AutoPlay Policies&gt;Set the default behavior for AutoRun.</t>
  </si>
  <si>
    <t>Set "Set the default behavior for AutoRun" to "Enabled: Do not execute any autorun commands". One method to achieve the recommended configuration via Group Policy is to perform the following:
Set the following UI path to Enabled: Do not execute any autorun commands:
Computer Configuration\Policies\Administrative Templates\Windows Components\AutoPlay Policies\Set the default behavior for AutoRun</t>
  </si>
  <si>
    <t>WIN2019-224</t>
  </si>
  <si>
    <t>Set "Turn off Autoplay" to "Enabled: All drives"</t>
  </si>
  <si>
    <t>Autoplay starts to read from a drive as soon as you insert media in the drive, which causes the setup file for programs or audio media to start immediately. An attacker could use this feature to launch a program to damage the computer or data on the computer. Autoplay is disabled by default on some removable drive types, such as floppy disk and network drives, but not on CD-ROM drives.
**Note:** You cannot use this policy setting to enable Autoplay on computer drives in which it is disabled by default, such as floppy disk and network drives.
The recommended state for this setting is: `Enabled: All drives`.</t>
  </si>
  <si>
    <t xml:space="preserve">Navigate to the UI Path articulated in the Remediation section and confirm it is set as prescribed. This group policy setting is backed by the following registry location:
HKEY_LOCAL_MACHINE\SOFTWARE\Policies\Microsoft\Windows Defender\Windows Defender Exploit Guard\ASR\Rules:26190899-1602-49e8-8b27-eb1d0a1ce869
HKEY_LOCAL_MACHINE\SOFTWARE\Policies\Microsoft\Windows Defender\Windows Defender Exploit Guard\ASR\Rules:3b576869-a4ec-4529-8536-b80a7769e899
HKEY_LOCAL_MACHINE\SOFTWARE\Policies\Microsoft\Windows Defender\Windows Defender Exploit Guard\ASR\Rules:5beb7efe-fd9a-4556-801d-275e5ffc04cc
HKEY_LOCAL_MACHINE\SOFTWARE\Policies\Microsoft\Windows Defender\Windows Defender Exploit Guard\ASR\Rules:75668c1f-73b5-4cf0-bb93-3ecf5cb7cc84
HKEY_LOCAL_MACHINE\SOFTWARE\Policies\Microsoft\Windows Defender\Windows Defender Exploit Guard\ASR\Rules:7674ba52-37eb-4a4f-a9a1-f0f9a1619a2c
HKEY_LOCAL_MACHINE\SOFTWARE\Policies\Microsoft\Windows Defender\Windows Defender Exploit Guard\ASR\Rules:92e97fa1-2edf-4476-bdd6-9dd0b4dddc7b
HKEY_LOCAL_MACHINE\SOFTWARE\Policies\Microsoft\Windows Defender\Windows Defender Exploit Guard\ASR\Rules:9e6c4e1f-7d60-472f-ba1a-a39ef669e4b2
HKEY_LOCAL_MACHINE\SOFTWARE\Policies\Microsoft\Windows Defender\Windows Defender Exploit Guard\ASR\Rules:b2b3f03d-6a65-4f7b-a9c7-1c7ef74a9ba4
HKEY_LOCAL_MACHINE\SOFTWARE\Policies\Microsoft\Windows Defender\Windows Defender Exploit Guard\ASR\Rules:be9ba2d9-53ea-4cdc-84e5-9b1eeee46550
HKEY_LOCAL_MACHINE\SOFTWARE\Policies\Microsoft\Windows Defender\Windows Defender Exploit Guard\ASR\Rules:d3e037e1-3eb8-44c8-a917-57927947596d
HKEY_LOCAL_MACHINE\SOFTWARE\Policies\Microsoft\Windows Defender\Windows Defender Exploit Guard\ASR\Rules:d4f940ab-401b-4efc-aadc-ad5f3c50688a
</t>
  </si>
  <si>
    <t>The 'Turn off Autoplay' option has been set to 'Enabled: All drives'.</t>
  </si>
  <si>
    <t>The Turn off Autoplay option has not been set to Enabled: All drives.</t>
  </si>
  <si>
    <t>18.9.8.3</t>
  </si>
  <si>
    <t>Autoplay will be disabled - users will have to manually launch setup or installation programs that are provided on removable media.</t>
  </si>
  <si>
    <t>To establish the recommended configuration via GP, set the following UI path to Enabled: All drives:
Computer Configuration&gt;Policies&gt;Administrative Templates&gt;Windows Components&gt;AutoPlay Policies&gt;Turn off Autoplay.</t>
  </si>
  <si>
    <t>Set "Turn off Autoplay" to "Enabled: All drives". One method to achieve the recommended configuration via Group Policy is to perform the following:
Set the following UI path to Enabled: All drives:
Computer Configuration\Policies\Administrative Templates\Windows Components\AutoPlay Policies\Turn off Autoplay</t>
  </si>
  <si>
    <t>WIN2019-225</t>
  </si>
  <si>
    <t>Set "Configure enhanced anti-spoofing" to "Enabled"</t>
  </si>
  <si>
    <t>This policy setting determines whether enhanced anti-spoofing is configured for devices which support it.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</si>
  <si>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 Defender\Windows Defender Exploit Guard\Network Protection:EnableNetworkProtection
</t>
  </si>
  <si>
    <t xml:space="preserve">The 'Use enhanced anti-spoofing when available' option has been enabled. </t>
  </si>
  <si>
    <t xml:space="preserve">The Use enhanced anti-spoofing when available option has not been enabled. </t>
  </si>
  <si>
    <t>HCM45: System configuration provides additional attack surface.</t>
  </si>
  <si>
    <t>18.9.10.1</t>
  </si>
  <si>
    <t>18.9.10.1.1</t>
  </si>
  <si>
    <t>Enterprise managed environments are now supporting a wider range of mobile devices, increasing the security on these devices will help protect against unauthorized access on your network.</t>
  </si>
  <si>
    <t>Windows will require all users on the device to use anti-spoofing for facial features, on devices which support it.</t>
  </si>
  <si>
    <t>To establish the recommended configuration via GP, set the following UI path to Enabled:
Computer Configuration&gt;Policies&gt;Administrative Templates&gt;Windows Components&gt;Biometrics&gt;Facial Features&gt;Configure enhanced anti-spoofing.</t>
  </si>
  <si>
    <t>Set "Configure enhanced anti-spoofing" to "Enabled". One method to achieve the recommended configuration via Group Policy is to perform the following:
Set the following UI path to Enabled:
Computer Configuration\Policies\Administrative Templates\Windows Components\Biometrics\Facial Features\Configure enhanced anti-spoofing</t>
  </si>
  <si>
    <t>WIN2019-226</t>
  </si>
  <si>
    <t>Set "Turn off Microsoft consumer experiences" to "Enabled"</t>
  </si>
  <si>
    <t>This policy setting turns off experiences that help consumers make the most of their devices and Microsoft account.
The recommended state for this setting is: `Enabled`.
**Note:** [Per Microsoft TechNet](https://technet.microsoft.com/en-us/itpro/windows/manage/group-policies-for-enterprise-and-education-editions), this policy setting only applies to Windows 10 Enterprise and Windows 10 Education editions.</t>
  </si>
  <si>
    <t xml:space="preserve">Navigate to the UI Path articulated in the Remediation section and confirm it is set as prescribed. This group policy setting is backed by the following registry locations:
HKEY_LOCAL_MACHINE\SOFTWARE\Policies\Microsoft\Windows\System:EnableSmartScreen
HKEY_LOCAL_MACHINE\SOFTWARE\Policies\Microsoft\Windows\System:ShellSmartScreenLevel
</t>
  </si>
  <si>
    <t xml:space="preserve">The 'Turn off Microsoft consumer experiences' option has been enabled. </t>
  </si>
  <si>
    <t xml:space="preserve">The Turn off Microsoft consumer experiences option has not been enabled. </t>
  </si>
  <si>
    <t>18.9.13</t>
  </si>
  <si>
    <t>18.9.13.1</t>
  </si>
  <si>
    <t>Having apps silently install in an enterprise managed environment is not good security practice - especially if the apps send data back to a 3rd party.</t>
  </si>
  <si>
    <t>Users will no longer see personalized recommendations from Microsoft and notifications about their Microsoft account.</t>
  </si>
  <si>
    <t>To establish the recommended configuration via GP, set the following UI path to Enabled:
Computer Configuration&gt;Policies&gt;Administrative Templates&gt;Windows Components&gt;Cloud Content&gt;Turn off Microsoft consumer experiences.</t>
  </si>
  <si>
    <t>Set "Turn off Microsoft consumer experiences" to "Enabled". One method to achieve the recommended configuration via Group Policy is to perform the following:
Set the following UI path to Enabled:
Computer Configuration\Policies\Administrative Templates\Windows Components\Cloud Content\Turn off Microsoft consumer experiences</t>
  </si>
  <si>
    <t>WIN2019-227</t>
  </si>
  <si>
    <t>Set "Require pin for pairing" to "Enabled: First Time" OR "Enabled: Always"</t>
  </si>
  <si>
    <t>This policy setting controls whether or not a PIN is required for pairing to a wireless display device.
The recommended state for this setting is: `Enabled: First Time` OR `Enabled: Always`.</t>
  </si>
  <si>
    <t xml:space="preserve">Navigate to the UI Path articulated in the Remediation section and confirm it is set as prescribed. This group policy setting is backed by the following registry location:
HKEY_LOCAL_MACHINE\SOFTWARE\Policies\Microsoft\WindowsInkWorkspace:AllowWindowsInkWorkspace
</t>
  </si>
  <si>
    <t xml:space="preserve">The 'Require pin for pairing' option has been enabled. </t>
  </si>
  <si>
    <t xml:space="preserve">The Require pin for pairing option has not been enabled. </t>
  </si>
  <si>
    <t>18.9.14</t>
  </si>
  <si>
    <t>18.9.14.1</t>
  </si>
  <si>
    <t>If this setting is not configured or disabled then a PIN would not be required when pairing wireless display devices to the system, increasing the risk of unauthorized use.</t>
  </si>
  <si>
    <t>The pairing ceremony for connecting to new wireless display devices will always require a PIN.</t>
  </si>
  <si>
    <t>To establish the recommended configuration via GP, set the following UI path to Enabled: First Time OR Enabled: Always:
Computer Configuration&gt;Policies&gt;Administrative Templates&gt;Windows Components&gt;Connect&gt;Require pin for pairing.</t>
  </si>
  <si>
    <t>Set "Require pin for pairing" to "Enabled: First Time" OR "Enabled: Always". One method to achieve the recommended configuration via Group Policy is to perform the following:
Set the following UI path to Enabled: First Time OR Enabled: Always:
Computer Configuration\Policies\Administrative Templates\Windows Components\Connect\Require pin for pairing</t>
  </si>
  <si>
    <t>WIN2019-228</t>
  </si>
  <si>
    <t>IA-6</t>
  </si>
  <si>
    <t>Authentication Feedback</t>
  </si>
  <si>
    <t>Set "Do not display the password reveal button" to "Enabled"</t>
  </si>
  <si>
    <t>This policy setting allows you to configure the display of the password reveal button in password entry user experiences.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</si>
  <si>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HKEY_LOCAL_MACHINE\SOFTWARE\Policies\Microsoft\Windows\Installer:EnableUserControl
</t>
  </si>
  <si>
    <t xml:space="preserve">The 'Do not display the password reveal button' option has been enabled. </t>
  </si>
  <si>
    <t xml:space="preserve">The Do not display the password reveal button option has not been enabled. </t>
  </si>
  <si>
    <t>HPW8</t>
  </si>
  <si>
    <t>HPW8: Passwords are displayed on screen when entered</t>
  </si>
  <si>
    <t>18.9.15</t>
  </si>
  <si>
    <t>18.9.15.1</t>
  </si>
  <si>
    <t>This is a useful feature when entering a long and complex password, especially when using a touchscreen. The potential risk is that someone else may see your password while surreptitiously observing your screen.</t>
  </si>
  <si>
    <t>The password reveal button will not be displayed after a user types a password in the password entry text box.</t>
  </si>
  <si>
    <t>To establish the recommended configuration via GP, set the following UI path to Enabled:
Computer Configuration&gt;Policies&gt;Administrative Templates&gt;Windows Components&gt;Credential User Interface&gt;Do not display the password reveal button.</t>
  </si>
  <si>
    <t>Set "Do not display the password reveal button" to "Enabled". One method to achieve the recommended configuration via Group Policy is to perform the following:
Set the following UI path to Enabled:
Computer Configuration\Policies\Administrative Templates\Windows Components\Credential User Interface\Do not display the password reveal button</t>
  </si>
  <si>
    <t>WIN2019-229</t>
  </si>
  <si>
    <t>Set "Enumerate administrator accounts on elevation" to "Disabled"</t>
  </si>
  <si>
    <t>This policy setting controls whether administrator accounts are displayed when a user attempts to elevate a running application.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</si>
  <si>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HKEY_LOCAL_MACHINE\SOFTWARE\Policies\Microsoft\Windows\Installer:AlwaysInstallElevated
</t>
  </si>
  <si>
    <t xml:space="preserve">The 'Enumerate administrator accounts on elevation' option has been disabled. </t>
  </si>
  <si>
    <t xml:space="preserve">The Enumerate administrator accounts on elevation option has not been disabled. </t>
  </si>
  <si>
    <t>18.9.15.2</t>
  </si>
  <si>
    <t>Users could see the list of administrator accounts, making it slightly easier for a malicious user who has logged onto a console session to try to crack the passwords of those accounts.</t>
  </si>
  <si>
    <t>To establish the recommended configuration via GP, set the following UI path to Disabled:
Computer Configuration&gt;Policies&gt;Administrative Templates&gt;Windows Components&gt;Credential User Interface&gt;Enumerate administrator accounts on elevation.</t>
  </si>
  <si>
    <t>Set "Enumerate administrator accounts on elevation" to "Disabled". One method to achieve the recommended configuration via Group Policy is to perform the following:
Set the following UI path to Disabled:
Computer Configuration\Policies\Administrative Templates\Windows Components\Credential User Interface\Enumerate administrator accounts on elevation</t>
  </si>
  <si>
    <t>WIN2019-230</t>
  </si>
  <si>
    <t>Set "Allow Telemetry" to "Enabled: 0 - Security [Enterprise Only]" or "Enabled: 1 - Basic"</t>
  </si>
  <si>
    <t>This policy setting determines the amount of diagnostic and usage data reported to Microsoft:
- A value of `0 - Security [Enterprise Only]` will send minimal data to Microsoft. This data includes Malicious Software Removal Tool (MSRT) &amp; Windows Defender data, if enabled, and telemetry client settings. Setting a value of 0 applies to enterprise, EDU, IoT and server devices only. Setting a value of 0 for other devices is equivalent to choosing a value of 1.
- A value of `1 - Basic` sends only a basic amount of diagnostic and usage data. Note that setting values of 0 or 1 will degrade certain experiences on the device.
- A value of `2 - Enhanced` sends enhanced diagnostic and usage data.
- A value of `3 - Full` sends the same data as a value of 2, plus additional diagnostics data, including the files and content that may have caused the problem.
Windows 10 telemetry settings apply to the Windows operating system and some first party apps. This setting does not apply to third party apps running on Windows 10.
The recommended state for this setting is: `Enabled: 0 - Security [Enterprise Only]` or `Enabled: 1 - Basic`.
**Note:** If the _Allow Telemetry_ setting is configured to `0 - Security [Enterprise Only]`, then the options in Windows Update to defer upgrades and updates will have no effect.
**Note #2:** In the Microsoft Windows 10 RTM (Release 1507) Administrative Templates, the zero value was initially named `0 - Off [Enterprise Only]`, but it was renamed to `0 - Security [Enterprise Only]` starting with the Windows 10 Release 1511 Administrative Templates.</t>
  </si>
  <si>
    <t xml:space="preserve">Navigate to the UI Path articulated in the Remediation section and confirm it is set as prescribed.
This group policy setting is backed by the following registry location:
HKEY_LOCAL_MACHINE\SOFTWARE\Microsoft\Windows\CurrentVersion\Policies\System:DisableAutomaticRestartSignOn
</t>
  </si>
  <si>
    <t>The 'Allow Telemetry' option has been set to 'Enabled: 0 - Security [Enterprise Only]'.</t>
  </si>
  <si>
    <t>The Allow Telemetry option has not been set to Enabled: 0 - Security [Enterprise Only].</t>
  </si>
  <si>
    <t>18.9.16</t>
  </si>
  <si>
    <t>18.9.16.1</t>
  </si>
  <si>
    <t>Sending any data to a 3rd party vendor is a security concern and should only be done on an as needed basis.</t>
  </si>
  <si>
    <t>Note that setting values of 0 or 1 will degrade certain experiences on the device.</t>
  </si>
  <si>
    <t>To establish the recommended configuration via GP, set the following UI path to Enabled: 0 - Security [Enterprise Only] or Enabled: 1 - Basic:
Computer Configuration&gt;Policies&gt;Administrative Templates&gt;Windows Components&gt;Data Collection and Preview Builds&gt;Allow Telemetry.</t>
  </si>
  <si>
    <t>Set "Allow Telemetry" to "Enabled: 0 - Security [Enterprise Only]" or "Enabled: 1 - Basic". One method to achieve the recommended configuration via Group Policy is to perform the following:
Set the following UI path to Enabled: 0 - Security [Enterprise Only] or Enabled: 1 - Basic:
Computer Configuration\Policies\Administrative Templates\Windows Components\Data Collection and Preview Builds\Allow Telemetry</t>
  </si>
  <si>
    <t>WIN2019-231</t>
  </si>
  <si>
    <t>Set "Do not show feedback notifications" to "Enabled"</t>
  </si>
  <si>
    <t>This policy setting allows an organization to prevent its devices from showing feedback questions from Microsoft.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</si>
  <si>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HKEY_LOCAL_MACHINE\SOFTWARE\Policies\Microsoft\Windows\PowerShell\ScriptBlockLogging:EnableScriptBlockLogging
</t>
  </si>
  <si>
    <t xml:space="preserve">The 'Do not show feedback notifications' option has been enabled. </t>
  </si>
  <si>
    <t xml:space="preserve">The Do not show feedback notifications option has not been enabled. </t>
  </si>
  <si>
    <t>18.9.16.3</t>
  </si>
  <si>
    <t>Users should not be sending any feedback to 3rd party vendors in an enterprise managed environment.</t>
  </si>
  <si>
    <t>Users will no longer see feedback notifications through the Windows Feedback app.</t>
  </si>
  <si>
    <t>To establish the recommended configuration via GP, set the following UI path to Enabled:
Computer Configuration&gt;Policies&gt;Administrative Templates&gt;Windows Components&gt;Data Collection and Preview Builds&gt;Do not show feedback notifications.</t>
  </si>
  <si>
    <t>Set "Do not show feedback notifications" to "Enabled". One method to achieve the recommended configuration via Group Policy is to perform the following:
Set the following UI path to Enabled:
Computer Configuration\Policies\Administrative Templates\Windows Components\Data Collection and Preview Builds\Do not show feedback notifications</t>
  </si>
  <si>
    <t>WIN2019-232</t>
  </si>
  <si>
    <t>CM-7</t>
  </si>
  <si>
    <t>Least Functionality</t>
  </si>
  <si>
    <t>Set "Toggle user control over Insider builds" to "Disabled"</t>
  </si>
  <si>
    <t>This policy setting determines whether users can access the Insider build controls in the Advanced Options for Windows Update. These controls are located under "Get Insider builds," and enable users to make their devices available for downloading and installing Windows preview software.
The recommended state for this setting is: `Disabled`.
**Note:** This policy setting applies only to devices running Windows Server 2016, up until Release 1703. For Release 1709 or newer, Microsoft encourages using the `Manage preview builds` setting (Rule 18.9.102.1.1). We have kept this setting in the benchmark to ensure that any older builds of Windows Server 2016 in the environment are still enforced.</t>
  </si>
  <si>
    <t xml:space="preserve">Navigate to the UI Path articulated in the Remediation section and confirm it is set as prescribed. This group policy setting is backed by the following registry location:
HKEY_LOCAL_MACHINE\SOFTWARE\Policies\Microsoft\Windows\PowerShell\Transcription:EnableTranscripting
</t>
  </si>
  <si>
    <t xml:space="preserve">The 'Toggle user control over Insider builds' option has been disabled. </t>
  </si>
  <si>
    <t xml:space="preserve">The Toggle user control over Insider builds option has not been disabled. </t>
  </si>
  <si>
    <t>18.9.16.4</t>
  </si>
  <si>
    <t>It can be risky for experimental features to be allowed in an enterprise managed environment because this can introduce bugs and security holes into systems, making it easier for an attacker to gain access. It is generally preferred to only use production-ready builds.</t>
  </si>
  <si>
    <t>The item "Get Insider builds" will be unavailable.</t>
  </si>
  <si>
    <t>To establish the recommended configuration via GP, set the following UI path to Disabled:
Computer Configuration&gt;Policies&gt;Administrative Templates&gt;Windows Components&gt;Data Collection and Preview Builds&gt;Toggle user control over Insider builds.</t>
  </si>
  <si>
    <t>Set "Toggle user control over Insider builds" to "Disabled". One method to achieve the recommended configuration via Group Policy is to perform the following:
Set the following UI path to Disabled:
Computer Configuration\Policies\Administrative Templates\Windows Components\Data Collection and Preview Builds\Toggle user control over Insider builds</t>
  </si>
  <si>
    <t>WIN2019-233</t>
  </si>
  <si>
    <t xml:space="preserve">Response to Audit Processing Failure </t>
  </si>
  <si>
    <t>Set "Application: Control Event Log behavior when the log file reaches its maximum size" to "Disabled"</t>
  </si>
  <si>
    <t>This policy setting controls Event Log behavior when the log file reaches its maximum size.
The recommended state for this setting is: `Disabled`.
**Note:** Old events may or may not be retained according to the _Backup log automatically when full_ policy setting.</t>
  </si>
  <si>
    <t xml:space="preserve">Navigate to the UI Path articulated in the Remediation section and confirm it is set as prescribed. This group policy setting is backed by the following registry location:
HKEY_LOCAL_MACHINE\SOFTWARE\Policies\Microsoft\Windows\WinRM\Client:AllowBasic
</t>
  </si>
  <si>
    <t xml:space="preserve">The 'Application: Control Event Log behavior when the log file reaches its maximum size' option has been disabled. </t>
  </si>
  <si>
    <t xml:space="preserve">The Application: Control Event Log behavior when the log file reaches its maximum size option has not been disabled. </t>
  </si>
  <si>
    <t>18.9.26.1</t>
  </si>
  <si>
    <t>18.9.26.1.1</t>
  </si>
  <si>
    <t>If new events are not recorded it may be difficult or impossible to determine the root cause of system problems or the unauthorized activities of malicious users.</t>
  </si>
  <si>
    <t>To establish the recommended configuration via GP, set the following UI path to Disabled:
Computer Configuration&gt;Policies&gt;Administrative Templates&gt;Windows Components&gt;Event Log Service&gt;Application&gt;Control Event Log behavior when the log file reaches its maximum size.</t>
  </si>
  <si>
    <t>Set "Application: Control Event Log behavior when the log file reaches its maximum size" to "Disabled". One method to achieve the recommended configuration via Group Policy is to perform the following:
Set the following UI path to Disabled:
Computer Configuration\Policies\Administrative Templates\Windows Components\Event Log Service\Application\Control Event Log behavior when the log file reaches its maximum size</t>
  </si>
  <si>
    <t>WIN2019-234</t>
  </si>
  <si>
    <t>AU-11</t>
  </si>
  <si>
    <t>Audit Record Retention</t>
  </si>
  <si>
    <t>Set "Application: Specify the maximum log file size (KB)" to "Enabled: 32,768 or greater"</t>
  </si>
  <si>
    <t>This policy setting specifies the maximum size of the log file in kilobytes. The maximum log file size can be configured between 1 megabyte (1,024 kilobytes) and 4 terabytes (4,194,240 kilobytes) in kilobyte increments.
The recommended state for this setting is: `Enabled: 32,768 or greater`.</t>
  </si>
  <si>
    <t xml:space="preserve">Navigate to the UI Path articulated in the Remediation section and confirm it is set as prescribed. This group policy setting is backed by the following registry location:
HKEY_LOCAL_MACHINE\SOFTWARE\Policies\Microsoft\Windows\WinRM\Client:AllowUnencryptedTraffic
</t>
  </si>
  <si>
    <t>The 'Application: Specify the maximum log file size (KB)' option has been set to 'Enabled: 32,768 or greater'.</t>
  </si>
  <si>
    <t>The Application: Specify the maximum log file size (KB) option has not been set to Enabled: 32,768 or greater.</t>
  </si>
  <si>
    <t>HAU23</t>
  </si>
  <si>
    <t>HAU23: Audit storage capacity threshold has not been defined</t>
  </si>
  <si>
    <t>18.9.26.1.2</t>
  </si>
  <si>
    <t>When event logs fill to capacity, they will stop recording information unless the retention method for each is set so that the computer will overwrite the oldest entries with the most recent ones. To mitigate the risk of loss of recent data, you can configure the retention method so that older events are overwritten as needed.
The consequence of this configuration is that older events will be removed from the logs. Attackers can take advantage of such a configuration, because they can generate a large number of extraneous events to overwrite any evidence of their attack. These risks can be somewhat reduced if you automate the archival and backup of event log data.
Ideally, all specifically monitored events should be sent to a server that uses Microsoft System Center Operations Manager (SCOM) or some other automated monitoring tool. Such a configuration is particularly important because an attacker who successfully compromises a server could clear the Security log. If all events are sent to a monitoring server, then you will be able to gather forensic information about the attacker's activities.</t>
  </si>
  <si>
    <t>To establish the recommended configuration via GP, set the following UI path to Enabled: 32,768 or greater:
Computer Configuration&gt;Policies&gt;Administrative Templates&gt;Windows Components&gt;Event Log Service&gt;Application&gt;Specify the maximum log file size (KB).</t>
  </si>
  <si>
    <t>Set "Application: Specify the maximum log file size (KB)" to "Enabled: 32,768 or greater". One method to achieve the recommended configuration via Group Policy is to perform the following:
Set the following UI path to Enabled: 32,768 or greater:
Computer Configuration\Policies\Administrative Templates\Windows Components\Event Log Service\Application\Specify the maximum log file size (KB)</t>
  </si>
  <si>
    <t>WIN2019-235</t>
  </si>
  <si>
    <t>Set "Security: Control Event Log behavior when the log file reaches its maximum size" to "Disabled"</t>
  </si>
  <si>
    <t xml:space="preserve">Navigate to the UI Path articulated in the Remediation section and confirm it is set as prescribed. This group policy setting is backed by the following registry location:
HKEY_LOCAL_MACHINE\SOFTWARE\Policies\Microsoft\Windows\WinRM\Client:AllowDigest
</t>
  </si>
  <si>
    <t>18.9.26.2</t>
  </si>
  <si>
    <t>18.9.26.2.1</t>
  </si>
  <si>
    <t>To establish the recommended configuration via GP, set the following UI path to Disabled:
Computer Configuration&gt;Policies&gt;Administrative Templates&gt;Windows Components&gt;Event Log Service&gt;Security&gt;Control Event Log behavior when the log file reaches its maximum size.</t>
  </si>
  <si>
    <t>Set "Security: Control Event Log behavior when the log file reaches its maximum size" to "Disabled". One method to achieve the recommended configuration via Group Policy is to perform the following:
Set the following UI path to Disabled:
Computer Configuration\Policies\Administrative Templates\Windows Components\Event Log Service\Security\Control Event Log behavior when the log file reaches its maximum size</t>
  </si>
  <si>
    <t>WIN2019-236</t>
  </si>
  <si>
    <t>Set "Security: Specify the maximum log file size (KB)" to "Enabled: 196,608 or greater"</t>
  </si>
  <si>
    <t>This policy setting specifies the maximum size of the log file in kilobytes. The maximum log file size can be configured between 1 megabyte (1,024 kilobytes) and 4 terabytes (4,194,240 kilobytes) in kilobyte increments.
The recommended state for this setting is: `Enabled: 196,608 or greater`.</t>
  </si>
  <si>
    <t xml:space="preserve">Navigate to the UI Path articulated in the Remediation section and confirm it is set as prescribed. This group policy setting is backed by the following registry location:
HKEY_LOCAL_MACHINE\SOFTWARE\Policies\Microsoft\Windows\WinRM\Service:AllowBasic
</t>
  </si>
  <si>
    <t>The 'Security: Specify the maximum log file size (KB)' has been set to 'Enabled: 196,608 or greater'.</t>
  </si>
  <si>
    <t>The Security: Specify the maximum log file size (KB) has not been set to Enabled: 196,608 or greater.</t>
  </si>
  <si>
    <t>18.9.26.2.2</t>
  </si>
  <si>
    <t>To establish the recommended configuration via GP, set the following UI path to Enabled: 196,608 or greater:
Computer Configuration&gt;Policies&gt;Administrative Templates&gt;Windows Components&gt;Event Log Service&gt;Security&gt;Specify the maximum log file size (KB).</t>
  </si>
  <si>
    <t>Set "Security: Specify the maximum log file size (KB)" to "Enabled: 196,608 or greater". One method to achieve the recommended configuration via Group Policy is to perform the following:
Set the following UI path to Enabled: 196,608 or greater:
Computer Configuration\Policies\Administrative Templates\Windows Components\Event Log Service\Security\Specify the maximum log file size (KB)</t>
  </si>
  <si>
    <t>WIN2019-237</t>
  </si>
  <si>
    <t>Set "Setup: Control Event Log behavior when the log file reaches its maximum size" to "Disabled"</t>
  </si>
  <si>
    <t xml:space="preserve">Navigate to the UI Path articulated in the Remediation section and confirm it is set as prescribed. This group policy setting is backed by the following registry location:
HKEY_LOCAL_MACHINE\SOFTWARE\Policies\Microsoft\Windows\WinRM\Service:AllowUnencryptedTraffic
</t>
  </si>
  <si>
    <t xml:space="preserve">The 'Setup: Control Event Log behavior when the log file reaches its maximum size' option has been disabled. </t>
  </si>
  <si>
    <t xml:space="preserve">The Setup: Control Event Log behavior when the log file reaches its maximum size option has not been disabled. </t>
  </si>
  <si>
    <t>18.9.26.3</t>
  </si>
  <si>
    <t>18.9.26.3.1</t>
  </si>
  <si>
    <t>To establish the recommended configuration via GP, set the following UI path to Disabled:
Computer Configuration&gt;Policies&gt;Administrative Templates&gt;Windows Components&gt;Event Log Service&gt;Setup&gt;Control Event Log behavior when the log file reaches its maximum size.</t>
  </si>
  <si>
    <t>Set "Setup: Control Event Log behavior when the log file reaches its maximum size" to "Disabled". One method to achieve the recommended configuration via Group Policy is to perform the following:
Set the following UI path to Disabled:
Computer Configuration\Policies\Administrative Templates\Windows Components\Event Log Service\Setup\Control Event Log behavior when the log file reaches its maximum size</t>
  </si>
  <si>
    <t>WIN2019-238</t>
  </si>
  <si>
    <t>Set "Setup: Specify the maximum log file size (KB)" to "Enabled: 32,768 or greater"</t>
  </si>
  <si>
    <t xml:space="preserve">Navigate to the UI Path articulated in the Remediation section and confirm it is set as prescribed. This group policy setting is backed by the following registry location:
HKEY_LOCAL_MACHINE\SOFTWARE\Policies\Microsoft\Windows\WinRM\Service:DisableRunAs
</t>
  </si>
  <si>
    <t>The 'Setup: Specify the maximum log file size (KB)' option has been set to 'Enabled: 32,768 or greater'.</t>
  </si>
  <si>
    <t>The Setup: Specify the maximum log file size (KB) option has not been set to Enabled: 32,768 or greater.</t>
  </si>
  <si>
    <t>18.9.26.3.2</t>
  </si>
  <si>
    <t>If events are not recorded it may be difficult or impossible to determine the root cause of system problems or the unauthorized activities of malicious users</t>
  </si>
  <si>
    <t>To establish the recommended configuration via GP, set the following UI path to Enabled: 32,768 or greater:
Computer Configuration&gt;Policies&gt;Administrative Templates&gt;Windows Components&gt;Event Log Service&gt;Setup&gt;Specify the maximum log file size (KB).</t>
  </si>
  <si>
    <t>Set "Setup: Specify the maximum log file size (KB)" to "Enabled: 32,768 or greater". One method to achieve the recommended configuration via Group Policy is to perform the following:
Set the following UI path to Enabled: 32,768 or greater:
Computer Configuration\Policies\Administrative Templates\Windows Components\Event Log Service\Setup\Specify the maximum log file size (KB)</t>
  </si>
  <si>
    <t>WIN2019-239</t>
  </si>
  <si>
    <t>Set "System: Control Event Log behavior when the log file reaches its maximum size" to "Disabled"</t>
  </si>
  <si>
    <t xml:space="preserve">Navigate to the UI Path articulated in the Remediation section and confirm it is set as prescribed. This group policy setting is backed by the following registry location:
HKEY_LOCAL_MACHINE\SOFTWARE\Policies\Microsoft\Windows Defender Security Center\App and Browser protection:DisallowExploitProtectionOverride
</t>
  </si>
  <si>
    <t xml:space="preserve">The 'System: Control Event Log behavior when the log file reaches its maximum size' option has been disabled. </t>
  </si>
  <si>
    <t xml:space="preserve">The System: Control Event Log behavior when the log file reaches its maximum size option has not been disabled. </t>
  </si>
  <si>
    <t>18.9.26.4</t>
  </si>
  <si>
    <t>18.9.26.4.1</t>
  </si>
  <si>
    <t>To establish the recommended configuration via GP, set the following UI path to Disabled:
Computer Configuration&gt;Policies&gt;Administrative Templates&gt;Windows Components&gt;Event Log Service&gt;System&gt;Control Event Log behavior when the log file reaches its maximum size.</t>
  </si>
  <si>
    <t>Set "System: Control Event Log behavior when the log file reaches its maximum size" to "Disabled". One method to achieve the recommended configuration via Group Policy is to perform the following:
Set the following UI path to Disabled:
Computer Configuration\Policies\Administrative Templates\Windows Components\Event Log Service\System\Control Event Log behavior when the log file reaches its maximum size.</t>
  </si>
  <si>
    <t>WIN2019-240</t>
  </si>
  <si>
    <t>Set "System: Specify the maximum log file size (KB)" to "Enabled: 32,768 or greater"</t>
  </si>
  <si>
    <t xml:space="preserve">Navigate to the UI Path articulated in the Remediation section and confirm it is set as prescribed. This group policy setting is backed by the following registry location:
HKEY_LOCAL_MACHINE\SOFTWARE\Policies\Microsoft\Windows\WindowsUpdate\AU:NoAutoUpdate
</t>
  </si>
  <si>
    <t>The 'System: Specify the maximum log file size (KB)' option has been set to 'Enabled: 32,768 or greater'.</t>
  </si>
  <si>
    <t>The System: Specify the maximum log file size (KB) option has not been set to Enabled: 32,768 or greater.</t>
  </si>
  <si>
    <t>18.9.26.4.2</t>
  </si>
  <si>
    <t>To establish the recommended configuration via GP, set the following UI path to Enabled: 32,768 or greater:
Computer Configuration&gt;Policies&gt;Administrative Templates&gt;Windows Components&gt;Event Log Service&gt;System&gt;Specify the maximum log file size (KB).</t>
  </si>
  <si>
    <t>Set "System: Specify the maximum log file size (KB)" to "Enabled: 32,768 or greater". One method to achieve the recommended configuration via Group Policy is to perform the following:
Set the following UI path to Enabled: 32,768 or greater:
Computer Configuration\Policies\Administrative Templates\Windows Components\Event Log Service\System\Specify the maximum log file size (KB)</t>
  </si>
  <si>
    <t>WIN2019-241</t>
  </si>
  <si>
    <t>Set "Turn off Data Execution Prevention for Explorer" to "Disabled"</t>
  </si>
  <si>
    <t>Disabling Data Execution Prevention can allow certain legacy plug-in applications to function without terminating Explorer.
The recommended state for this setting is: `Disabled`.
**Note:** Some legacy plug-in applications and other software may not function with Data Execution Prevention and will require an exception to be defined for that specific plug-in/software.</t>
  </si>
  <si>
    <t xml:space="preserve">Navigate to the UI Path articulated in the Remediation section and confirm it is set as prescribed. This group policy setting is backed by the following registry location:
HKEY_LOCAL_MACHINE\SOFTWARE\Policies\Microsoft\Windows\WindowsUpdate\AU:ScheduledInstallDay
</t>
  </si>
  <si>
    <t xml:space="preserve">The 'Turn off Data Execution Prevention for Explorer' option has been disabled. </t>
  </si>
  <si>
    <t xml:space="preserve">The Turn off Data Execution Prevention for Explorer option has not been disabled. </t>
  </si>
  <si>
    <t>HSI22</t>
  </si>
  <si>
    <t>HSI22: Data remanence is not properly handled</t>
  </si>
  <si>
    <t>18.9.30</t>
  </si>
  <si>
    <t>18.9.30.2</t>
  </si>
  <si>
    <t>Data Execution Prevention is an important security feature supported by Explorer that helps to limit the impact of certain types of malware.</t>
  </si>
  <si>
    <t>To establish the recommended configuration via GP, set the following UI path to Disabled:
Computer Configuration&gt;Policies&gt;Administrative Templates&gt;Windows Components&gt;File Explorer&gt;Turn off Data Execution Prevention for Explorer.</t>
  </si>
  <si>
    <t>Set "Turn off Data Execution Prevention for Explorer" to "Disabled". One method to achieve the recommended configuration via Group Policy is to perform the following:
Set the following UI path to Disabled:
Computer Configuration\Policies\Administrative Templates\Windows Components\File Explorer\Turn off Data Execution Prevention for Explorer</t>
  </si>
  <si>
    <t>WIN2019-242</t>
  </si>
  <si>
    <t>Set "Turn off heap termination on corruption" to "Disabled"</t>
  </si>
  <si>
    <t>Without heap termination on corruption, legacy plug-in applications may continue to function when a File Explorer session has become corrupt. Ensuring that heap termination on corruption is active will prevent this.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</si>
  <si>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HKEY_LOCAL_MACHINE\SOFTWARE\Policies\Microsoft\Windows\WindowsUpdate\AU:NoAutoRebootWithLoggedOnUsers
</t>
  </si>
  <si>
    <t xml:space="preserve">The 'Turn off heap termination on corruption' option has been disabled. </t>
  </si>
  <si>
    <t xml:space="preserve">The Turn off heap termination on corruption option has not been disabled. </t>
  </si>
  <si>
    <t>18.9.30.3</t>
  </si>
  <si>
    <t>Allowing an application to function after its session has become corrupt increases the risk posture to the system.</t>
  </si>
  <si>
    <t>To establish the recommended configuration via GP, set the following UI path to Disabled:
Computer Configuration&gt;Policies&gt;Administrative Templates&gt;Windows Components&gt;File Explorer&gt;Turn off heap termination on corruption.</t>
  </si>
  <si>
    <t>Set "Turn off heap termination on corruption" to "Disabled". One method to achieve the recommended configuration via Group Policy is to perform the following:
Set the following UI path to Disabled:
Computer Configuration\Policies\Administrative Templates\Windows Components\File Explorer\Turn off heap termination on corruption</t>
  </si>
  <si>
    <t>WIN2019-243</t>
  </si>
  <si>
    <t>Set "Turn off shell protocol protected mode" to "Disabled"</t>
  </si>
  <si>
    <t>This policy setting allows you to configure the amount of functionality that the shell protocol can have. When using the full functionality of this protocol, applications can open folders and launch files. The protected mode reduces the functionality of this protocol allowing applications to only open a limited set of folders. Applications are not able to open files with this protocol when it is in the protected mode. It is recommended to leave this protocol in the protected mode to increase the security of Windows.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</si>
  <si>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HKEY_LOCAL_MACHINE\SOFTWARE\Policies\Microsoft\Windows\WindowsUpdate:ManagePreviewBuilds
HKEY_LOCAL_MACHINE\SOFTWARE\Policies\Microsoft\Windows\WindowsUpdate:ManagePreviewBuildsPolicyValue
</t>
  </si>
  <si>
    <t xml:space="preserve">The 'Turn off shell protocol protected mode' option has been disabled. </t>
  </si>
  <si>
    <t xml:space="preserve">The Turn off shell protocol protected mode option has not been disabled. </t>
  </si>
  <si>
    <t>18.9.30.4</t>
  </si>
  <si>
    <t>Limiting the opening of files and folders to a limited set reduces the attack surface of the system.</t>
  </si>
  <si>
    <t>To establish the recommended configuration via GP, set the following UI path to Disabled:
Computer Configuration&gt;Policies&gt;Administrative Templates&gt;Windows Components&gt;File Explorer&gt;Turn off shell protocol protected mode.</t>
  </si>
  <si>
    <t>Set "Turn off shell protocol protected mode" to "Disabled". One method to achieve the recommended configuration via Group Policy is to perform the following:
Set the following UI path to Disabled:
Computer Configuration\Policies\Administrative Templates\Windows Components\File Explorer\Turn off shell protocol protected mode</t>
  </si>
  <si>
    <t>WIN2019-244</t>
  </si>
  <si>
    <t>Set "Block all consumer Microsoft account user authentication" to "Enabled"</t>
  </si>
  <si>
    <t>This setting determines whether applications and services on the device can utilize new consumer Microsoft account authentication via the Windows `OnlineID` and `WebAccountManager` APIs.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</si>
  <si>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HKEY_LOCAL_MACHINE\SOFTWARE\Policies\Microsoft\Windows\WindowsUpdate:DeferFeatureUpdates
HKEY_LOCAL_MACHINE\SOFTWARE\Policies\Microsoft\Windows\WindowsUpdate:DeferFeatureUpdatesPeriodInDays
HKEY_LOCAL_MACHINE\SOFTWARE\Policies\Microsoft\Windows\WindowsUpdate:BranchReadinessLevel
</t>
  </si>
  <si>
    <t>18.9.44</t>
  </si>
  <si>
    <t>18.9.44.1</t>
  </si>
  <si>
    <t>Organizations that want to effectively implement identity management policies and maintain firm control of what accounts are used on their computers will probably want to block Microsoft accounts. Organizations may also need to block Microsoft accounts in order to meet the requirements of compliance standards that apply to their information systems.</t>
  </si>
  <si>
    <t>All applications and services on the device will be prevented from _new_ authentications using consumer Microsoft accounts via the Windows `OnlineID` and `WebAccountManager` APIs. Authentications performed directly by the user in web browsers or in apps that use `OAuth` will remain unaffected.</t>
  </si>
  <si>
    <t>To establish the recommended configuration via GP, set the following UI path to Enabled:
Computer Configuration&gt;Policies&gt;Administrative Templates&gt;Windows Components&gt;Microsoft accounts&gt;Block all consumer Microsoft account user authentication.</t>
  </si>
  <si>
    <t>Set "Block all consumer Microsoft account user authentication" to "Enabled". One method to achieve the recommended configuration via Group Policy is to perform the following:
Set the following UI path to Enabled:
Computer Configuration\Policies\Administrative Templates\Windows Components\Microsoft accounts\Block all consumer Microsoft account user authentication</t>
  </si>
  <si>
    <t>WIN2019-245</t>
  </si>
  <si>
    <t>Set "Prevent the usage of OneDrive for file storage" to "Enabled"</t>
  </si>
  <si>
    <t>This policy setting lets you prevent apps and features from working with files on OneDrive using the Next Generation Sync Client.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</si>
  <si>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HKEY_LOCAL_MACHINE\SOFTWARE\Policies\Microsoft\Windows\WindowsUpdate:DeferQualityUpdates
HKEY_LOCAL_MACHINE\SOFTWARE\Policies\Microsoft\Windows\WindowsUpdate:DeferQualityUpdatesPeriodInDays
</t>
  </si>
  <si>
    <t xml:space="preserve">The 'Prevent the usage of OneDrive for file storage' option has been enabled. </t>
  </si>
  <si>
    <t xml:space="preserve">The Prevent the usage of OneDrive for file storage option has not been enabled. </t>
  </si>
  <si>
    <t>18.9.52</t>
  </si>
  <si>
    <t>18.9.52.1</t>
  </si>
  <si>
    <t>Enabling this setting prevents users from accidentally (or intentionally) uploading confidential or sensitive corporate information to the OneDrive cloud service using the Next Generation Sync Client.
**Note:** This security concern applies to _any_ cloud-based file storage application installed on a server, not just the one supplied with Windows Server.</t>
  </si>
  <si>
    <t>Users can't access OneDrive from the OneDrive app and file picker. Windows Store apps can't access OneDrive using the `WinRT` API. OneDrive doesn't appear in the navigation pane in File Explorer. OneDrive files aren't kept in sync with the cloud. Users can't automatically upload photos and videos from the camera roll folder.
**Note:** If your organization uses Office 365, be aware that this setting will prevent users from saving files to OneDrive/SkyDrive.
**Note #2:** If your organization has decided to implement **OneDrive for Business** and therefore needs to except itself from this recommendation, we highly suggest that you also obtain and utilize the `OneDrive.admx/adml` template that is bundled with the latest OneDrive client, as noted [at this link](https://docs.microsoft.com/en-us/onedrive/use-group-policy) (this template is not included with the Windows Administrative Templates). Two alternative OneDrive settings in particular from that template are worth your consideration:
- _Allow syncing OneDrive accounts for only specific organizations_ - a computer-based setting that restricts OneDrive client connections to only **approved** tenant IDs.
- _Prevent users from synchronizing personal OneDrive accounts_ - a user-based setting that prevents use of consumer OneDrive (i.e. non-business).</t>
  </si>
  <si>
    <t>To establish the recommended configuration via GP, set the following UI path to Enabled:
Computer Configuration&gt;Policies&gt;Administrative Templates&gt;Windows Components&gt;OneDrive&gt;Prevent the usage of OneDrive for file storage.</t>
  </si>
  <si>
    <t>Set "Prevent the usage of OneDrive for file storage" to "Enabled". One method to achieve the recommended configuration via Group Policy is to perform the following:
Set the following UI path to Enabled:
Computer Configuration\Policies\Administrative Templates\Windows Components\OneDrive\Prevent the usage of OneDrive for file storage</t>
  </si>
  <si>
    <t>WIN2019-246</t>
  </si>
  <si>
    <t>Set "Do not allow passwords to be saved" to "Enabled"</t>
  </si>
  <si>
    <t>This policy setting helps prevent Remote Desktop clients from saving passwords on a computer.
The recommended state for this setting is: `Enabled`.
**Note:** If this policy setting was previously configured as Disabled or Not configured, any previously saved passwords will be deleted the first time a Remote Desktop client disconnects from any server.</t>
  </si>
  <si>
    <t xml:space="preserve">Navigate to the UI Path articulated in the Remediation section and confirm it is set as prescribed. This group policy setting is backed by the following registry location:
HKEY_USERS\[USER SID]\Software\Policies\Microsoft\Windows\Control Panel\Desktop:ScreenSaveActive
</t>
  </si>
  <si>
    <t xml:space="preserve">The 'Do not allow passwords to be saved' option has been enabled. </t>
  </si>
  <si>
    <t xml:space="preserve">The Do not allow passwords to be saved option has not been enabled. </t>
  </si>
  <si>
    <t>HPW10</t>
  </si>
  <si>
    <t>HPW10: Passwords are allowed to be stored</t>
  </si>
  <si>
    <t>18.9.59.2</t>
  </si>
  <si>
    <t>18.9.59.2.2</t>
  </si>
  <si>
    <t>An attacker with physical access to the computer may be able to break the protection guarding saved passwords. An attacker who compromises a user's account and connects to their computer could use saved passwords to gain access to additional hosts.</t>
  </si>
  <si>
    <t>The password saving checkbox will be disabled for Remote Desktop clients and users will not be able to save passwords.</t>
  </si>
  <si>
    <t>To establish the recommended configuration via GP, set the following UI path to Enabled:
Computer Configuration&gt;Policies&gt;Administrative Templates&gt;Windows Components&gt;Remote Desktop Services&gt;Remote Desktop Connection Client&gt;Do not allow passwords to be saved.</t>
  </si>
  <si>
    <t>Set "Do not allow passwords to be saved" to "Enabled". One method to achieve the recommended configuration via Group Policy is to perform the following:
Set the following UI path to Enabled:
Computer Configuration\Policies\Administrative Templates\Windows Components\Remote Desktop Services\Remote Desktop Connection Client\Do not allow passwords to be saved</t>
  </si>
  <si>
    <t>WIN2019-247</t>
  </si>
  <si>
    <t>Set "Do not allow drive redirection" to "Enabled"</t>
  </si>
  <si>
    <t>This policy setting prevents users from sharing the local drives on their client computers to Remote Desktop Servers that they access. Mapped drives appear in the session folder tree in Windows Explorer in the following format:
`\\TSClient\$`
If local drives are shared they are left vulnerable to intruders who want to exploit the data that is stored on them.
The recommended state for this setting is: `Enabled`.</t>
  </si>
  <si>
    <t xml:space="preserve">Navigate to the UI Path articulated in the Remediation section and confirm it is set as prescribed. This group policy setting is backed by the following registry location:
HKEY_USERS\[USER SID]\Software\Policies\Microsoft\Windows\Control Panel\Desktop:SCRNSAVE.EXE
</t>
  </si>
  <si>
    <t xml:space="preserve">The 'Do not allow drive redirection' option has been enabled. </t>
  </si>
  <si>
    <t xml:space="preserve">The Do not allow drive redirection option has been not enabled. </t>
  </si>
  <si>
    <t>18.9.59.3.3</t>
  </si>
  <si>
    <t>18.9.59.3.3.2</t>
  </si>
  <si>
    <t>Data could be forwarded from the user's Remote Desktop Services session to the user's local computer without any direct user interaction. Malicious software already present on a compromised server would have direct and stealthy disk access to the user's local computer during the Remote Desktop session.</t>
  </si>
  <si>
    <t>Drive redirection will not be possible. In most situations, traditional network drive mapping to file shares (including administrative shares) performed manually by the connected user will serve as a capable substitute to still allow file transfers when needed.</t>
  </si>
  <si>
    <t>To establish the recommended configuration via GP, set the following UI path to Enabled:
Computer Configuration&gt;Policies&gt;Administrative Templates&gt;Windows Components&gt;Remote Desktop Services&gt;Remote Desktop Session Host&gt;Device and Resource Redirection&gt;Do not allow drive redirection.</t>
  </si>
  <si>
    <t>Set "Do not allow drive redirection" to "Enabled". One method to achieve the recommended configuration via Group Policy is to perform the following:
Set the following UI path to Enabled:
Computer Configuration\Policies\Administrative Templates\Windows Components\Remote Desktop Services\Remote Desktop Session Host\Device and Resource Redirection\Do not allow drive redirection</t>
  </si>
  <si>
    <t>WIN2019-248</t>
  </si>
  <si>
    <t>Set "Always prompt for password upon connection" to "Enabled"</t>
  </si>
  <si>
    <t>This policy setting specifies whether Remote Desktop Services always prompts the client computer for a password upon connection. You can use this policy setting to enforce a password prompt for users who log on to Remote Desktop Services, even if they already provided the password in the Remote Desktop Connection client.
The recommended state for this setting is: `Enabled`.</t>
  </si>
  <si>
    <t xml:space="preserve">Navigate to the UI Path articulated in the Remediation section and confirm it is set as prescribed. This group policy setting is backed by the following registry location:
HKEY_USERS\[USER SID]\Software\Policies\Microsoft\Windows\Control Panel\Desktop:ScreenSaverIsSecure
</t>
  </si>
  <si>
    <t xml:space="preserve">The 'Always prompt for password upon connection' option has been enabled. </t>
  </si>
  <si>
    <t xml:space="preserve">The Always prompt for password upon connection option has not been enabled. </t>
  </si>
  <si>
    <t>18.9.59.3.9</t>
  </si>
  <si>
    <t>18.9.59.3.9.1</t>
  </si>
  <si>
    <t>Users have the option to store both their username and password when they create a new Remote Desktop Connection shortcut. If the server that runs Remote Desktop Services allows users who have used this feature to log on to the server but not enter their password, then it is possible that an attacker who has gained physical access to the user's computer could connect to a Remote Desktop Server through the Remote Desktop Connection shortcut, even though they may not know the user's password.</t>
  </si>
  <si>
    <t>Users cannot automatically log on to Remote Desktop Services by supplying their passwords in the Remote Desktop Connection client. They will be prompted for a password to log on.</t>
  </si>
  <si>
    <t>To establish the recommended configuration via GP, set the following UI path to Enabled:
Computer Configuration&gt;Policies&gt;Administrative Templates&gt;Windows Components&gt;Remote Desktop Services&gt;Remote Desktop Session Host&gt;Security&gt;Always prompt for password upon connection.</t>
  </si>
  <si>
    <t>Set "Always prompt for password upon connection" to "Enabled". One method to achieve the recommended configuration via Group Policy is to perform the following:
Set the following UI path to Enabled:
Computer Configuration\Policies\Administrative Templates\Windows Components\Remote Desktop Services\Remote Desktop Session Host\Security\Always prompt for password upon connection</t>
  </si>
  <si>
    <t>WIN2019-249</t>
  </si>
  <si>
    <t>Set "Require secure RPC communication" to "Enabled"</t>
  </si>
  <si>
    <t>This policy setting allows you to specify whether Remote Desktop Services requires secure Remote Procedure Call (RPC) communication with all clients or allows unsecured communication.
You can use this policy setting to strengthen the security of RPC communication with clients by allowing only authenticated and encrypted requests.
The recommended state for this setting is: `Enabled`.</t>
  </si>
  <si>
    <t xml:space="preserve">Navigate to the UI Path articulated in the Remediation section and confirm it is set as prescribed. This group policy setting is backed by the following registry location:
HKEY_USERS\[USER SID]\Software\Policies\Microsoft\Windows\Control Panel\Desktop:ScreenSaveTimeOut
</t>
  </si>
  <si>
    <t xml:space="preserve">The 'Require secure RPC communication' option has been enabled. </t>
  </si>
  <si>
    <t xml:space="preserve">The Require secure RPC communication option has not been enabled. </t>
  </si>
  <si>
    <t>18.9.59.3.9.2</t>
  </si>
  <si>
    <t>Allowing unsecure RPC communication can exposes the server to man in the middle attacks and data disclosure attacks.</t>
  </si>
  <si>
    <t>Remote Desktop Services accepts requests from RPC clients that support secure requests, and does not allow unsecured communication with untrusted clients.</t>
  </si>
  <si>
    <t>To establish the recommended configuration via GP, set the following UI path to Enabled:
Computer Configuration&gt;Policies&gt;Administrative Templates&gt;Windows Components&gt;Remote Desktop Services&gt;Remote Desktop Session Host&gt;Security&gt;Require secure RPC communication.</t>
  </si>
  <si>
    <t>Set "Require secure RPC communication" to "Enabled". One method to achieve the recommended configuration via Group Policy is to perform the following:
Set the following UI path to Enabled:
Computer Configuration\Policies\Administrative Templates\Windows Components\Remote Desktop Services\Remote Desktop Session Host\Security\Require secure RPC communication</t>
  </si>
  <si>
    <t>WIN2019-250</t>
  </si>
  <si>
    <t>Set "Require use of specific security layer for remote (RDP) connections" to "Enabled: SSL"</t>
  </si>
  <si>
    <t>This policy setting specifies whether to require the use of a specific security layer to secure communications between clients and RD Session Host servers during Remote Desktop Protocol (RDP) connections.
The recommended state for this setting is: `Enabled: SSL`.
**Note:** In spite of this setting being labelled _SSL_, it is actually enforcing Transport Layer Security (TLS) version 1.0, not the older (and less secure) SSL protocol.</t>
  </si>
  <si>
    <t xml:space="preserve">Navigate to the UI Path articulated in the Remediation section and confirm it is set as prescribed. This group policy setting is backed by the following registry location:
HKEY_USERS\[USER SID]\Software\Policies\Microsoft\Windows\CurrentVersion\PushNotifications:NoToastApplicationNotificationOnLockScreen
</t>
  </si>
  <si>
    <t>The 'Require use of specific security layer for remote (RDP) connections' has been set to 'Enabled: SSL'.</t>
  </si>
  <si>
    <t>The Require use of specific security layer for remote (RDP) connections has not been set to Enabled: SSL.</t>
  </si>
  <si>
    <t>18.9.59.3.9.3</t>
  </si>
  <si>
    <t>The native Remote Desktop Protocol (RDP) encryption is now considered a weak protocol, so enforcing the use of stronger Transport Layer Security (TLS) encryption for all RDP communications between clients and RD Session Host servers is preferred.</t>
  </si>
  <si>
    <t>TLS 1.0 will be required to authenticate to the RD Session Host server. If TLS is not supported, the connection fails.</t>
  </si>
  <si>
    <t>To establish the recommended configuration via GP, set the following UI path to Enabled: SSL:
Computer Configuration&gt;Policies&gt;Administrative Templates&gt;Windows Components&gt;Remote Desktop Services&gt;Remote Desktop Session Host&gt;Security&gt;Require use of specific security layer for remote (RDP) connections.</t>
  </si>
  <si>
    <t>Set "Require use of specific security layer for remote (RDP) connections" to "Enabled: SSL". One method to achieve the recommended configuration via Group Policy is to perform the following:
Set the following UI path to Enabled: SSL:
Computer Configuration\Policies\Administrative Templates\Windows Components\Remote Desktop Services\Remote Desktop Session Host\Security\Require use of specific security layer for remote (RDP) connections</t>
  </si>
  <si>
    <t>WIN2019-251</t>
  </si>
  <si>
    <t>Set "Require user authentication for remote connections by using Network Level Authentication" to "Enabled"</t>
  </si>
  <si>
    <t>This policy setting allows you to specify whether to require user authentication for remote connections to the RD Session Host server by using Network Level Authentication. 
The recommended state for this setting is: `Enabled`.</t>
  </si>
  <si>
    <t xml:space="preserve">Navigate to the UI Path articulated in the Remediation section and confirm it is set as prescribed. This group policy setting is backed by the following registry location:
HKEY_USERS\[USER SID]\Software\Microsoft\Windows\CurrentVersion\Policies\Attachments:SaveZoneInformation
</t>
  </si>
  <si>
    <t>The 'Require user authentication for remote connections by using Network Level Authentication' has been set to enabled.</t>
  </si>
  <si>
    <t>The Require user authentication for remote connections by using Network Level Authentication has not been set to enabled.</t>
  </si>
  <si>
    <t>18.9.59.3.9.4</t>
  </si>
  <si>
    <t>Requiring that user authentication occur earlier in the remote connection process enhances security.</t>
  </si>
  <si>
    <t>Only client computers that support Network Level Authentication can connect to the RD Session Host server.
**Note:** Some third party two-factor authentication solutions (e.g. RSA Authentication Agent) can be negatively affected by this setting, as Network Level Authentication will expect the user's Windows password, and once successfully authenticated, pass the credential along to the Windows session on the RDP host (to complete the login). If a two-factor agent is present and expecting a different credential at the RDP logon screen, this initial connection may result in a failed logon attempt.</t>
  </si>
  <si>
    <t>To establish the recommended configuration via GP, set the following UI path to Enabled:
Computer Configuration&gt;Policies&gt;Administrative Templates&gt;Windows Components&gt;Remote Desktop Services&gt;Remote Desktop Session Host&gt;Security&gt;Require user authentication for remote connections by using Network Level Authentication.</t>
  </si>
  <si>
    <t>Set "Require user authentication for remote connections by using Network Level Authentication" to "Enabled". One method to achieve the recommended configuration via Group Policy is to perform the following:
Set the following UI path to Enabled:
Computer Configuration\Policies\Administrative Templates\Windows Components\Remote Desktop Services\Remote Desktop Session Host\Security\Require user authentication for remote connections by using Network Level Authentication</t>
  </si>
  <si>
    <t>WIN2019-252</t>
  </si>
  <si>
    <t>Set "Set client connection encryption level" to "Enabled: High Level"</t>
  </si>
  <si>
    <t>This policy setting specifies whether to require the use of a specific encryption level to secure communications between client computers and RD Session Host servers during Remote Desktop Protocol (RDP) connections. This policy only applies when you are using native RDP encryption. However, native RDP encryption (as opposed to SSL encryption) is not recommended. This policy does not apply to SSL encryption.
The recommended state for this setting is: `Enabled: High Level`.</t>
  </si>
  <si>
    <t xml:space="preserve">Navigate to the UI Path articulated in the Remediation section and confirm it is set as prescribed. This group policy setting is backed by the following registry location:
HKEY_USERS\[USER SID]\Software\Microsoft\Windows\CurrentVersion\Policies\Attachments:ScanWithAntivirus
</t>
  </si>
  <si>
    <t>The 'Set client connection encryption level' option has been set to 'Enabled: High Level'.</t>
  </si>
  <si>
    <t>The Set client connection encryption level option has not been set to Enabled: High Level.</t>
  </si>
  <si>
    <t>18.9.59.3.9.5</t>
  </si>
  <si>
    <t>If Remote Desktop client connections that use low level encryption are allowed, it is more likely that an attacker will be able to decrypt any captured Remote Desktop Services network traffic.</t>
  </si>
  <si>
    <t>To establish the recommended configuration via GP, set the following UI path to Enabled: High Level:
Computer Configuration&gt;Policies&gt;Administrative Templates&gt;Windows Components&gt;Remote Desktop Services&gt;Remote Desktop Session Host&gt;Security&gt;Set client connection encryption level.</t>
  </si>
  <si>
    <t>Set "Set client connection encryption level" to "Enabled: High Level". One method to achieve the recommended configuration via Group Policy is to perform the following:
Set the following UI path to Enabled: High Level:
Computer Configuration\Policies\Administrative Templates\Windows Components\Remote Desktop Services\Remote Desktop Session Host\Security\Set client connection encryption level</t>
  </si>
  <si>
    <t>WIN2019-253</t>
  </si>
  <si>
    <t>Set "Do not delete temp folders upon exit" to "Disabled"</t>
  </si>
  <si>
    <t>This policy setting specifies whether Remote Desktop Services retains a user's per-session temporary folders at logoff.
The recommended state for this setting is: `Disabled`.</t>
  </si>
  <si>
    <t xml:space="preserve">Navigate to the UI Path articulated in the Remediation section and confirm it is set as prescribed. This group policy setting is backed by the following registry location:
HKEY_USERS\[USER SID]\Software\Policies\Microsoft\Windows\CloudContent:ConfigureWindowsSpotlight
</t>
  </si>
  <si>
    <t xml:space="preserve">The 'Do not delete temp folders upon exit' option has been disabled. </t>
  </si>
  <si>
    <t xml:space="preserve">The Do not delete temp folders upon exit option has not been disabled. </t>
  </si>
  <si>
    <t>18.9.59.3.11</t>
  </si>
  <si>
    <t>18.9.59.3.11.1</t>
  </si>
  <si>
    <t>Sensitive information could be contained inside the temporary folders and visible to other administrators that log into the system.</t>
  </si>
  <si>
    <t>To establish the recommended configuration via GP, set the following UI path to Disabled:
Computer Configuration&gt;Policies&gt;Administrative Templates&gt;Windows Components&gt;Remote Desktop Services&gt;Remote Desktop Session Host&gt;Temporary Folders&gt;Do not delete temp folders upon exit.</t>
  </si>
  <si>
    <t>Set "Do not delete temp folders upon exit" to "Disabled". One method to achieve the recommended configuration via Group Policy is to perform the following:
Set the following UI path to Disabled:
Computer Configuration\Policies\Administrative Templates\Windows Components\Remote Desktop Services\Remote Desktop Session Host\Temporary Folders\Do not delete temp folders upon exit</t>
  </si>
  <si>
    <t>WIN2019-254</t>
  </si>
  <si>
    <t>Set "Do not use temporary folders per session" to "Disabled"</t>
  </si>
  <si>
    <t>By default, Remote Desktop Services creates a separate temporary folder on the RD Session Host server for each active session that a user maintains on the RD Session Host server. The temporary folder is created on the RD Session Host server in a Temp folder under the user's profile folder and is named with the `sessionid`. This temporary folder is used to store individual temporary files.
To reclaim disk space, the temporary folder is deleted when the user logs off from a session.
The recommended state for this setting is: `Disabled`.</t>
  </si>
  <si>
    <t xml:space="preserve">Navigate to the UI Path articulated in the Remediation section and confirm it is set as prescribed. This group policy setting is backed by the following registry location:
HKEY_USERS\[USER SID]\Software\Policies\Microsoft\Windows\CloudContent:DisableThirdPartySuggestions
</t>
  </si>
  <si>
    <t>The 'Do not use temporary folders per session' option has been disabled.</t>
  </si>
  <si>
    <t>The Do not use temporary folders per session option has not been disabled.</t>
  </si>
  <si>
    <t>18.9.59.3.11.2</t>
  </si>
  <si>
    <t>Disabling this setting keeps the cached data independent for each session, both reducing the chance of problems from shared cached data between sessions, and keeping possibly sensitive data separate to each user session.</t>
  </si>
  <si>
    <t>To establish the recommended configuration via GP, set the following UI path to Disabled:
Computer Configuration&gt;Policies&gt;Administrative Templates&gt;Windows Components&gt;Remote Desktop Services&gt;Remote Desktop Session Host&gt;Temporary Folders&gt;Do not use temporary folders per session.</t>
  </si>
  <si>
    <t>Set "Do not use temporary folders per session" to "Disabled". One method to achieve the recommended configuration via Group Policy is to perform the following:
Set the following UI path to Disabled:
Computer Configuration\Policies\Administrative Templates\Windows Components\Remote Desktop Services\Remote Desktop Session Host\Temporary Folders\Do not use temporary folders per session</t>
  </si>
  <si>
    <t>WIN2019-255</t>
  </si>
  <si>
    <t>Set "Prevent downloading of enclosures" to "Enabled"</t>
  </si>
  <si>
    <t>This policy setting prevents the user from having enclosures (file attachments) downloaded from an RSS feed to the user's computer.
The recommended state for this setting is: `Enabled`.</t>
  </si>
  <si>
    <t xml:space="preserve">Navigate to the UI Path articulated in the Remediation section and confirm it is set as prescribed. This group policy setting is backed by the following registry location:
HKEY_USERS\[USER SID]\Software\Microsoft\Windows\CurrentVersion\Policies\Explorer:NoInplaceSharing
</t>
  </si>
  <si>
    <t xml:space="preserve">The 'Prevent downloading of enclosures' option has been enabled. </t>
  </si>
  <si>
    <t xml:space="preserve">The Prevent downloading of enclosures option has not been enabled. </t>
  </si>
  <si>
    <t>18.9.60</t>
  </si>
  <si>
    <t>18.9.60.1</t>
  </si>
  <si>
    <t>Allowing attachments to be downloaded through the RSS feed can introduce files that could have malicious intent.</t>
  </si>
  <si>
    <t>Users cannot set the Feed Sync Engine to download an enclosure through the Feed property page. Developers cannot change the download setting through feed APIs.</t>
  </si>
  <si>
    <t>To establish the recommended configuration via GP, set the following UI path to Enabled:
Computer Configuration&gt;Policies&gt;Administrative Templates&gt;Windows Components&gt;RSS Feeds&gt;Prevent downloading of enclosures.</t>
  </si>
  <si>
    <t>Set "Prevent downloading of enclosures" to "Enabled". One method to achieve the recommended configuration via Group Policy is to perform the following:
Set the following UI path to Enabled:
Computer Configuration\Policies\Administrative Templates\Windows Components\RSS Feeds\Prevent downloading of enclosures</t>
  </si>
  <si>
    <t>WIN2019-256</t>
  </si>
  <si>
    <t>Set "Allow indexing of encrypted files" to "Disabled"</t>
  </si>
  <si>
    <t>This policy setting controls whether encrypted items are allowed to be indexed. When this setting is changed, the index is rebuilt completely. Full volume encryption (such as BitLocker Drive Encryption or a non-Microsoft solution) must be used for the location of the index to maintain security for encrypted files.
The recommended state for this setting is: `Disabled`.</t>
  </si>
  <si>
    <t xml:space="preserve">Navigate to the UI Path articulated in the Remediation section and confirm it is set as prescribed. This group policy setting is backed by the following registry location:
HKEY_USERS\[USER SID]\Software\Policies\Microsoft\Windows\Installer:AlwaysInstallElevated
</t>
  </si>
  <si>
    <t xml:space="preserve">The 'Allow indexing of encrypted files' option has been disabled. </t>
  </si>
  <si>
    <t xml:space="preserve">The Allow indexing of encrypted files option has not been disabled. </t>
  </si>
  <si>
    <t>18.9.61</t>
  </si>
  <si>
    <t>18.9.61.3</t>
  </si>
  <si>
    <t>Indexing and allowing users to search encrypted files could potentially reveal confidential data stored within the encrypted files.</t>
  </si>
  <si>
    <t>To establish the recommended configuration via GP, set the following UI path to Disabled:
Computer Configuration&gt;Policies&gt;Administrative Templates&gt;Windows Components&gt;Search&gt;Allow indexing of encrypted files.</t>
  </si>
  <si>
    <t>Set "Allow indexing of encrypted files" to "Disabled". One method to achieve the recommended configuration via Group Policy is to perform the following:
Set the following UI path to Disabled:
Computer Configuration\Policies\Administrative Templates\Windows Components\Search\Allow indexing of encrypted files</t>
  </si>
  <si>
    <t>WIN2019-257</t>
  </si>
  <si>
    <t>Set "Configure detection for potentially unwanted applications" to "Enabled: Block"</t>
  </si>
  <si>
    <t>This policy setting controls detection and action for Potentially Unwanted Applications (PUA), which are sneaky unwanted application bundlers or their bundled applications, that can deliver adware or malware.
The recommended state for this setting is: `Enabled: Block`.
For more information, see this link: [Block potentially unwanted applications with Windows Defender Antivirus | Microsoft Docs](https://docs.microsoft.com/en-us/windows/security/threat-protection/windows-defender-Antivirus/detect-block-potentially-unwanted-apps-windows-defender-Antivirus)</t>
  </si>
  <si>
    <t>Set 'Configure detection for potentially unwanted applications' has been set to 'Enabled: Block'.</t>
  </si>
  <si>
    <t>Set Configure detection for potentially unwanted applications has not been set to Enabled: Block.</t>
  </si>
  <si>
    <t>18.9.77</t>
  </si>
  <si>
    <t>18.9.77.14</t>
  </si>
  <si>
    <t>Potentially unwanted applications can increase the risk of your network being infected with malware, cause malware infections to be harder to identify, and can waste IT resources in cleaning up the applications. They should be blocked from installation.</t>
  </si>
  <si>
    <t>Applications that are identified by Microsoft as PUA will be blocked at download and install time.</t>
  </si>
  <si>
    <t>To establish the recommended configuration via GP, set the following UI path to Enabled: Block:
Computer Configuration&gt;Policies&gt;Administrative Templates&gt;Windows Components&gt;Windows Defender Antivirus&gt;Configure detection for potentially unwanted applications.</t>
  </si>
  <si>
    <t>Set "Configure detection for potentially unwanted applications" to "Enabled: Block". One method to achieve the recommended configuration via Group Policy is to perform the following:
Set the following UI path to Enabled: Block:
Computer Configuration\Policies\Administrative Templates\Windows Components\Windows Defender Antivirus\Configure detection for potentially unwanted applications</t>
  </si>
  <si>
    <t>WIN2019-258</t>
  </si>
  <si>
    <t>Set "Turn off Windows Defender Antivirus" to "Disabled"</t>
  </si>
  <si>
    <t>This policy setting turns off Windows Defender Antivirus. If the setting is configured to Disabled, Windows Defender Antivirus runs and computers are scanned for malware and other potentially unwanted software.
The recommended state for this setting is: `Disabled`.</t>
  </si>
  <si>
    <t>The 'Turn off Windows Defender Antivirus' has been set to disabled.</t>
  </si>
  <si>
    <t>The Turn off Windows Defender Antivirus has not been set to disabled.</t>
  </si>
  <si>
    <t>18.9.77.15</t>
  </si>
  <si>
    <t>It is important to ensure a current, updated Antivirus product is scanning each computer for malicious file activity. Microsoft provides a competent solution out of the box in Windows Defender Antivirus.
Organizations that choose to purchase a reputable 3rd-party Antivirus solution may choose to exempt themselves from this recommendation in lieu of the commercial alternative.</t>
  </si>
  <si>
    <t>To establish the recommended configuration via GP, set the following UI path to Disabled:
Computer Configuration&gt;Policies&gt;Administrative Templates&gt;Windows Components&gt;Windows Defender Antivirus&gt;Turn off Windows Defender Antivirus.</t>
  </si>
  <si>
    <t>Set "Turn off Windows Defender Antivirus" to "Disabled". One method to achieve the recommended configuration via Group Policy is to perform the following:
Set the following UI path to Disabled:
Computer Configuration\Policies\Administrative Templates\Windows Components\Windows Defender Antivirus\Turn off Windows Defender Antivirus</t>
  </si>
  <si>
    <t>WIN2019-259</t>
  </si>
  <si>
    <t>Set "Configure local setting override for reporting to Microsoft MAPS" to "Disabled"</t>
  </si>
  <si>
    <t>This policy setting configures a local override for the configuration to join Microsoft Active Protection Service (MAPS), which Microsoft has now renamed to "Windows Defender Antivirus Cloud Protection Service". This setting can only be set by Group Policy.
The recommended state for this setting is: `Disabled`.</t>
  </si>
  <si>
    <t>The 'Configure local setting override for reporting to Microsoft MAPS' has been set to disabled.</t>
  </si>
  <si>
    <t>The Configure local setting override for reporting to Microsoft MAPS has not been set to disabled.</t>
  </si>
  <si>
    <t>18.9.77.3</t>
  </si>
  <si>
    <t>18.9.77.3.1</t>
  </si>
  <si>
    <t>The decision on whether or not to participate in Microsoft MAPS / Windows Defender Antivirus Cloud Protection Service for malicious software reporting should be made centrally in an enterprise managed environment, so that all computers within it behave consistently in that regard. Configuring this setting to Disabled ensures that the decision remains centrally managed.</t>
  </si>
  <si>
    <t>To establish the recommended configuration via GP, set the following UI path to Disabled:
Computer Configuration&gt;Policies&gt;Administrative Templates&gt;Windows Components&gt;Windows Defender Antivirus&gt;MAPS&gt;Configure local setting override for reporting to Microsoft MAPS.</t>
  </si>
  <si>
    <t>Set "Configure local setting override for reporting to Microsoft MAPS" to "Disabled". One method to achieve the recommended configuration via Group Policy is to perform the following:
Set the following UI path to Disabled:
Computer Configuration\Policies\Administrative Templates\Windows Components\Windows Defender Antivirus\MAPS\Configure local setting override for reporting to Microsoft MAPS</t>
  </si>
  <si>
    <t>WIN2019-260</t>
  </si>
  <si>
    <t>Set "Turn on behavior monitoring" to "Enabled"</t>
  </si>
  <si>
    <t>This policy setting allows you to configure behavior monitoring for Windows Defender Antivirus. 
The recommended state for this setting is: `Enabled`.</t>
  </si>
  <si>
    <t>The 'Turn on behavior monitoring' has been set to enabled.</t>
  </si>
  <si>
    <t>The Turn on behavior monitoring has not been set to enabled.</t>
  </si>
  <si>
    <t>18.9.77.7</t>
  </si>
  <si>
    <t>18.9.77.7.1</t>
  </si>
  <si>
    <t>When running an Antivirus solution such as Windows Defender Antivirus, it is important to ensure that it is configured to heuristically monitor in real-time for suspicious and known malicious activity.</t>
  </si>
  <si>
    <t>None - this is the default configuration.</t>
  </si>
  <si>
    <t>To establish the recommended configuration via GP, set the following UI path to Enabled:
Computer Configuration&gt;Policies&gt;Administrative Templates&gt;Windows Components&gt;Windows Defender Antivirus&gt;Real-Time Protection&gt;Turn on behavior monitoring.</t>
  </si>
  <si>
    <t>Set "Turn on behavior monitoring" to "Enabled". One method to achieve the recommended configuration via Group Policy is to perform the following:
Set the following UI path to Enabled:
Computer Configuration\Policies\Administrative Templates\Windows Components\Windows Defender Antivirus\Real-Time Protection\Turn on behavior monitoring</t>
  </si>
  <si>
    <t>WIN2019-261</t>
  </si>
  <si>
    <t>Set "Scan removable drives" to "Enabled"</t>
  </si>
  <si>
    <t>This policy setting allows you to manage whether or not to scan for malicious software and unwanted software in the contents of removable drives, such as USB flash drives, when running a full scan.
The recommended state for this setting is: `Enabled`.</t>
  </si>
  <si>
    <t>The 'Scan removable drives' has been set to enabled.</t>
  </si>
  <si>
    <t>The Scan removable drives has not been set to enabled.</t>
  </si>
  <si>
    <t>18.9.77.10</t>
  </si>
  <si>
    <t>18.9.77.10.1</t>
  </si>
  <si>
    <t>It is important to ensure that any present removable drives are always included in any type of scan, as removable drives are more likely to contain malicious software brought in to the enterprise managed environment from an external, unmanaged computer.</t>
  </si>
  <si>
    <t>Removable drives will be scanned during any type of scan by Windows Defender Antivirus.</t>
  </si>
  <si>
    <t>To establish the recommended configuration via GP, set the following UI path to Enabled:
Computer Configuration&gt;Policies&gt;Administrative Templates&gt;Windows Components&gt;Windows Defender Antivirus&gt;Scan&gt;Scan removable drives.</t>
  </si>
  <si>
    <t>Set "Scan removable drives" to "Enabled". One method to achieve the recommended configuration via Group Policy is to perform the following:
Set the following UI path to Enabled:
Computer Configuration\Policies\Administrative Templates\Windows Components\Windows Defender Antivirus\Scan\Scan removable drives</t>
  </si>
  <si>
    <t>WIN2019-262</t>
  </si>
  <si>
    <t>Set "Turn on e-mail scanning" to "Enabled"</t>
  </si>
  <si>
    <t>This policy setting allows you to configure e-mail scanning. When e-mail scanning is enabled, the engine will parse the mailbox and mail files, according to their specific format, in order to analyze the mail bodies and attachments. Several e-mail formats are currently supported, for example: pst (Outlook), dbx, mbx, mime (Outlook Express), binhex (Mac).
The recommended state for this setting is: `Enabled`.</t>
  </si>
  <si>
    <t>The 'Turn on e-mail scanning' has been set to enabled.</t>
  </si>
  <si>
    <t>The Turn on e-mail scanning has not been set to enabled.</t>
  </si>
  <si>
    <t>18.9.77.10.2</t>
  </si>
  <si>
    <t>Incoming e-mails should be scanned by an Antivirus solution such as Windows Defender Antivirus, as email attachments are a commonly used attack vector to infiltrate computers with malicious software.</t>
  </si>
  <si>
    <t>E-mail scanning by Windows Defender Antivirus will be enabled.</t>
  </si>
  <si>
    <t>To establish the recommended configuration via GP, set the following UI path to Enabled:
Computer Configuration&gt;Policies&gt;Administrative Templates&gt;Windows Components&gt;Windows Defender Antivirus&gt;Scan&gt;Turn on e-mail scanning.</t>
  </si>
  <si>
    <t>Set "Turn on e-mail scanning" to "Enabled". One method to achieve the recommended configuration via Group Policy is to perform the following:
Set the following UI path to Enabled:
Computer Configuration\Policies\Administrative Templates\Windows Components\Windows Defender Antivirus\Scan\Turn on e-mail scanning</t>
  </si>
  <si>
    <t>WIN2019-263</t>
  </si>
  <si>
    <t>Set "Configure Attack Surface Reduction rules" to "Enabled"</t>
  </si>
  <si>
    <t>This policy setting controls the state for the Attack Surface Reduction (ASR) rules.
The recommended state for this setting is: `Enabled`.</t>
  </si>
  <si>
    <t>The 'Configure Attack Surface Reduction rules' has been set to enabled.</t>
  </si>
  <si>
    <t>The Configure Attack Surface Reduction rules has not been set to enabled.</t>
  </si>
  <si>
    <t>18.9.77.13.1</t>
  </si>
  <si>
    <t>18.9.77.13.1.1</t>
  </si>
  <si>
    <t>Attack surface reduction helps prevent actions and apps that are typically used by exploit-seeking malware to infect machines.</t>
  </si>
  <si>
    <t>When a rule is triggered, a notification will be displayed from the Action Center.</t>
  </si>
  <si>
    <t>To establish the recommended configuration via GP, set the following UI path to Enabled:
Computer Configuration&gt;Policies&gt;Administrative Templates&gt;Windows Components&gt;Windows Defender Antivirus&gt;Windows Defender Exploit Guard&gt;Attack Surface Reduction&gt;Configure Attack Surface Reduction rules.</t>
  </si>
  <si>
    <t>Set "Configure Attack Surface Reduction rules" to "Enabled". One method to achieve the recommended configuration via Group Policy is to perform the following:
Set the following UI path to Enabled:
Computer Configuration\Policies\Administrative Templates\Windows Components\Windows Defender Antivirus\Windows Defender Exploit Guard\Attack Surface Reduction\Configure Attack Surface Reduction rules</t>
  </si>
  <si>
    <t>WIN2019-264</t>
  </si>
  <si>
    <t>Set "Configure Attack Surface Reduction rules: Set the state for each ASR rule" is "configured"</t>
  </si>
  <si>
    <t>This policy setting sets the Attack Surface Reduction rules.
The recommended state for this setting is: 
`26190899-1602-49e8-8b27-eb1d0a1ce869 - 1` (Block Office communication application from creating child processes)
`3b576869-a4ec-4529-8536-b80a7769e899 - 1` (Block Office applications from creating executable content)
`5beb7efe-fd9a-4556-801d-275e5ffc04cc - 1` (Block execution of potentially obfuscated scripts)
`75668c1f-73b5-4cf0-bb93-3ecf5cb7cc84 - 1` (Block Office applications from injecting code into other processes)
`7674ba52-37eb-4a4f-a9a1-f0f9a1619a2c - 1` (Block Adobe Reader from creating child processes)
`92e97fa1-2edf-4476-bdd6-9dd0b4dddc7b - 1` (Block Win32 API calls from Office macro)
`9e6c4e1f-7d60-472f-ba1a-a39ef669e4b2 - 1` (Block credential stealing from the Windows local security authority subsystem (lsass.exe))
`b2b3f03d-6a65-4f7b-a9c7-1c7ef74a9ba4 - 1` (Block untrusted and unsigned processes that run from USB)
`be9ba2d9-53ea-4cdc-84e5-9b1eeee46550 - 1` (Block executable content from email client and webmail)
`d3e037e1-3eb8-44c8-a917-57927947596d - 1` (Block JavaScript or VBScript from launching downloaded executable content)
`d4f940ab-401b-4efc-aadc-ad5f3c50688a - 1` (Block Office applications from creating child processes)
**Note:** More information on ASR rules can be found at the following link: [Use Attack surface reduction rules to prevent malware infection | Microsoft Docs](https://docs.microsoft.com/en-us/windows/security/threat-protection/windows-defender-exploit-guard/attack-surface-reduction-exploit-guard)</t>
  </si>
  <si>
    <t>The 'Configure Attack Surface Reduction rules: Set the state for each ASR rule' has been configured.</t>
  </si>
  <si>
    <t>The Configure Attack Surface Reduction rules: Set the state for each ASR rule has not  been configured.</t>
  </si>
  <si>
    <t>18.9.77.13.1.2</t>
  </si>
  <si>
    <t>To establish the recommended configuration via GP, set the following UI path so that 26190899-1602-49e8-8b27-eb1d0a1ce869, 3b576869-a4ec-4529-8536-b80a7769e899, 5beb7efe-fd9a-4556-801d-275e5ffc04cc, 75668c1f-73b5-4cf0-bb93-3ecf5cb7cc84, 7674ba52-37eb-4a4f-a9a1-f0f9a1619a2c, 92e97fa1-2edf-4476-bdd6-9dd0b4dddc7b, 9e6c4e1f-7d60-472f-ba1a-a39ef669e4b2, b2b3f03d-6a65-4f7b-a9c7-1c7ef74a9ba4, be9ba2d9-53ea-4cdc-84e5-9b1eeee46550, d3e037e1-3eb8-44c8-a917-57927947596d and d4f940ab-401b-4efc-aadc-ad5f3c50688a are each set to a value of 1:
Computer Configuration&gt;Policies&gt;Administrative Templates&gt;Windows Components&gt;Windows Defender Antivirus&gt;Windows Defender Exploit Guard&gt;Attack Surface Reduction&gt;Configure Attack Surface Reduction rules: Set the state for each ASR rule.</t>
  </si>
  <si>
    <t>Set "Configure Attack Surface Reduction rules: Set the state for each ASR rule" is "configured". One method to achieve the recommended configuration via Group Policy is to perform the following:
Set the following UI path so that 26190899-1602-49e8-8b27-eb1d0a1ce869, 3b576869-a4ec-4529-8536-b80a7769e899, 5beb7efe-fd9a-4556-801d-275e5ffc04cc, 75668c1f-73b5-4cf0-bb93-3ecf5cb7cc84, 7674ba52-37eb-4a4f-a9a1-f0f9a1619a2c, 92e97fa1-2edf-4476-bdd6-9dd0b4dddc7b, 9e6c4e1f-7d60-472f-ba1a-a39ef669e4b2, b2b3f03d-6a65-4f7b-a9c7-1c7ef74a9ba4, be9ba2d9-53ea-4cdc-84e5-9b1eeee46550, d3e037e1-3eb8-44c8-a917-57927947596d and d4f940ab-401b-4efc-aadc-ad5f3c50688a are each set to a value of 1:
Computer Configuration\Policies\Administrative Templates\Windows Components\Windows Defender Antivirus\Windows Defender Exploit Guard\Attack Surface Reduction\Configure Attack Surface Reduction rules: Set the state for each ASR rule</t>
  </si>
  <si>
    <t>WIN2019-265</t>
  </si>
  <si>
    <t>Set "Prevent users and apps from accessing dangerous websites" to "Enabled: Block"</t>
  </si>
  <si>
    <t>This policy setting controls Windows Defender Exploit Guard network protection. 
The recommended state for this setting is: `Enabled: Block`.</t>
  </si>
  <si>
    <t>The 'Prevent users and apps from accessing dangerous websites' has been set to 'Enabled: Block'.</t>
  </si>
  <si>
    <t>The Prevent users and apps from accessing dangerous websites has not been set to Enabled: Block.</t>
  </si>
  <si>
    <t>18.9.77.13.3</t>
  </si>
  <si>
    <t>18.9.77.13.3.1</t>
  </si>
  <si>
    <t>This setting can help prevent employees from using any application to access dangerous domains that may host phishing scams, exploit-hosting sites, and other malicious content on the Internet.</t>
  </si>
  <si>
    <t>Users and applications will not be able to access dangerous domains.</t>
  </si>
  <si>
    <t>To establish the recommended configuration via GP, set the following UI path to Enabled: Block:
Computer Configuration&gt;Policies&gt;Administrative Templates&gt;Windows Components&gt;Windows Defender Antivirus&gt;Windows Defender Exploit Guard&gt;Network Protection&gt;Prevent users and apps from accessing dangerous websites.</t>
  </si>
  <si>
    <t>Set "Prevent users and apps from accessing dangerous websites" to "Enabled: Block". One method to achieve the recommended configuration via Group Policy is to perform the following:
Set the following UI path to Enabled: Block:
Computer Configuration\Policies\Administrative Templates\Windows Components\Windows Defender Antivirus\Windows Defender Exploit Guard\Network Protection\Prevent users and apps from accessing dangerous websites</t>
  </si>
  <si>
    <t>WIN2019-266</t>
  </si>
  <si>
    <t>Set "Configure Windows Defender SmartScreen" to "Enabled: Warn and prevent bypass"</t>
  </si>
  <si>
    <t>This policy setting allows you to manage the behavior of Windows SmartScreen. Windows SmartScreen helps keep PCs safer by warning users before running unrecognized programs downloaded from the Internet. Some information is sent to Microsoft about files and programs run on PCs with this feature enabled.
The recommended state for this setting is: `Enabled: Warn and prevent bypass`.</t>
  </si>
  <si>
    <t>The 'Configure Windows Defender SmartScreen' has been set to 'Enabled: Warn and prevent bypass'.</t>
  </si>
  <si>
    <t>The Configure Windows Defender SmartScreen has not been set to Enabled: Warn and prevent bypass.</t>
  </si>
  <si>
    <t>18.9.80.1</t>
  </si>
  <si>
    <t>18.9.80.1.1</t>
  </si>
  <si>
    <t>Windows SmartScreen helps keep PCs safer by warning users before running unrecognized programs downloaded from the Internet. However, due to the fact that some information is sent to Microsoft about files and programs run on PCs some organizations may prefer to disable it.</t>
  </si>
  <si>
    <t>Users will be warned before they are allowed to run unrecognized programs downloaded from the Internet.</t>
  </si>
  <si>
    <t>To establish the recommended configuration via GP, set the following UI path to Enabled: Warn and prevent bypass:
Computer Configuration&gt;Policies&gt;Administrative Templates&gt;Windows Components&gt;Windows Defender SmartScreen&gt;Explorer&gt;Configure Windows Defender SmartScreen.</t>
  </si>
  <si>
    <t>Set "Configure Windows Defender SmartScreen" to "Enabled: Warn and prevent bypass". One method to achieve the recommended configuration via Group Policy is to perform the following:
Set the following UI path to Enabled: Warn and prevent bypass:
Computer Configuration\Policies\Administrative Templates\Windows Components\Windows Defender SmartScreen\Explorer\Configure Windows Defender SmartScreen</t>
  </si>
  <si>
    <t>WIN2019-267</t>
  </si>
  <si>
    <t>Set "Allow Windows Ink Workspace" to "Enabled: On, but disallow access above lock" OR "Disabled" but not "Enabled: On"</t>
  </si>
  <si>
    <t>This policy setting determines whether Windows Ink items are allowed above the lock screen.
The recommended state for this setting is: `Enabled: On, but disallow access above lock` OR `Disabled`.</t>
  </si>
  <si>
    <t xml:space="preserve">Navigate to the UI Path articulated in the Remediation section and confirm it is set as prescribed. This group policy setting is backed by the following registry location:
HKEY_LOCAL_MACHINE\SOFTWARE\Policies\Microsoft\WindowsInkWorkspace:AllowWindowsInkWorkspace
</t>
  </si>
  <si>
    <t>The 'Allow Windows Ink Workspace' option has been set to 'Enabled: On, but disallow access above lock' OR 'Disabled' but not 'Enabled: On'.</t>
  </si>
  <si>
    <t>The Allow Windows Ink Workspace option has not been set to Enabled: On, but disallow access above lock OR Disabled but not Enabled: On.</t>
  </si>
  <si>
    <t>18.9.84</t>
  </si>
  <si>
    <t>18.9.84.2</t>
  </si>
  <si>
    <t>Allowing any apps to be accessed while system is locked is not recommended. If this feature is permitted, it should only be accessible once a user authenticates with the proper credentials.</t>
  </si>
  <si>
    <t>Windows Ink Workspace will not be permitted above the lock screen.</t>
  </si>
  <si>
    <t>To establish the recommended configuration via GP, set the following UI path to Enabled: On, but disallow access above lock OR Disabled:
Computer Configuration&gt;Policies&gt;Administrative Templates&gt;Windows Components&gt;Windows Ink Workspace&gt;Allow Windows Ink Workspace.</t>
  </si>
  <si>
    <t>Set "Allow Windows Ink Workspace" to "Enabled: On, but disallow access above lock" OR "Disabled" but not "Enabled: On". One method to achieve the recommended configuration via Group Policy is to perform the following:
Set the following UI path to Enabled: On, but disallow access above lock OR Disabled:
Computer Configuration\Policies\Administrative Templates\Windows Components\Windows Ink Workspace\Allow Windows Ink Workspace</t>
  </si>
  <si>
    <t>WIN2019-268</t>
  </si>
  <si>
    <t>Set "Allow user control over installs" to "Disabled"</t>
  </si>
  <si>
    <t>This setting controls whether users are permitted to change installation options that typically are available only to system administrators. The security features of Windows Installer normally prevent users from changing installation options that are typically reserved for system administrators, such as specifying the directory to which files are installed. If Windows Installer detects that an installation package has permitted the user to change a protected option, it stops the installation and displays a message. These security features operate only when the installation program is running in a privileged security context in which it has access to directories denied to the user.
The recommended state for this setting is: `Disabled`.</t>
  </si>
  <si>
    <t xml:space="preserve">The 'Allow user control over installs' option has been disabled. </t>
  </si>
  <si>
    <t xml:space="preserve">The Allow user control over installs option has not been disabled. </t>
  </si>
  <si>
    <t>18.9.85</t>
  </si>
  <si>
    <t>18.9.85.1</t>
  </si>
  <si>
    <t>In an enterprise managed environment, only IT staff with administrative rights should be installing or changing software on a system. Allowing users the ability to have any control over installs can risk unapproved software from being installed or removed from a system, which could cause the system to become vulnerable to compromise.</t>
  </si>
  <si>
    <t>To establish the recommended configuration via GP, set the following UI path to Disabled:
Computer Configuration&gt;Policies&gt;Administrative Templates&gt;Windows Components&gt;Windows Installer&gt;Allow user control over installs.</t>
  </si>
  <si>
    <t>Set "Allow user control over installs" to "Disabled". One method to achieve the recommended configuration via Group Policy is to perform the following:
Set the following UI path to Disabled:
Computer Configuration\Policies\Administrative Templates\Windows Components\Windows Installer\Allow user control over installs</t>
  </si>
  <si>
    <t>WIN2019-269</t>
  </si>
  <si>
    <t>Set "Always install with elevated privileges" to "Disabled"</t>
  </si>
  <si>
    <t>This setting controls whether or not Windows Installer should use system permissions when it installs any program on the system.
**Note:** This setting appears both in the Computer Configuration and User Configuration folders. To make this setting effective, you must enable the setting in both folders.
**Caution:** If enabled, skilled users can take advantage of the permissions this setting grants to change their privileges and gain permanent access to restricted files and folders. Note that the User Configuration version of this setting is not guaranteed to be secure.
The recommended state for this setting is: `Disabled`.</t>
  </si>
  <si>
    <t>The 'Always install with elevated privileges' option has been disabled.</t>
  </si>
  <si>
    <t>The Always install with elevated privileges option has not been disabled.</t>
  </si>
  <si>
    <t>18.9.85.2</t>
  </si>
  <si>
    <t>Users with limited privileges can exploit this feature by creating a Windows Installer installation package that creates a new local account that belongs to the local built-in Administrators group, adds their current account to the local built-in Administrators group, installs malicious software, or performs other unauthorized activities.</t>
  </si>
  <si>
    <t>To establish the recommended configuration via GP, set the following UI path to Disabled:
Computer Configuration&gt;Policies&gt;Administrative Templates&gt;Windows Components&gt;Windows Installer&gt;Always install with elevated privileges.</t>
  </si>
  <si>
    <t>Set "Always install with elevated privileges" to "Disabled". One method to achieve the recommended configuration via Group Policy is to perform the following:
Set the following UI path to Disabled:
Computer Configuration\Policies\Administrative Templates\Windows Components\Windows Installer\Always install with elevated privileges</t>
  </si>
  <si>
    <t>WIN2019-270</t>
  </si>
  <si>
    <t>Set "Sign-in last interactive user automatically after a system-initiated restart" to "Disabled"</t>
  </si>
  <si>
    <t>This policy setting controls whether a device will automatically sign-in the last interactive user after Windows Update restarts the system.
The recommended state for this setting is: `Disabled`.</t>
  </si>
  <si>
    <t>The 'Sign-in last interactive user automatically after a system-initiated restart' option has been disabled.</t>
  </si>
  <si>
    <t>The Sign-in last interactive user automatically after a system-initiated restart option has not been disabled.</t>
  </si>
  <si>
    <t>18.9.86</t>
  </si>
  <si>
    <t>18.9.86.1</t>
  </si>
  <si>
    <t>Disabling this feature will prevent the caching of user's credentials and unauthorized use of the device, and also ensure the user is aware of the restart.</t>
  </si>
  <si>
    <t>The device does not store the user's credentials for automatic sign-in after a Windows Update restart. The users' lock screen apps are not restarted after the system restarts. The user is required to present the logon credentials in order to proceed after restart.</t>
  </si>
  <si>
    <t>To establish the recommended configuration via GP, set the following UI path to Disabled:
Computer Configuration&gt;Policies&gt;Administrative Templates&gt;Windows Components&gt;Windows Logon Options&gt;Sign-in last interactive user automatically after a system-initiated restart.</t>
  </si>
  <si>
    <t>Set "Sign-in last interactive user automatically after a system-initiated restart" to "Disabled". One method to achieve the recommended configuration via Group Policy is to perform the following:
Set the following UI path to Disabled:
Computer Configuration\Policies\Administrative Templates\Windows Components\Windows Logon Options\Sign-in last interactive user automatically after a system-initiated restart</t>
  </si>
  <si>
    <t>WIN2019-271</t>
  </si>
  <si>
    <t>Set "Turn on PowerShell Script Block Logging" to "Disabled"</t>
  </si>
  <si>
    <t>This policy setting enables logging of all PowerShell script input to the Microsoft-Windows-PowerShell/Operational event log.
The recommended state for this setting is: `Disabled`.
**Note:** In Microsoft's own hardening guidance, they recommend the opposite value, `Enabled`, because having this data logged improves investigations of PowerShell attack incidents. However, the default ACL on the PowerShell Operational log allows Interactive User (i.e. _any_ logged on user) to read it, and therefore possibly expose passwords or other sensitive information to unauthorized users. If Microsoft locks down the default ACL on that log in the future (e.g. to restrict it only to Administrators), then we will revisit this recommendation in a future release.</t>
  </si>
  <si>
    <t xml:space="preserve">The 'Turn on PowerShell Script Block Logging' option has been disabled. </t>
  </si>
  <si>
    <t xml:space="preserve">The Turn on PowerShell Script Block Logging option has not been disabled. </t>
  </si>
  <si>
    <t>18.9.95</t>
  </si>
  <si>
    <t>18.9.95.1</t>
  </si>
  <si>
    <t>There are potential risks of capturing passwords in the PowerShell logs. This setting should only be needed for debugging purposes, and not in normal operation, it is important to ensure this is set to `Disabled`.</t>
  </si>
  <si>
    <t>Logging of PowerShell script input is disabled.</t>
  </si>
  <si>
    <t>To establish the recommended configuration via GP, set the following UI path to Disabled:
Computer Configuration&gt;Policies&gt;Administrative Templates&gt;Windows Components&gt;Windows PowerShell&gt;Turn on PowerShell Script Block Logging.</t>
  </si>
  <si>
    <t>Set "Turn on PowerShell Script Block Logging" to "Disabled". One method to achieve the recommended configuration via Group Policy is to perform the following:
Set the following UI path to Disabled:
Computer Configuration\Policies\Administrative Templates\Windows Components\Windows PowerShell\Turn on PowerShell Script Block Logging</t>
  </si>
  <si>
    <t>WIN2019-272</t>
  </si>
  <si>
    <t>Set "Turn on PowerShell Transcription" to "Disabled"</t>
  </si>
  <si>
    <t>This Policy setting lets you capture the input and output of Windows PowerShell commands into text-based transcripts.
The recommended state for this setting is: `Disabled`.</t>
  </si>
  <si>
    <t xml:space="preserve">The 'Turn on PowerShell Transcription' option has been disabled. </t>
  </si>
  <si>
    <t xml:space="preserve">The Turn on PowerShell Transcription option has not been disabled. </t>
  </si>
  <si>
    <t>18.9.95.2</t>
  </si>
  <si>
    <t>If this setting is enabled there is a risk that passwords could get stored in plain text in the `PowerShell_transcript` output file.</t>
  </si>
  <si>
    <t>To establish the recommended configuration via GP, set the following UI path to Disabled:
Computer Configuration&gt;Policies&gt;Administrative Templates&gt;Windows Components&gt;Windows PowerShell&gt;Turn on PowerShell Transcription.</t>
  </si>
  <si>
    <t>Set "Turn on PowerShell Transcription" to "Disabled". One method to achieve the recommended configuration via Group Policy is to perform the following:
Set the following UI path to Disabled:
Computer Configuration\Policies\Administrative Templates\Windows Components\Windows PowerShell\Turn on PowerShell Transcription</t>
  </si>
  <si>
    <t>WIN2019-273</t>
  </si>
  <si>
    <t>Set "Allow Basic authentication" to "Disabled"</t>
  </si>
  <si>
    <t>This policy setting allows you to manage whether the Windows Remote Management (WinRM) client uses Basic authentication.
The recommended state for this setting is: `Disabled`.</t>
  </si>
  <si>
    <t xml:space="preserve">The 'Allow Basic authentication' option has been disabled. </t>
  </si>
  <si>
    <t xml:space="preserve">The Allow Basic authentication option has not been disabled. </t>
  </si>
  <si>
    <t>18.9.97.1</t>
  </si>
  <si>
    <t>18.9.97.1.1</t>
  </si>
  <si>
    <t>Basic authentication is less robust than other authentication methods available in WinRM because credentials including passwords are transmitted in plain text. An attacker who is able to capture packets on the network where WinRM is running may be able to determine the credentials used for accessing remote hosts via WinRM.</t>
  </si>
  <si>
    <t>To establish the recommended configuration via GP, set the following UI path to Disabled:
Computer Configuration&gt;Policies&gt;Administrative Templates&gt;Windows Components&gt;Windows Remote Management (WinRM)&gt;WinRM Client&gt;Allow Basic authentication.</t>
  </si>
  <si>
    <t>Set "Allow Basic authentication" to "Disabled". One method to achieve the recommended configuration via Group Policy is to perform the following:
Set the following UI path to Disabled:
Computer Configuration\Policies\Administrative Templates\Windows Components\Windows Remote Management (WinRM)\WinRM Client\Allow Basic authentication</t>
  </si>
  <si>
    <t>WIN2019-274</t>
  </si>
  <si>
    <t>Set "Allow unencrypted traffic" to "Disabled"</t>
  </si>
  <si>
    <t>This policy setting allows you to manage whether the Windows Remote Management (WinRM) client sends and receives unencrypted messages over the network.
The recommended state for this setting is: `Disabled`.</t>
  </si>
  <si>
    <t xml:space="preserve">The 'Allow unencrypted traffic' option has been disabled. </t>
  </si>
  <si>
    <t xml:space="preserve">The Allow unencrypted traffic option has not been disabled. </t>
  </si>
  <si>
    <t>18.9.97.1.2</t>
  </si>
  <si>
    <t>Encrypting WinRM network traffic reduces the risk of an attacker viewing or modifying WinRM messages as they transit the network.</t>
  </si>
  <si>
    <t>To establish the recommended configuration via GP, set the following UI path to Disabled:
Computer Configuration&gt;Policies&gt;Administrative Templates&gt;Windows Components&gt;Windows Remote Management (WinRM)&gt;WinRM Client&gt;Allow unencrypted traffic.</t>
  </si>
  <si>
    <t>Set "Allow unencrypted traffic" to "Disabled". One method to achieve the recommended configuration via Group Policy is to perform the following:
Set the following UI path to Disabled:
Computer Configuration\Policies\Administrative Templates\Windows Components\Windows Remote Management (WinRM)\WinRM Client\Allow unencrypted traffic</t>
  </si>
  <si>
    <t>WIN2019-275</t>
  </si>
  <si>
    <t>Set "Disallow Digest authentication" to "Enabled"</t>
  </si>
  <si>
    <t>This policy setting allows you to manage whether the Windows Remote Management (WinRM) client will not use Digest authentication.
The recommended state for this setting is: `Enabled`.</t>
  </si>
  <si>
    <t xml:space="preserve">The 'Disallow Digest authentication' option has been disabled. </t>
  </si>
  <si>
    <t xml:space="preserve">The Disallow Digest authentication option has not been disabled. </t>
  </si>
  <si>
    <t>18.9.97.1.3</t>
  </si>
  <si>
    <t>Digest authentication is less robust than other authentication methods available in WinRM, an attacker who is able to capture packets on the network where WinRM is running may be able to determine the credentials used for accessing remote hosts via WinRM.</t>
  </si>
  <si>
    <t>The WinRM client will not use Digest authentication.</t>
  </si>
  <si>
    <t>To establish the recommended configuration via GP, set the following UI path to Enabled:
Computer Configuration&gt;Policies&gt;Administrative Templates&gt;Windows Components&gt;Windows Remote Management (WinRM)&gt;WinRM Client&gt;Disallow Digest authentication.</t>
  </si>
  <si>
    <t>Set "Disallow Digest authentication" to "Enabled". One method to achieve the recommended configuration via Group Policy is to perform the following:
Set the following UI path to Enabled:
Computer Configuration\Policies\Administrative Templates\Windows Components\Windows Remote Management (WinRM)\WinRM Client\Disallow Digest authentication</t>
  </si>
  <si>
    <t>WIN2019-276</t>
  </si>
  <si>
    <t>This policy setting allows you to manage whether the Windows Remote Management (WinRM) service accepts Basic authentication from a remote client.
The recommended state for this setting is: `Disabled`.</t>
  </si>
  <si>
    <t>18.9.97.2</t>
  </si>
  <si>
    <t>18.9.97.2.1</t>
  </si>
  <si>
    <t>To establish the recommended configuration via GP, set the following UI path to Disabled:
Computer Configuration&gt;Policies&gt;Administrative Templates&gt;Windows Components&gt;Windows Remote Management (WinRM)&gt;WinRM Service&gt;Allow Basic authentication.</t>
  </si>
  <si>
    <t>Set "Allow Basic authentication" to "Disabled". One method to achieve the recommended configuration via Group Policy is to perform the following:
Set the following UI path to Disabled:
Computer Configuration\Policies\Administrative Templates\Windows Components\Windows Remote Management (WinRM)\WinRM Service\Allow Basic authentication</t>
  </si>
  <si>
    <t>WIN2019-277</t>
  </si>
  <si>
    <t>This policy setting allows you to manage whether the Windows Remote Management (WinRM) service sends and receives unencrypted messages over the network.
The recommended state for this setting is: `Disabled`.</t>
  </si>
  <si>
    <t xml:space="preserve">The 'Allow unencrypted traffic 'option has been disabled. </t>
  </si>
  <si>
    <t xml:space="preserve">The Allow unencrypted trafficoption has not been disabled. </t>
  </si>
  <si>
    <t>18.9.97.2.3</t>
  </si>
  <si>
    <t>To establish the recommended configuration via GP, set the following UI path to Disabled:
Computer Configuration&gt;Policies&gt;Administrative Templates&gt;Windows Components&gt;Windows Remote Management (WinRM)&gt;WinRM Service&gt;Allow unencrypted traffic.</t>
  </si>
  <si>
    <t>Set "Allow unencrypted traffic" to "Disabled". One method to achieve the recommended configuration via Group Policy is to perform the following:
Set the following UI path to Disabled:
Computer Configuration\Policies\Administrative Templates\Windows Components\Windows Remote Management (WinRM)\WinRM Service\Allow unencrypted traffic</t>
  </si>
  <si>
    <t>WIN2019-278</t>
  </si>
  <si>
    <t>Set "Disallow WinRM from storing RunAs credentials" to "Enabled"</t>
  </si>
  <si>
    <t>This policy setting allows you to manage whether the Windows Remote Management (WinRM) service will allow RunAs credentials to be stored for any plug-ins.
The recommended state for this setting is: `Enabled`.
**Note:** If you enable and then disable this policy setting, any values that were previously configured for `RunAsPassword` will need to be reset.</t>
  </si>
  <si>
    <t xml:space="preserve">The 'Disallow WinRM from storing RunAs credentials' option has been enabled. </t>
  </si>
  <si>
    <t xml:space="preserve">The Disallow WinRM from storing RunAs credentials option has not been enabled. </t>
  </si>
  <si>
    <t>18.9.97.2.4</t>
  </si>
  <si>
    <t>Although the ability to store RunAs credentials is a convenient feature it increases the risk of account compromise slightly. For example, if you forget to lock your desktop before leaving it unattended for a few minutes another person could access not only the desktop of your computer but also any hosts you manage via WinRM with cached RunAs credentials.</t>
  </si>
  <si>
    <t>The WinRM service will not allow the `RunAsUser` or `RunAsPassword` configuration values to be set for any plug-ins. If a plug-in has already set the `RunAsUser` and `RunAsPassword` configuration values, the `RunAsPassword` configuration value will be erased from the credential store on the computer.
If this setting is later Disabled again, any values that were previously configured for `RunAsPassword` will need to be reset.</t>
  </si>
  <si>
    <t>To establish the recommended configuration via GP, set the following UI path to Enabled:
Computer Configuration&gt;Policies&gt;Administrative Templates&gt;Windows Components&gt;Windows Remote Management (WinRM)&gt;WinRM Service&gt;Disallow WinRM from storing RunAs credentials.</t>
  </si>
  <si>
    <t>Set "Disallow WinRM from storing RunAs credentials" to "Enabled". One method to achieve the recommended configuration via Group Policy is to perform the following:
Set the following UI path to Enabled:
Computer Configuration\Policies\Administrative Templates\Windows Components\Windows Remote Management (WinRM)\WinRM Service\Disallow WinRM from storing RunAs credentials</t>
  </si>
  <si>
    <t>WIN2019-279</t>
  </si>
  <si>
    <t>Set "Prevent users from modifying settings" to "Enabled"</t>
  </si>
  <si>
    <t>This policy setting prevent users from making changes to the Exploit protection settings area in the Windows Security settings.
The recommended state for this setting is: `Enabled`.</t>
  </si>
  <si>
    <t>The Set 'Prevent users from modifying settings' has been enabled.</t>
  </si>
  <si>
    <t>The Set Prevent users from modifying settings has not been enabled.</t>
  </si>
  <si>
    <t>18.9.99.2</t>
  </si>
  <si>
    <t>18.9.99.2.1</t>
  </si>
  <si>
    <t>Only authorized IT staff should be able to make changes to the exploit protection settings in order to ensure the organizations specific configuration is not modified.</t>
  </si>
  <si>
    <t>Local users cannot make changes in the Exploit protection settings area.</t>
  </si>
  <si>
    <t>To establish the recommended configuration via GP, set the following UI path to Enabled:
Computer Configuration&gt;Policies&gt;Administrative Templates&gt;Windows Components&gt;Windows Security&gt;App and browser protection&gt;Prevent users from modifying settings.</t>
  </si>
  <si>
    <t>Set "Prevent users from modifying settings" to "Enabled". One method to achieve the recommended configuration via Group Policy is to perform the following:
Set the following UI path to Enabled:
Computer Configuration\Policies\Administrative Templates\Windows Components\Windows Security\App and browser protection\Prevent users from modifying settings</t>
  </si>
  <si>
    <t>WIN2019-280</t>
  </si>
  <si>
    <t>Set "Configure Automatic Updates" to "Enabled"</t>
  </si>
  <si>
    <t>This policy setting specifies whether computers in your environment will receive security updates from Windows Update or WSUS. If you configure this policy setting to Enabled, the operating system will recognize when a network connection is available and then use the network connection to search Windows Update or your designated intranet site for updates that apply to them.
After you configure this policy setting to Enabled, select one of the following three options in the Configure Automatic Updates Properties dialog box to specify how the service will work:
- 2 - Notify for download and auto install _(Notify before downloading any updates)_
- 3 - Auto download and notify for install _(Download the updates automatically and notify when they are ready to be installed.) (Default setting)_
- 4 - Auto download and schedule the install _(Automatically download updates and install them on the schedule specified below.))_
- 5 - Allow local admin to choose setting _(Leave decision on above choices up to the local Administrators (Not Recommended))_
The recommended state for this setting is: `Enabled`.
**Note:** The sub-setting "_Configure automatic updating:_" has 4 possible values – all of them are valid depending on specific organizational needs, however if feasible we suggest using a value of `4 - Auto download and schedule the install`. This suggestion is not a scored requirement.
**Note #2:** Organizations that utilize a 3rd-party solution for patching may choose to exempt themselves from this setting, and instead configure it to `Disabled` so that the native Windows Update mechanism does not interfere with the 3rd-party patching process.</t>
  </si>
  <si>
    <t xml:space="preserve">The 'Configure Automatic Updates' option has been enabled. </t>
  </si>
  <si>
    <t xml:space="preserve">The Configure Automatic Updates option has not been enabled. </t>
  </si>
  <si>
    <t>18.9.102</t>
  </si>
  <si>
    <t>18.9.102.2</t>
  </si>
  <si>
    <t>Although each version of Windows is thoroughly tested before release, it is possible that problems will be discovered after the products are shipped. The Configure Automatic Updates setting can help you ensure that the computers in your environment will always have the most recent critical operating system updates and service packs installed.</t>
  </si>
  <si>
    <t>Critical operating system updates and service packs will be installed as necessary.</t>
  </si>
  <si>
    <t>To establish the recommended configuration via GP, set the following UI path to Enabled:
Computer Configuration&gt;Policies&gt;Administrative Templates&gt;Windows Components&gt;Windows Update&gt;Configure Automatic Updates.</t>
  </si>
  <si>
    <t>Set "Configure Automatic Updates" to "Enabled". One method to achieve the recommended configuration via Group Policy is to perform the following:
Set the following UI path to Enabled:
Computer Configuration\Policies\Administrative Templates\Windows Components\Windows Update\Configure Automatic Updates</t>
  </si>
  <si>
    <t>WIN2019-281</t>
  </si>
  <si>
    <t>Set "Configure Automatic Updates: Scheduled install day" to "0 - Every day"</t>
  </si>
  <si>
    <t>This policy setting specifies when computers in your environment will receive security updates from Windows Update or WSUS.
The recommended state for this setting is: `0 - Every day`.
**Note:** This setting is only applicable if `4 - Auto download and schedule the install` is selected in Rule 18.9.102.2. It will have no impact if any other option is selected.</t>
  </si>
  <si>
    <t>The 'Configure Automatic Updates: Scheduled install day' option has been set to '0 - Every day'.</t>
  </si>
  <si>
    <t>The Configure Automatic Updates: Scheduled install day option has not been set to 0 - Every day.</t>
  </si>
  <si>
    <t>18.9.102.3</t>
  </si>
  <si>
    <t>If `4 - Auto download and schedule the install` is selected in Rule 18.9.102.2, critical operating system updates and service packs will automatically download every day (at 3:00 A.M., by default).</t>
  </si>
  <si>
    <t>To establish the recommended configuration via GP, set the following UI path to 0 - Every day:
Computer Configuration&gt;Policies&gt;Administrative Templates&gt;Windows Components&gt;Windows Update&gt;Configure Automatic Updates: Scheduled install day.</t>
  </si>
  <si>
    <t>Set "Configure Automatic Updates: Scheduled install day" to "0 - Every day". One method to achieve the recommended configuration via Group Policy is to perform the following:
Set the following UI path to 0 - Every day:
Computer Configuration\Policies\Administrative Templates\Windows Components\Windows Update\Configure Automatic Updates: Scheduled install day</t>
  </si>
  <si>
    <t>WIN2019-282</t>
  </si>
  <si>
    <t>Set "No auto-restart with logged on users for scheduled automatic updates installations" to "Disabled"</t>
  </si>
  <si>
    <t>This policy setting specifies that Automatic Updates will wait for computers to be restarted by the users who are logged on to them to complete a scheduled installation.
The recommended state for this setting is: `Disabled`.
**Note:** This setting applies only when you configure Automatic Updates to perform scheduled update installations. If you configure the Configure Automatic Updates setting to Disabled, this setting has no effect.</t>
  </si>
  <si>
    <t xml:space="preserve">The 'No auto-restart with logged on users for scheduled automatic updates installations' option has been disabled. </t>
  </si>
  <si>
    <t xml:space="preserve">The No auto-restart with logged on users for scheduled automatic updates installations option has not been disabled. </t>
  </si>
  <si>
    <t>18.9.102.4</t>
  </si>
  <si>
    <t>Some security updates require that the computer be restarted to complete an installation. If the computer cannot restart automatically, then the most recent update will not completely install and no new updates will download to the computer until it is restarted. Without the auto-restart functionality, users who are not security-conscious may choose to indefinitely delay the restart, therefore keeping the computer in a less secure state.</t>
  </si>
  <si>
    <t>To establish the recommended configuration via GP, set the following UI path to Disabled:
Computer Configuration&gt;Policies&gt;Administrative Templates&gt;Windows Components&gt;Windows Update&gt;No auto-restart with logged on users for scheduled automatic updates installations.</t>
  </si>
  <si>
    <t>Set "No auto-restart with logged on users for scheduled automatic updates installations" to "Disabled". One method to achieve the recommended configuration via Group Policy is to perform the following:
Set the following UI path to Disabled:
Computer Configuration\Policies\Administrative Templates\Windows Components\Windows Update\No auto-restart with logged on users for scheduled automatic updates installations</t>
  </si>
  <si>
    <t>WIN2019-283</t>
  </si>
  <si>
    <t>Set "Manage preview builds" to "Enabled: Disable preview builds"</t>
  </si>
  <si>
    <t>This policy setting determines whether users can access the Windows Insider Program controls in Settings -&gt; Update and Security. These controls enable users to make their devices available for downloading and installing preview (beta) builds of Windows software.
The recommended state for this setting is: `Enabled: Disable preview builds`.</t>
  </si>
  <si>
    <t>The 'Manage preview builds' has been set to 'Enabled: Disable preview builds'.</t>
  </si>
  <si>
    <t>The Manage preview builds has not been set to Enabled: Disable preview builds.</t>
  </si>
  <si>
    <t>18.9.102.1</t>
  </si>
  <si>
    <t>18.9.102.1.1</t>
  </si>
  <si>
    <t>Preview builds are prevented from installing on the device.</t>
  </si>
  <si>
    <t>To establish the recommended configuration via GP, set the following UI path to Enabled: Disable preview builds:
Computer Configuration&gt;Policies&gt;Administrative Templates&gt;Windows Components&gt;Windows Update&gt;Windows Update for Business&gt;Manage preview builds.</t>
  </si>
  <si>
    <t>Set "Manage preview builds" to "Enabled: Disable preview builds". One method to achieve the recommended configuration via Group Policy is to perform the following:
Set the following UI path to Enabled: Disable preview builds:
Computer Configuration\Policies\Administrative Templates\Windows Components\Windows Update\Windows Update for Business\Manage preview builds</t>
  </si>
  <si>
    <t>WIN2019-284</t>
  </si>
  <si>
    <t>Set "Select when Preview Builds and Feature Updates are received" to "Enabled: Semi-Annual Channel, 180 or more days"</t>
  </si>
  <si>
    <t>This policy setting determines the level of Preview Build or Feature Updates to receive, and when.
The Windows readiness level for each new Windows 10 Feature Update is classified in one of 5 categories, depending on your organizations level of comfort with receiving them:
- **Preview Build - Fast:** Devices set to this level will be the first to receive new builds of Windows with features not yet available to the general public. Select Fast to participate in identifying and reporting issues to Microsoft, and provide suggestions on new functionality.
- **Preview Build - Slow:** Devices set to this level receive new builds of Windows before they are available to the general public, but at a slower cadence than those set to Fast, and with changes and fixes identified in earlier builds.
- **Release Preview:** Receive builds of Windows just before Microsoft releases them to the general public.
- **Semi-Annual Channel (Targeted):** Receive feature updates when they are released to the general public.
- **Semi-Annual Channel:** Feature updates will arrive when they are declared Semi-Annual Channel. This usually occurs about 4 months after Semi-Annual Channel (Targeted), indicating that Microsoft, Independent Software Vendors (ISVs), partners and customer believe that the release is ready for broad deployment.
The recommended state for this setting is: `Enabled: Semi-Annual Channel, 180 or more days`.
**Note:** If the "Allow Telemetry" policy is set to 0, this policy will have no effect.
**Note #2:** Starting with Windows Server 2016 RTM (Release 1607), Microsoft introduced a new Windows Update (WU) client behavior called **Dual Scan**, with an eye to cloud-based update management. In some cases, this Dual Scan feature can interfere with Windows Updates from Windows Server Update Services (WSUS) and/or manual WU updates. If you are using WSUS in your environment, you may need to set the above setting to `Not Configured` _or_ configure the setting _Do not allow update deferral policies to cause scans against Windows Update_ (added in the Windows 10 Release 1709 Administrative Templates) in order to prevent the Dual Scan feature from interfering. More information on Dual Scan is available at these links:
- [Demystifying “Dual Scan” – WSUS Product Team Blog](https://blogs.technet.microsoft.com/wsus/2017/05/05/demystifying-dual-scan/)
- [Improving Dual Scan on 1607 – WSUS Product Team Blog](https://blogs.technet.microsoft.com/wsus/2017/08/04/improving-dual-scan-on-1607/)
**Note #3:** Prior to Windows Server 2016 R1709, values above 180 days are not recognized by the OS. Starting with Windows Server 2016 R1709, the maximum number of days you can defer is 365 days.</t>
  </si>
  <si>
    <t>The 'Select when Feature Updates are received' option has been set to 'Enabled: Semi-Annual Channel, 180 or more days'.</t>
  </si>
  <si>
    <t>The Select when Feature Updates are received option has not been set to Enabled: Semi-Annual Channel, 180 or more days.</t>
  </si>
  <si>
    <t>18.9.102.1.2</t>
  </si>
  <si>
    <t>Forcing new features without prior testing in your environment could cause software incompatibilities as well as introducing new bugs into the operating system. In an enterprise managed environment, it is generally preferred to delay Feature Updates until thorough testing and a deployment plan is in place. This recommendation delays the _automatic_ installation of new features as long as possible.</t>
  </si>
  <si>
    <t>Feature Updates will be delayed until 180 or more days after they are declared to have a Windows readiness level of "Semi-Annual Channel".</t>
  </si>
  <si>
    <t>To establish the recommended configuration via GP, set the following UI path to Enabled: Semi-Annual Channel, 180 or more days:
Computer Configuration&gt;Policies&gt;Administrative Templates&gt;Windows Components&gt;Windows Update&gt;Windows Update for Business&gt;Select when Preview Builds and Feature Updates are received.</t>
  </si>
  <si>
    <t>Set "Select when Preview Builds and Feature Updates are received" to "Enabled: Semi-Annual Channel, 180 or more days". One method to achieve the recommended configuration via Group Policy is to perform the following:
Set the following UI path to Enabled: Semi-Annual Channel, 180 or more days:
Computer Configuration\Policies\Administrative Templates\Windows Components\Windows Update\Windows Update for Business\Select when Preview Builds and Feature Updates are received</t>
  </si>
  <si>
    <t>WIN2019-285</t>
  </si>
  <si>
    <t>Set "Select when Quality Updates are received" to "Enabled: 0 days"</t>
  </si>
  <si>
    <t>This settings controls when Quality Updates are received.
The recommended state for this setting is: `Enabled: 0 days`.
**Note:** If the "Allow Telemetry" policy is set to 0, this policy will have no effect.
**Note #2:** Starting with Windows Server 2016 RTM (Release 1607), Microsoft introduced a new Windows Update (WU) client behavior called **Dual Scan**, with an eye to cloud-based update management. In some cases, this Dual Scan feature can interfere with Windows Updates from Windows Server Update Services (WSUS) and/or manual WU updates. If you are using WSUS in your environment, you may need to set the above setting to `Not Configured` _or_ configure the setting _Do not allow update deferral policies to cause scans against Windows Update_ (added in the Windows 10 Release 1709 Administrative Templates) in order to prevent the Dual Scan feature from interfering. More information on Dual Scan is available at these links:
- [Demystifying “Dual Scan” – WSUS Product Team Blog](https://blogs.technet.microsoft.com/wsus/2017/05/05/demystifying-dual-scan/)
- [Improving Dual Scan on 1607 – WSUS Product Team Blog](https://blogs.technet.microsoft.com/wsus/2017/08/04/improving-dual-scan-on-1607/)</t>
  </si>
  <si>
    <t>The 'Select when Quality Updates are received' option has been set to 'Enabled: 0 days'.</t>
  </si>
  <si>
    <t>The Select when Quality Updates are received option has not been set to Enabled: 0 days.</t>
  </si>
  <si>
    <t>18.9.102.1.3</t>
  </si>
  <si>
    <t>Quality Updates can contain important bug fixes and/or security patches, and should be installed as soon as possible.</t>
  </si>
  <si>
    <t>To establish the recommended configuration via GP, set the following UI path to Enabled:0 days:
Computer Configuration&gt;Policies&gt;Administrative Templates&gt;Windows Components&gt;Windows Update&gt;Windows Update for Business&gt;Select when Quality Updates are received.</t>
  </si>
  <si>
    <t>Set "Select when Quality Updates are received" to "Enabled: 0 days". One method to achieve the recommended configuration via Group Policy is to perform the following:
Set the following UI path to Enabled:0 days:
Computer Configuration\Policies\Administrative Templates\Windows Components\Windows Update\Windows Update for Business\Select when Quality Updates are received</t>
  </si>
  <si>
    <t>WIN2019-286</t>
  </si>
  <si>
    <t>Set "Enable screen saver" to "Enabled"</t>
  </si>
  <si>
    <t>This policy setting enables/disables the use of desktop screen savers.
The recommended state for this setting is: `Enabled`.</t>
  </si>
  <si>
    <t xml:space="preserve">The 'Enable screen saver' option has been enabled. </t>
  </si>
  <si>
    <t xml:space="preserve">The Enable screen saver option has not been enabled. </t>
  </si>
  <si>
    <t>19.1.3</t>
  </si>
  <si>
    <t>19.1.3.1</t>
  </si>
  <si>
    <t>If a user forgets to lock their computer when they walk away, it is possible that a passerby will hijack it. Configuring a timed screen saver with password lock will help to protect against these hijacks.</t>
  </si>
  <si>
    <t>A screen saver runs, provided that the following two conditions hold: First, a valid screen saver on the client is specified through the _Force specific screen saver_ setting (Rule 19.1.3.2) or through Control Panel on the client computer. Second, the _Screen saver timeout_ setting (Rule 19.1.3.4) is set to a nonzero value through the setting or through Control Panel.</t>
  </si>
  <si>
    <t>To establish the recommended configuration via GP, set the following UI path to Enabled:
User Configuration&gt;Policies&gt;Administrative Templates&gt;Control Panel&gt;Personalization&gt;Enable screen saver.</t>
  </si>
  <si>
    <t>Set "Enable screen saver" to "Enabled". One method to achieve the recommended configuration via Group Policy is to perform the following:
Set the following UI path to Enabled:
User Configuration\Policies\Administrative Templates\Control Panel\Personalization\Enable screen saver</t>
  </si>
  <si>
    <t>WIN2019-287</t>
  </si>
  <si>
    <t>Set "Force specific screen saver: Screen saver executable name" to "Enabled: scrnsave.scr"</t>
  </si>
  <si>
    <t>This policy setting specifies the screen saver for the user's desktop.
The recommended state for this setting is: `Enabled: scrnsave.scr`.
**Note:** If the specified screen saver is not installed on a computer to which this setting applies, the setting is ignored.</t>
  </si>
  <si>
    <t xml:space="preserve">The 'Force specific screen saver: Screen saver executable name' option has been enabled. </t>
  </si>
  <si>
    <t xml:space="preserve">The Force specific screen saver: Screen saver executable name option has not been enabled. </t>
  </si>
  <si>
    <t>19.1.3.2</t>
  </si>
  <si>
    <t>The system displays the specified screen saver on the user's desktop. The drop-down list of screen savers in the Screen Saver dialog in the Personalization or Display Control Panel will be disabled, preventing users from changing the screen saver.</t>
  </si>
  <si>
    <t>To establish the recommended configuration via GP, set the following UI path to Enabled: scrnsave.scr:
User Configuration&gt;Policies&gt;Administrative Templates&gt;Control Panel&gt;Personalization&gt;Force specific screen saver.</t>
  </si>
  <si>
    <t>Set "Force specific screen saver: Screen saver executable name" to "Enabled: scrnsave.scr". One method to achieve the recommended configuration via Group Policy is to perform the following:
Set the following UI path to Enabled: scrnsave.scr:
User Configuration\Policies\Administrative Templates\Control Panel\Personalization\Force specific screen saver</t>
  </si>
  <si>
    <t>WIN2019-288</t>
  </si>
  <si>
    <t>Set "Password protect the screen saver" to "Enabled"</t>
  </si>
  <si>
    <t>This setting determines whether screen savers used on the computer are password protected.
The recommended state for this setting is: `Enabled`.</t>
  </si>
  <si>
    <t>19.1.3.3</t>
  </si>
  <si>
    <t>All screen savers are password protected. The "Password protected" checkbox on the Screen Saver dialog in the Personalization or Display Control Panel will be disabled, preventing users from changing the password protection setting.</t>
  </si>
  <si>
    <t>To establish the recommended configuration via GP, set the following UI path to Enabled:
User Configuration&gt;Policies&gt;Administrative Templates&gt;Control Panel&gt;Personalization&gt;Password protect the screen saver.</t>
  </si>
  <si>
    <t>Set "Password protect the screen saver" to "Enabled". One method to achieve the recommended configuration via Group Policy is to perform the following:
Set the following UI path to Enabled:
User Configuration\Policies\Administrative Templates\Control Panel\Personalization\Password protect the screen saver</t>
  </si>
  <si>
    <t>WIN2019-289</t>
  </si>
  <si>
    <t>Set "Screen saver timeout" to "Enabled: 900 seconds or fewer, but not 0"</t>
  </si>
  <si>
    <t>This setting specifies how much user idle time must elapse before the screen saver is launched.
The recommended state for this setting is: `Enabled: 900 seconds or fewer, but not 0`.
**Note:** This setting has no effect under the following circumstances:
- The wait time is set to zero.
- The "Enable Screen Saver" setting is disabled.
- A valid screen existing saver is not selected manually or via the "Screen saver executable name" setting</t>
  </si>
  <si>
    <t>The 'Screen saver timeout' option has been set to 'Enabled: 900 seconds or fewer, but not 0'</t>
  </si>
  <si>
    <t>The Screen saver timeout option has not been set to Enabled: 900 seconds or fewer, but not 0</t>
  </si>
  <si>
    <t>19.1.3.4</t>
  </si>
  <si>
    <t>The screen saver will automatically activate when the computer has been left unattended for the amount of time specified, and the users will not be able to change the timeout value.</t>
  </si>
  <si>
    <t>To establish the recommended configuration via GP, set the following UI path to Enabled: 900 or fewer, but not 0:
User Configuration&gt;Policies&gt;Administrative Templates&gt;Control Panel&gt;Personalization&gt;Screen saver timeout.</t>
  </si>
  <si>
    <t>Set "Screen saver timeout" to "Enabled: 900 seconds or fewer, but not 0". One method to achieve the recommended configuration via Group Policy is to perform the following:
Set the following UI path to Enabled: 900 or fewer, but not 0:
User Configuration\Policies\Administrative Templates\Control Panel\Personalization\Screen saver timeout</t>
  </si>
  <si>
    <t>WIN2019-290</t>
  </si>
  <si>
    <t>Set "Turn off toast notifications on the lock screen" to "Enabled"</t>
  </si>
  <si>
    <t>This policy setting turns off toast notifications on the lock screen.
The recommended state for this setting is `Enabled`.</t>
  </si>
  <si>
    <t xml:space="preserve">The 'Turn off toast notifications on the lock screen' option has been enabled. </t>
  </si>
  <si>
    <t xml:space="preserve">The Turn off toast notifications on the lock screen option has not been enabled. </t>
  </si>
  <si>
    <t>19.5.1</t>
  </si>
  <si>
    <t>19.5.1.1</t>
  </si>
  <si>
    <t>While this feature can be handy for users, applications that provide toast notifications might display sensitive personal or business data while the device is left unattended.</t>
  </si>
  <si>
    <t>Applications will not be able to raise toast notifications on the lock screen.</t>
  </si>
  <si>
    <t>To establish the recommended configuration via GP, set the following UI path to Enabled:
User Configuration&gt;Policies&gt;Administrative Templates&gt;Start Menu and Taskbar&gt;Notifications&gt;Turn off toast notifications on the lock screen.</t>
  </si>
  <si>
    <t>Set "Turn off toast notifications on the lock screen" to "Enabled". One method to achieve the recommended configuration via Group Policy is to perform the following:
Set the following UI path to Enabled:
User Configuration\Policies\Administrative Templates\Start Menu and Taskbar\Notifications\Turn off toast notifications on the lock screen</t>
  </si>
  <si>
    <t>WIN2019-291</t>
  </si>
  <si>
    <t>Set "Do not preserve zone information in file attachments" to "Disabled"</t>
  </si>
  <si>
    <t>This policy setting allows you to manage whether Windows marks file attachments with information about their zone of origin (such as restricted, Internet, intranet, local). This requires NTFS in order to function correctly, and will fail without notice on FAT32. By not preserving the zone information, Windows cannot make proper risk assessments.
The recommended state for this setting is: `Disabled`.
**Note:** The Attachment Manager feature warns users when opening or executing files which are marked as being from an untrusted source, unless/until the file's zone information has been removed via the "Unblock" button on the file's properties or via a separate tool such as [Microsoft Sysinternals Streams](https://docs.microsoft.com/en-us/sysinternals/downloads/streams).</t>
  </si>
  <si>
    <t xml:space="preserve">The 'Do not preserve zone information in file attachments' option has been disabled. </t>
  </si>
  <si>
    <t xml:space="preserve">The Do not preserve zone information in file attachments option has not been disabled. </t>
  </si>
  <si>
    <t>19.7.4</t>
  </si>
  <si>
    <t>19.7.4.1</t>
  </si>
  <si>
    <t>A file that is downloaded from a computer in the Internet or Restricted Sites zone may be moved to a location that makes it appear safe, like an intranet file share, and executed by an unsuspecting user. The Attachment Manager feature will warn users when opening or executing files which are marked as being from an untrusted source, unless/until the file's zone information has been removed.</t>
  </si>
  <si>
    <t>To establish the recommended configuration via GP, set the following UI path to Disabled:
User Configuration&gt;Policies&gt;Administrative Templates&gt;Windows Components&gt;Attachment Manager&gt;Do not preserve zone information in file attachments.</t>
  </si>
  <si>
    <t>Set "Do not preserve zone information in file attachments" to "Disabled". One method to achieve the recommended configuration via Group Policy is to perform the following:
Set the following UI path to Disabled:
User Configuration\Policies\Administrative Templates\Windows Components\Attachment Manager\Do not preserve zone information in file attachments</t>
  </si>
  <si>
    <t>WIN2019-292</t>
  </si>
  <si>
    <t>Set "Notify Antivirus programs when opening attachments" to "Enabled"</t>
  </si>
  <si>
    <t>This policy setting manages the behavior for notifying registered Antivirus programs. If multiple programs are registered, they will all be notified.
The recommended state for this setting is: `Enabled`.
**Note:** An updated Antivirus program must be installed for this policy setting to function properly.</t>
  </si>
  <si>
    <t>The 'Notify Antivirus programs when opening attachments' option has been enabled.</t>
  </si>
  <si>
    <t>The Notify Antivirus programs when opening attachments option has not been enabled.</t>
  </si>
  <si>
    <t>19.7.4.2</t>
  </si>
  <si>
    <t>Antivirus programs that do not perform on-access checks may not be able to scan downloaded files.</t>
  </si>
  <si>
    <t>Windows tells the registered Antivirus program(s) to scan the file when a user opens a file attachment. If the Antivirus program fails, the attachment is blocked from being opened.</t>
  </si>
  <si>
    <t>To establish the recommended configuration via GP, set the following UI path to Enabled:
User Configuration&gt;Policies&gt;Administrative Templates&gt;Windows Components&gt;Attachment Manager&gt;Notify Antivirus programs when opening attachments.</t>
  </si>
  <si>
    <t>Set "Notify Antivirus programs when opening attachments" to "Enabled". One method to achieve the recommended configuration via Group Policy is to perform the following:
Set the following UI path to Enabled:
User Configuration\Policies\Administrative Templates\Windows Components\Attachment Manager\Notify Antivirus programs when opening attachments</t>
  </si>
  <si>
    <t>WIN2019-293</t>
  </si>
  <si>
    <t>Set "Configure Windows spotlight on lock screen" to Disabled"</t>
  </si>
  <si>
    <t>This policy setting lets you configure Windows Spotlight on the lock screen. 
The recommended state for this setting is: `Disabled`.
**Note:** [Per Microsoft TechNet](https://technet.microsoft.com/en-us/itpro/windows/manage/group-policies-for-enterprise-and-education-editions), this policy setting only applies to Windows 10 Enterprise and Windows 10 Education editions.</t>
  </si>
  <si>
    <t>The 'Configure Windows spotlight on lock screen' has been disabled.</t>
  </si>
  <si>
    <t>The Configure Windows spotlight on lock screen has not been disabled.</t>
  </si>
  <si>
    <t>19.7.7</t>
  </si>
  <si>
    <t>19.7.7.1</t>
  </si>
  <si>
    <t>Enabling this setting will help ensure your data is not shared with any third party. The Windows Spotlight feature collects data and uses that data to display suggested apps as well as images from the internet.</t>
  </si>
  <si>
    <t>Windows Spotlight will be turned off and users will no longer be able to select it as their lock screen.</t>
  </si>
  <si>
    <t>To establish the recommended configuration via GP, set the following UI path to Disabled:
User Configuration&gt;Policies&gt;Administrative Templates&gt;Windows Components&gt;Cloud Content&gt;Configure Windows spotlight on lock screen.</t>
  </si>
  <si>
    <t>Set "Configure Windows spotlight on lock screen" to Disabled". One method to achieve the recommended configuration via Group Policy is to perform the following:
Set the following UI path to Disabled:
User Configuration\Policies\Administrative Templates\Windows Components\Cloud Content\Configure Windows spotlight on lock screen</t>
  </si>
  <si>
    <t>WIN2019-294</t>
  </si>
  <si>
    <t>Set "Do not suggest third-party content in Windows spotlight" to "Enabled"</t>
  </si>
  <si>
    <t>This policy setting determines whether Windows will suggest apps and content from third-party software publishers.
The recommended state for this setting is: `Enabled`.</t>
  </si>
  <si>
    <t xml:space="preserve">The 'Do not suggest third-party content in Windows spotlight' option has been enabled. </t>
  </si>
  <si>
    <t xml:space="preserve">The Do not suggest third-party content in Windows spotlight option has not been enabled. </t>
  </si>
  <si>
    <t>19.7.7.2</t>
  </si>
  <si>
    <t>Windows Spotlight on lock screen, Windows tips, Microsoft consumer features and other related features will no longer suggest apps and content from third-party software publishers. Users may still see suggestions and tips to make them more productive with Microsoft features and apps.</t>
  </si>
  <si>
    <t>To establish the recommended configuration via GP, set the following UI path to Enabled:
User Configuration&gt;Policies&gt;Administrative Templates&gt;Windows Components&gt;Cloud Content&gt;Do not suggest third-party content in Windows spotlight.</t>
  </si>
  <si>
    <t>Set "Do not suggest third-party content in Windows spotlight" to "Enabled". One method to achieve the recommended configuration via Group Policy is to perform the following:
Set the following UI path to Enabled:
User Configuration\Policies\Administrative Templates\Windows Components\Cloud Content\Do not suggest third-party content in Windows spotlight</t>
  </si>
  <si>
    <t>WIN2019-295</t>
  </si>
  <si>
    <t>Set "Prevent users from sharing files within their profile." to "Enabled"</t>
  </si>
  <si>
    <t>This policy setting determines whether users can share files within their profile. By default, users are allowed to share files within their profile to other users on their network after an administrator opts in the computer. An administrator can opt in the computer by using the sharing wizard to share a file within their profile.
The recommended state for this setting is: `Enabled`.</t>
  </si>
  <si>
    <t xml:space="preserve">The 'Prevent users from sharing files within their profile.' option has been enabled. </t>
  </si>
  <si>
    <t xml:space="preserve">The Prevent users from sharing files within their profile. option has not been enabled. </t>
  </si>
  <si>
    <t>HSI7</t>
  </si>
  <si>
    <t>HSI7: FTI can move via covert channels (e.g., VM isolation tools)</t>
  </si>
  <si>
    <t>19.7.26</t>
  </si>
  <si>
    <t>19.7.26.1</t>
  </si>
  <si>
    <t>If not properly configured, a user could accidentally share sensitive data with unauthorized users. In an enterprise managed environment, the company should provide a managed location for file sharing, such as a file server or SharePoint, instead of the user sharing files directly from their own user profile.</t>
  </si>
  <si>
    <t>Users cannot share files within their profile using the sharing wizard. Also, the sharing wizard cannot create a share at `%root%\Users` and can only be used to create SMB shares on folders.</t>
  </si>
  <si>
    <t>To establish the recommended configuration via GP, set the following UI path to Enabled:
User Configuration&gt;Policies&gt;Administrative Templates&gt;Windows Components&gt;Network Sharing&gt;Prevent users from sharing files within their profile.</t>
  </si>
  <si>
    <t>Set "Prevent users from sharing files within their profile." to "Enabled". One method to achieve the recommended configuration via Group Policy is to perform the following:
Set the following UI path to Enabled:
User Configuration\Policies\Administrative Templates\Windows Components\Network Sharing\Prevent users from sharing files within their profile</t>
  </si>
  <si>
    <t>WIN2019-296</t>
  </si>
  <si>
    <t>19.7.41</t>
  </si>
  <si>
    <t>19.7.41.1</t>
  </si>
  <si>
    <t>To establish the recommended configuration via GP, set the following UI path to Disabled:
User Configuration&gt;Policies&gt;Administrative Templates&gt;Windows Components&gt;Windows Installer&gt;Always install with elevated privileges.</t>
  </si>
  <si>
    <t>Set "Always install with elevated privileges" to "Disabled". One method to achieve the recommended configuration via Group Policy is to perform the following:
Set the following UI path to Disabled:
User Configuration\Policies\Administrative Templates\Windows Components\Windows Installer\Always install with elevated privileges</t>
  </si>
  <si>
    <t>Input of test results starting with this row require corresponding Test IDs in Column A. Insert new rows above here.</t>
  </si>
  <si>
    <t>Do not edit below</t>
  </si>
  <si>
    <t>Info</t>
  </si>
  <si>
    <t>Criticality Ratings</t>
  </si>
  <si>
    <t>Appendix</t>
  </si>
  <si>
    <t>SCSEM Sources:</t>
  </si>
  <si>
    <t>This SCSEM was created for the IRS Office of Safeguards based on the following resources.</t>
  </si>
  <si>
    <t>▪ CIS Microsoft Windows Server 2019 Benchmark v1.0.0</t>
  </si>
  <si>
    <t>Out of Scope Controls - Unselected NIST 800-53 Controls</t>
  </si>
  <si>
    <t>Reason: Not required by Publication 1075.  See Publication 1075 for more details.</t>
  </si>
  <si>
    <t xml:space="preserve">AC-21, AU-13, AU-14, CP-3, CP-8, CP-9, CP-10, IA-8, PE-9, PE-10, PE-11, PE-12, PE-13, PE-14, PE-15, PM-1, PM-3, PM-5, PM-6, </t>
  </si>
  <si>
    <t>PM-7, PM-8, PM-9, PM-10, PM-11, SA-12, SA-13, SA-14, SC-16, SC-20, SC-22, SC-25, SC-26, SC-27, SC-28, SC-29, SC-30, SC-31,</t>
  </si>
  <si>
    <t>SC-33, SC-34, SI-8, SI-13</t>
  </si>
  <si>
    <t>Out of Scope Controls - Policy &amp; Procedural Controls</t>
  </si>
  <si>
    <t>Reason: Tested in the Management, Operational and Technical (MOT) SCSEM</t>
  </si>
  <si>
    <t xml:space="preserve">AC-1, AC-14, AC-18, AC-19, AC-20, AC-22, AT-3, AT-4, AU-1, AU-7, AU-11, CA-1, CA-2, CA-3, CA-5, CA-6, CA-7, CM-1, CM-2, CM-3, CM-4, CM-5, </t>
  </si>
  <si>
    <t xml:space="preserve">CM-6, CM-7, CM-8, CM-9, CP-1, CP-2, CP-4, CP-6, IA-1, IR-3, IR-7, IR-8, MA-1, MA-2, MA-3, MA-4, MA-5, PL-1, PL-2, PL-4, PL-5, PL-6, PM-2, RA-1, </t>
  </si>
  <si>
    <t xml:space="preserve">RA-2, RA-3, RA-5, SA-1, SA-2, SA-3, SA-4, SA-5, SA-6, SA-7, SA-8, SA-10, SA-11, SC-1, SC-5, SC-7, SC-12, SC-15, SC-17, SC-18, SC-19, SC-32, </t>
  </si>
  <si>
    <t>SI-1, SI-4, SI-5, SI-7, SI-9, SI-10, SI-11</t>
  </si>
  <si>
    <t>Out of Scope Controls - Physical Security or Disclosure Controls</t>
  </si>
  <si>
    <t>Reason: Tested in the Safeguard Disclosure Security Evaluation Matrix (SDSEM)</t>
  </si>
  <si>
    <t>AT-1, AT-2, CP-7, IR-1, IR-2, IR-4, IR-5, IR-6, MP-1, MP-2, MP-3, MP-4, MP-5, MP-6, MP-7, PE-1, PE-2, PE-3, PE-4, PE-5, PE-6, PE-7, PE-8, PE-16,</t>
  </si>
  <si>
    <t xml:space="preserve"> PE-17, PE-18, PM-4, PS-1, PS-2, PS-3, PS-4, PS-5, PS-6, PS-7, PS-8, SA-9, SI-12</t>
  </si>
  <si>
    <t>Change Log</t>
  </si>
  <si>
    <t>Version</t>
  </si>
  <si>
    <t>Date</t>
  </si>
  <si>
    <t>Description of Changes</t>
  </si>
  <si>
    <t>Author</t>
  </si>
  <si>
    <t>Booz Allen Hamilton</t>
  </si>
  <si>
    <t>Tribute to "Super" Saumil Shah</t>
  </si>
  <si>
    <t>Updated issue code table</t>
  </si>
  <si>
    <t>Internal Update and Updated issue code table</t>
  </si>
  <si>
    <t xml:space="preserve">Updated based on IRS Publication 1075 (October 2021) Internal updates and Issue Code Table updates.  </t>
  </si>
  <si>
    <t>HAC1</t>
  </si>
  <si>
    <t>Contractors with unauthorized access to FTI</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</si>
  <si>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</si>
  <si>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</si>
  <si>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</si>
  <si>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</si>
  <si>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</si>
  <si>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</si>
  <si>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</si>
  <si>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</si>
  <si>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</si>
  <si>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</si>
  <si>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</si>
  <si>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</si>
  <si>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</si>
  <si>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</si>
  <si>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</si>
  <si>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</si>
  <si>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</si>
  <si>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HAC100</t>
  </si>
  <si>
    <t>Other</t>
  </si>
  <si>
    <t>User access was not established with concept of least privilege</t>
  </si>
  <si>
    <t>HAC12</t>
  </si>
  <si>
    <t>Separation of duties is not in place</t>
  </si>
  <si>
    <t>HAC13</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</si>
  <si>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</si>
  <si>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</si>
  <si>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</si>
  <si>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</si>
  <si>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</si>
  <si>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</si>
  <si>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</si>
  <si>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</si>
  <si>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</si>
  <si>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</si>
  <si>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</si>
  <si>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</si>
  <si>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</si>
  <si>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</si>
  <si>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</si>
  <si>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</si>
  <si>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</si>
  <si>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</si>
  <si>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</si>
  <si>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</si>
  <si>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</si>
  <si>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</si>
  <si>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</si>
  <si>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</si>
  <si>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</si>
  <si>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</si>
  <si>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</si>
  <si>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</si>
  <si>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</si>
  <si>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</si>
  <si>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</si>
  <si>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</si>
  <si>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</si>
  <si>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</si>
  <si>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</si>
  <si>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</si>
  <si>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</si>
  <si>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</si>
  <si>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</si>
  <si>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</si>
  <si>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</si>
  <si>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</si>
  <si>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</si>
  <si>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</si>
  <si>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</si>
  <si>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</si>
  <si>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</si>
  <si>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</si>
  <si>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</si>
  <si>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</si>
  <si>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</si>
  <si>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</si>
  <si>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</si>
  <si>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</si>
  <si>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</si>
  <si>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</si>
  <si>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</si>
  <si>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</si>
  <si>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</si>
  <si>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</si>
  <si>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</si>
  <si>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</si>
  <si>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</si>
  <si>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</si>
  <si>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</si>
  <si>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</si>
  <si>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</si>
  <si>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</si>
  <si>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</si>
  <si>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</si>
  <si>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</si>
  <si>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</si>
  <si>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</si>
  <si>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</si>
  <si>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</si>
  <si>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</si>
  <si>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</si>
  <si>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</si>
  <si>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</si>
  <si>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</si>
  <si>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</si>
  <si>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</si>
  <si>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</si>
  <si>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</si>
  <si>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</si>
  <si>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</si>
  <si>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</si>
  <si>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The guest account has improper access to data and/or resources</t>
  </si>
  <si>
    <t>HAC60</t>
  </si>
  <si>
    <t xml:space="preserve">Agency does not centrally manage access to third party environments </t>
  </si>
  <si>
    <t>User rights and permissions are not adequately configured</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</si>
  <si>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</si>
  <si>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</si>
  <si>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</si>
  <si>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</si>
  <si>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</si>
  <si>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</si>
  <si>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</si>
  <si>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</si>
  <si>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</si>
  <si>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</si>
  <si>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</si>
  <si>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</si>
  <si>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</si>
  <si>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</si>
  <si>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</si>
  <si>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</si>
  <si>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</si>
  <si>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</si>
  <si>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</si>
  <si>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</si>
  <si>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</si>
  <si>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</si>
  <si>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</si>
  <si>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</si>
  <si>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</si>
  <si>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System does not properly control authentication process</t>
  </si>
  <si>
    <t>HIA6</t>
  </si>
  <si>
    <t>Identity proofing as not been implemented</t>
  </si>
  <si>
    <t>HIA7</t>
  </si>
  <si>
    <t>Identity proofing has not been properly implemented</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</si>
  <si>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</si>
  <si>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</si>
  <si>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</si>
  <si>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</si>
  <si>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</si>
  <si>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</si>
  <si>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</si>
  <si>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</si>
  <si>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</si>
  <si>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</si>
  <si>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System does not audit changes to access control settings</t>
  </si>
  <si>
    <t>HAU7</t>
  </si>
  <si>
    <t>Audit records are not retained per Pub 1075</t>
  </si>
  <si>
    <t>HAU8</t>
  </si>
  <si>
    <t>Logs are not maintained on a centralized log server</t>
  </si>
  <si>
    <t>HAU9</t>
  </si>
  <si>
    <t>No log reduction system exists</t>
  </si>
  <si>
    <t>HAU10</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</si>
  <si>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</si>
  <si>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</si>
  <si>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</si>
  <si>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</si>
  <si>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</si>
  <si>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</si>
  <si>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</si>
  <si>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</si>
  <si>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</si>
  <si>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</si>
  <si>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</si>
  <si>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</si>
  <si>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</si>
  <si>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</si>
  <si>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</si>
  <si>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</si>
  <si>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</si>
  <si>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</si>
  <si>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</si>
  <si>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</si>
  <si>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</si>
  <si>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 xml:space="preserve">System does not audit all attempts to gain access </t>
  </si>
  <si>
    <t>Content of audit records is not sufficient</t>
  </si>
  <si>
    <t>Audit storage capacity threshold has not been defined</t>
  </si>
  <si>
    <t>Administrators are not notified when audit storage threshold is reached</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</si>
  <si>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</si>
  <si>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</si>
  <si>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</si>
  <si>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</si>
  <si>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</si>
  <si>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</si>
  <si>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</si>
  <si>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</si>
  <si>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</si>
  <si>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</si>
  <si>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</si>
  <si>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</si>
  <si>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</si>
  <si>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</si>
  <si>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</si>
  <si>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</si>
  <si>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</si>
  <si>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</si>
  <si>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</si>
  <si>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</si>
  <si>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</si>
  <si>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</si>
  <si>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</si>
  <si>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</si>
  <si>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</si>
  <si>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</si>
  <si>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</si>
  <si>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</si>
  <si>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</si>
  <si>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</si>
  <si>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</si>
  <si>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</si>
  <si>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</si>
  <si>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</si>
  <si>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</si>
  <si>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</si>
  <si>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</si>
  <si>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</si>
  <si>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</si>
  <si>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</si>
  <si>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</si>
  <si>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</si>
  <si>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</si>
  <si>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</si>
  <si>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</si>
  <si>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</si>
  <si>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</si>
  <si>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</si>
  <si>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</si>
  <si>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</si>
  <si>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</si>
  <si>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</si>
  <si>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</si>
  <si>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</si>
  <si>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</si>
  <si>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</si>
  <si>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</si>
  <si>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</si>
  <si>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</si>
  <si>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</si>
  <si>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</si>
  <si>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</si>
  <si>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</si>
  <si>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</si>
  <si>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</si>
  <si>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</si>
  <si>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</si>
  <si>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</si>
  <si>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</si>
  <si>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</si>
  <si>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</si>
  <si>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</si>
  <si>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</si>
  <si>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</si>
  <si>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</si>
  <si>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</si>
  <si>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</si>
  <si>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</si>
  <si>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</si>
  <si>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</si>
  <si>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</si>
  <si>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</si>
  <si>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</si>
  <si>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</si>
  <si>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</si>
  <si>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</si>
  <si>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</si>
  <si>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</si>
  <si>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</si>
  <si>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</si>
  <si>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</si>
  <si>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</si>
  <si>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</si>
  <si>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</si>
  <si>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</si>
  <si>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</si>
  <si>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</si>
  <si>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</si>
  <si>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</si>
  <si>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</si>
  <si>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</si>
  <si>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</si>
  <si>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</si>
  <si>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</si>
  <si>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</si>
  <si>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</si>
  <si>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</si>
  <si>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</si>
  <si>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</si>
  <si>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</si>
  <si>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</si>
  <si>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</si>
  <si>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</si>
  <si>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</si>
  <si>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</si>
  <si>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</si>
  <si>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</si>
  <si>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</si>
  <si>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</si>
  <si>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</si>
  <si>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</si>
  <si>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</si>
  <si>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</si>
  <si>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</si>
  <si>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System configuration provides additional attack surface</t>
  </si>
  <si>
    <t>HCM46</t>
  </si>
  <si>
    <t>Agency does not centrally manage mobile device configuration</t>
  </si>
  <si>
    <t>HCM47</t>
  </si>
  <si>
    <t>System error messages display system configuration information</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</si>
  <si>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</si>
  <si>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</si>
  <si>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</si>
  <si>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</si>
  <si>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</si>
  <si>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</si>
  <si>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</si>
  <si>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</si>
  <si>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</si>
  <si>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</si>
  <si>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</si>
  <si>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</si>
  <si>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</si>
  <si>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</si>
  <si>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</si>
  <si>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</si>
  <si>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</si>
  <si>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</si>
  <si>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</si>
  <si>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</si>
  <si>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</si>
  <si>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</si>
  <si>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</si>
  <si>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</si>
  <si>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</si>
  <si>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</si>
  <si>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</si>
  <si>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</si>
  <si>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</si>
  <si>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</si>
  <si>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</si>
  <si>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</si>
  <si>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</si>
  <si>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</si>
  <si>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</si>
  <si>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</si>
  <si>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</si>
  <si>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</si>
  <si>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</si>
  <si>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</si>
  <si>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</si>
  <si>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</si>
  <si>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</si>
  <si>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</si>
  <si>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</si>
  <si>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</si>
  <si>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</si>
  <si>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</si>
  <si>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</si>
  <si>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</si>
  <si>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</si>
  <si>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</si>
  <si>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</si>
  <si>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</si>
  <si>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</si>
  <si>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</si>
  <si>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</si>
  <si>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</si>
  <si>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</si>
  <si>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</si>
  <si>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</si>
  <si>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</si>
  <si>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</si>
  <si>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</si>
  <si>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</si>
  <si>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</si>
  <si>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</si>
  <si>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</si>
  <si>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</si>
  <si>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</si>
  <si>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</si>
  <si>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</si>
  <si>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</si>
  <si>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</si>
  <si>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</si>
  <si>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</si>
  <si>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</si>
  <si>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</si>
  <si>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</si>
  <si>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</si>
  <si>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</si>
  <si>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</si>
  <si>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</si>
  <si>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</si>
  <si>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</si>
  <si>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</si>
  <si>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</si>
  <si>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</si>
  <si>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</si>
  <si>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</si>
  <si>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</si>
  <si>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</si>
  <si>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</si>
  <si>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</si>
  <si>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</si>
  <si>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</si>
  <si>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</si>
  <si>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</si>
  <si>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Minimum password length is too short</t>
  </si>
  <si>
    <t>Minimum password age does not exist</t>
  </si>
  <si>
    <t>HPW5</t>
  </si>
  <si>
    <t>Passwords are generated and distributed automatically</t>
  </si>
  <si>
    <t>Password history is insufficient</t>
  </si>
  <si>
    <t>Password change notification is not sufficient</t>
  </si>
  <si>
    <t>Passwords are displayed on screen when entered</t>
  </si>
  <si>
    <t>HPW9</t>
  </si>
  <si>
    <t>Password management processes are not documented</t>
  </si>
  <si>
    <t>Passwords are allowed to be stored</t>
  </si>
  <si>
    <t>HPW100</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</si>
  <si>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</si>
  <si>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</si>
  <si>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</si>
  <si>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</si>
  <si>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</si>
  <si>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</si>
  <si>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</si>
  <si>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</si>
  <si>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</si>
  <si>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</si>
  <si>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</si>
  <si>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</si>
  <si>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</si>
  <si>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</si>
  <si>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</si>
  <si>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</si>
  <si>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</si>
  <si>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</si>
  <si>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</si>
  <si>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</si>
  <si>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</si>
  <si>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</si>
  <si>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</si>
  <si>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</si>
  <si>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</si>
  <si>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</si>
  <si>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</si>
  <si>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</si>
  <si>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</si>
  <si>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</si>
  <si>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</si>
  <si>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</si>
  <si>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</si>
  <si>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</si>
  <si>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</si>
  <si>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</si>
  <si>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</si>
  <si>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</si>
  <si>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</si>
  <si>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</si>
  <si>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</si>
  <si>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</si>
  <si>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</si>
  <si>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</si>
  <si>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</si>
  <si>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</si>
  <si>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</si>
  <si>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</si>
  <si>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</si>
  <si>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</si>
  <si>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</si>
  <si>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</si>
  <si>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</si>
  <si>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</si>
  <si>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</si>
  <si>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</si>
  <si>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</si>
  <si>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</si>
  <si>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</si>
  <si>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</si>
  <si>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</si>
  <si>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</si>
  <si>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</si>
  <si>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</si>
  <si>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</si>
  <si>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</si>
  <si>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</si>
  <si>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</si>
  <si>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</si>
  <si>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</si>
  <si>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</si>
  <si>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</si>
  <si>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</si>
  <si>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</si>
  <si>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</si>
  <si>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</si>
  <si>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</si>
  <si>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</si>
  <si>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</si>
  <si>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</si>
  <si>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</si>
  <si>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</si>
  <si>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</si>
  <si>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</si>
  <si>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</si>
  <si>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</si>
  <si>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</si>
  <si>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</si>
  <si>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</si>
  <si>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</si>
  <si>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</si>
  <si>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</si>
  <si>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</si>
  <si>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</si>
  <si>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</si>
  <si>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</si>
  <si>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</si>
  <si>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</si>
  <si>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</si>
  <si>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</si>
  <si>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</si>
  <si>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</si>
  <si>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</si>
  <si>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</si>
  <si>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</si>
  <si>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</si>
  <si>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</si>
  <si>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</si>
  <si>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</si>
  <si>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</si>
  <si>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</si>
  <si>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</si>
  <si>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</si>
  <si>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</si>
  <si>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</si>
  <si>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</si>
  <si>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</si>
  <si>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</si>
  <si>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</si>
  <si>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</si>
  <si>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</si>
  <si>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</si>
  <si>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</si>
  <si>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</si>
  <si>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</si>
  <si>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</si>
  <si>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</si>
  <si>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</si>
  <si>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</si>
  <si>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</si>
  <si>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</si>
  <si>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</si>
  <si>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</si>
  <si>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</si>
  <si>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</si>
  <si>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</si>
  <si>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</si>
  <si>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</si>
  <si>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</si>
  <si>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</si>
  <si>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</si>
  <si>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</si>
  <si>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</si>
  <si>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</si>
  <si>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</si>
  <si>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</si>
  <si>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</si>
  <si>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</si>
  <si>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</si>
  <si>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</si>
  <si>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</si>
  <si>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</si>
  <si>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</si>
  <si>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</si>
  <si>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</si>
  <si>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</si>
  <si>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</si>
  <si>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</si>
  <si>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</si>
  <si>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</si>
  <si>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</si>
  <si>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</si>
  <si>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</si>
  <si>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</si>
  <si>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</si>
  <si>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</si>
  <si>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</si>
  <si>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</si>
  <si>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</si>
  <si>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</si>
  <si>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</si>
  <si>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</si>
  <si>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</si>
  <si>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</si>
  <si>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</si>
  <si>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</si>
  <si>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</si>
  <si>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</si>
  <si>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</si>
  <si>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</si>
  <si>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</si>
  <si>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</si>
  <si>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</si>
  <si>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</si>
  <si>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</si>
  <si>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</si>
  <si>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</si>
  <si>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</si>
  <si>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</si>
  <si>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</si>
  <si>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</si>
  <si>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</si>
  <si>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</si>
  <si>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</si>
  <si>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</si>
  <si>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</si>
  <si>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</si>
  <si>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</si>
  <si>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</si>
  <si>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</si>
  <si>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HSC43</t>
  </si>
  <si>
    <t>The version of TLS is not using the latest NIST 800-52 approved protocols</t>
  </si>
  <si>
    <t>HSC44</t>
  </si>
  <si>
    <t>DNSSEC has not been implemented</t>
  </si>
  <si>
    <t>HSC45</t>
  </si>
  <si>
    <t>DNSSEC has not been configured securely</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</si>
  <si>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</si>
  <si>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</si>
  <si>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</si>
  <si>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</si>
  <si>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</si>
  <si>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</si>
  <si>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</si>
  <si>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</si>
  <si>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</si>
  <si>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</si>
  <si>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</si>
  <si>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</si>
  <si>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</si>
  <si>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</si>
  <si>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</si>
  <si>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</si>
  <si>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</si>
  <si>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</si>
  <si>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</si>
  <si>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</si>
  <si>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</si>
  <si>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</si>
  <si>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</si>
  <si>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</si>
  <si>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</si>
  <si>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The system's automatic update feature is not configured appropriately</t>
  </si>
  <si>
    <t>HSI15</t>
  </si>
  <si>
    <t>Alerts are not acknowledged and/or logged</t>
  </si>
  <si>
    <t>HSI16</t>
  </si>
  <si>
    <t>Agency network not properly protected from spam email</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</si>
  <si>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</si>
  <si>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</si>
  <si>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</si>
  <si>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</si>
  <si>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</si>
  <si>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</si>
  <si>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</si>
  <si>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</si>
  <si>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</si>
  <si>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</si>
  <si>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</si>
  <si>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</si>
  <si>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</si>
  <si>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</si>
  <si>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</si>
  <si>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</si>
  <si>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</si>
  <si>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</si>
  <si>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</si>
  <si>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</si>
  <si>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</si>
  <si>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</si>
  <si>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</si>
  <si>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</si>
  <si>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</si>
  <si>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</si>
  <si>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</si>
  <si>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</si>
  <si>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</si>
  <si>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</si>
  <si>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</si>
  <si>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</si>
  <si>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</si>
  <si>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</si>
  <si>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</si>
  <si>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</si>
  <si>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</si>
  <si>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</si>
  <si>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</si>
  <si>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</si>
  <si>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</si>
  <si>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</si>
  <si>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</si>
  <si>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</si>
  <si>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</si>
  <si>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</si>
  <si>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</si>
  <si>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</si>
  <si>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</si>
  <si>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</si>
  <si>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</si>
  <si>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</si>
  <si>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</si>
  <si>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</si>
  <si>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</si>
  <si>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</si>
  <si>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</si>
  <si>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</si>
  <si>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</si>
  <si>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</si>
  <si>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</si>
  <si>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</si>
  <si>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</si>
  <si>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</si>
  <si>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</si>
  <si>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</si>
  <si>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</si>
  <si>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</si>
  <si>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</si>
  <si>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</si>
  <si>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</si>
  <si>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</si>
  <si>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</si>
  <si>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</si>
  <si>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</si>
  <si>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</si>
  <si>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</si>
  <si>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</si>
  <si>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</si>
  <si>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</si>
  <si>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</si>
  <si>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</si>
  <si>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</si>
  <si>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</si>
  <si>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</si>
  <si>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</si>
  <si>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</si>
  <si>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</si>
  <si>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</si>
  <si>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</si>
  <si>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</si>
  <si>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</si>
  <si>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</si>
  <si>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</si>
  <si>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</si>
  <si>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</si>
  <si>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</si>
  <si>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</si>
  <si>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</si>
  <si>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</si>
  <si>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</si>
  <si>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</si>
  <si>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</si>
  <si>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</si>
  <si>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</si>
  <si>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</si>
  <si>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</si>
  <si>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</si>
  <si>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</si>
  <si>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</si>
  <si>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</si>
  <si>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</si>
  <si>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</si>
  <si>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</si>
  <si>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</si>
  <si>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</si>
  <si>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</si>
  <si>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</si>
  <si>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</si>
  <si>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</si>
  <si>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</si>
  <si>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</si>
  <si>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</si>
  <si>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</si>
  <si>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</si>
  <si>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</si>
  <si>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</si>
  <si>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</si>
  <si>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</si>
  <si>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</si>
  <si>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</si>
  <si>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</si>
  <si>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</si>
  <si>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</si>
  <si>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</si>
  <si>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</si>
  <si>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</si>
  <si>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</si>
  <si>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</si>
  <si>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</si>
  <si>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</si>
  <si>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</si>
  <si>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</si>
  <si>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</si>
  <si>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</si>
  <si>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</si>
  <si>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</si>
  <si>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</si>
  <si>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</si>
  <si>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</si>
  <si>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</si>
  <si>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</si>
  <si>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</si>
  <si>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</si>
  <si>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</si>
  <si>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</si>
  <si>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</si>
  <si>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</si>
  <si>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</si>
  <si>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</si>
  <si>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</si>
  <si>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</si>
  <si>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</si>
  <si>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</si>
  <si>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</si>
  <si>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</si>
  <si>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</si>
  <si>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</si>
  <si>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</si>
  <si>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</si>
  <si>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</si>
  <si>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</si>
  <si>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</si>
  <si>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</si>
  <si>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</si>
  <si>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</si>
  <si>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</si>
  <si>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</si>
  <si>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</si>
  <si>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</si>
  <si>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</si>
  <si>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</si>
  <si>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</si>
  <si>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</si>
  <si>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</si>
  <si>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</si>
  <si>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</si>
  <si>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</si>
  <si>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</si>
  <si>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</si>
  <si>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</si>
  <si>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</si>
  <si>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</si>
  <si>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</si>
  <si>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</si>
  <si>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</si>
  <si>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</si>
  <si>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</si>
  <si>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</si>
  <si>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</si>
  <si>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</si>
  <si>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</si>
  <si>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</si>
  <si>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</si>
  <si>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</si>
  <si>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</si>
  <si>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</si>
  <si>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</si>
  <si>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</si>
  <si>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</si>
  <si>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</si>
  <si>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</si>
  <si>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</si>
  <si>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</si>
  <si>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</si>
  <si>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</si>
  <si>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</si>
  <si>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</si>
  <si>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</si>
  <si>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</si>
  <si>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</si>
  <si>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</si>
  <si>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</si>
  <si>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</si>
  <si>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</si>
  <si>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</si>
  <si>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</si>
  <si>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</si>
  <si>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</si>
  <si>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</si>
  <si>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</si>
  <si>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</si>
  <si>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</si>
  <si>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</si>
  <si>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</si>
  <si>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</si>
  <si>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</si>
  <si>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</si>
  <si>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</si>
  <si>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</si>
  <si>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</si>
  <si>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</si>
  <si>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</si>
  <si>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</si>
  <si>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</si>
  <si>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</si>
  <si>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</si>
  <si>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</si>
  <si>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</si>
  <si>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</si>
  <si>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</si>
  <si>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</si>
  <si>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</si>
  <si>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</si>
  <si>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</si>
  <si>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</si>
  <si>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</si>
  <si>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</si>
  <si>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</si>
  <si>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</si>
  <si>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</si>
  <si>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</si>
  <si>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</si>
  <si>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</si>
  <si>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</si>
  <si>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</si>
  <si>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</si>
  <si>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</si>
  <si>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</si>
  <si>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</si>
  <si>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</si>
  <si>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</si>
  <si>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</si>
  <si>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</si>
  <si>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</si>
  <si>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</si>
  <si>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</si>
  <si>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</si>
  <si>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</si>
  <si>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</si>
  <si>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</si>
  <si>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</si>
  <si>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</si>
  <si>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</si>
  <si>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</si>
  <si>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</si>
  <si>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</si>
  <si>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</si>
  <si>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</si>
  <si>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</si>
  <si>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</si>
  <si>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</si>
  <si>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</si>
  <si>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</si>
  <si>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</si>
  <si>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</si>
  <si>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</si>
  <si>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</si>
  <si>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</si>
  <si>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</si>
  <si>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</si>
  <si>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</si>
  <si>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</si>
  <si>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</si>
  <si>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</si>
  <si>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</si>
  <si>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</si>
  <si>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</si>
  <si>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</si>
  <si>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</si>
  <si>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</si>
  <si>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</si>
  <si>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</si>
  <si>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</si>
  <si>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</si>
  <si>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</si>
  <si>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</si>
  <si>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</si>
  <si>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</si>
  <si>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</si>
  <si>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</si>
  <si>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</si>
  <si>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</si>
  <si>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</si>
  <si>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</si>
  <si>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</si>
  <si>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</si>
  <si>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</si>
  <si>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</si>
  <si>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</si>
  <si>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</si>
  <si>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Section title conveys the intent of the recommendation.</t>
  </si>
  <si>
    <t>The Rationale section conveys the security benefits of the recommended configuration. This section also details where the risks, threats, and vulnerabilities associated with a configuration posture.</t>
  </si>
  <si>
    <t>▪ NIST SP 800-53 Rev. 5, Recommended Security Controls for Federal Information Systems and Organizations</t>
  </si>
  <si>
    <t xml:space="preserve">▪ IRS Publication 1075, Tax Information Security Guidelines for Federal, State and Local Agencies (Rev. 11-2021) </t>
  </si>
  <si>
    <t xml:space="preserve"> ▪ SCSEM Version: 1.4</t>
  </si>
  <si>
    <t>Internal changes &amp; updates</t>
  </si>
  <si>
    <t>First Release CIS Microsoft Windows Server 2019 Benchmark	v1.0.1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</si>
</sst>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0.0"/>
    <numFmt numFmtId="166" formatCode="m/d/yyyy;@"/>
  </numFmts>
  <fonts count="37" x14ac:knownFonts="1">
    <font>
      <sz val="10"/>
      <name val="Arial"/>
    </font>
    <font>
      <sz val="11"/>
      <color theme="1"/>
      <name val="Calibri"/>
      <family val="2"/>
      <scheme val="minor"/>
    </font>
    <font>
      <sz val="11"/>
      <color indexed="8"/>
      <name val="Calibri"/>
      <family val="2"/>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sz val="10"/>
      <name val="Arial"/>
      <family val="2"/>
    </font>
    <font>
      <sz val="11"/>
      <color indexed="9"/>
      <name val="Calibri"/>
      <family val="2"/>
    </font>
    <font>
      <sz val="11"/>
      <color indexed="20"/>
      <name val="Calibri"/>
      <family val="2"/>
    </font>
    <font>
      <b/>
      <sz val="11"/>
      <color indexed="52"/>
      <name val="Calibri"/>
      <family val="2"/>
    </font>
    <font>
      <sz val="11"/>
      <color indexed="17"/>
      <name val="Calibri"/>
      <family val="2"/>
    </font>
    <font>
      <u/>
      <sz val="10"/>
      <color indexed="12"/>
      <name val="Arial"/>
      <family val="2"/>
    </font>
    <font>
      <sz val="11"/>
      <color indexed="52"/>
      <name val="Calibri"/>
      <family val="2"/>
    </font>
    <font>
      <sz val="11"/>
      <color indexed="60"/>
      <name val="Calibri"/>
      <family val="2"/>
    </font>
    <font>
      <sz val="11"/>
      <color indexed="10"/>
      <name val="Calibri"/>
      <family val="2"/>
    </font>
    <font>
      <u/>
      <sz val="10"/>
      <color indexed="12"/>
      <name val="Verdana"/>
      <family val="2"/>
    </font>
    <font>
      <sz val="1"/>
      <color indexed="8"/>
      <name val="Calibri"/>
      <family val="2"/>
    </font>
    <font>
      <sz val="11"/>
      <color theme="1"/>
      <name val="Calibri"/>
      <family val="2"/>
      <scheme val="minor"/>
    </font>
    <font>
      <sz val="10"/>
      <color theme="1"/>
      <name val="Arial"/>
      <family val="2"/>
    </font>
    <font>
      <b/>
      <sz val="10"/>
      <color rgb="FFFF0000"/>
      <name val="Arial"/>
      <family val="2"/>
    </font>
    <font>
      <sz val="10"/>
      <color rgb="FFAC0000"/>
      <name val="Arial"/>
      <family val="2"/>
    </font>
    <font>
      <u/>
      <sz val="10"/>
      <color theme="11"/>
      <name val="Arial"/>
      <family val="2"/>
    </font>
    <font>
      <b/>
      <sz val="10"/>
      <color theme="1"/>
      <name val="Arial"/>
      <family val="2"/>
    </font>
    <font>
      <b/>
      <u/>
      <sz val="10"/>
      <name val="Arial"/>
      <family val="2"/>
    </font>
    <font>
      <sz val="12"/>
      <color theme="1"/>
      <name val="Calibri"/>
      <family val="2"/>
      <scheme val="minor"/>
    </font>
    <font>
      <b/>
      <i/>
      <sz val="10"/>
      <name val="Arial"/>
      <family val="2"/>
    </font>
    <font>
      <sz val="10"/>
      <color theme="0"/>
      <name val="Arial"/>
      <family val="2"/>
    </font>
    <font>
      <sz val="11"/>
      <color indexed="8"/>
      <name val="Calibri"/>
      <family val="2"/>
    </font>
    <font>
      <b/>
      <sz val="11"/>
      <color theme="1"/>
      <name val="Calibri"/>
      <family val="2"/>
      <scheme val="minor"/>
    </font>
    <font>
      <sz val="10"/>
      <color rgb="FFFF0000"/>
      <name val="Arial"/>
      <family val="2"/>
    </font>
    <font>
      <sz val="8"/>
      <name val="Arial"/>
      <family val="2"/>
    </font>
    <font>
      <sz val="10"/>
      <color theme="1" tint="4.9989318521683403E-2"/>
      <name val="Arial"/>
      <family val="2"/>
    </font>
  </fonts>
  <fills count="4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54"/>
        <bgColor indexed="5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25"/>
        <bgColor indexed="25"/>
      </patternFill>
    </fill>
    <fill>
      <patternFill patternType="solid">
        <fgColor indexed="42"/>
        <bgColor indexed="42"/>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2"/>
        <bgColor indexed="52"/>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tint="-0.249977111117893"/>
        <bgColor indexed="64"/>
      </patternFill>
    </fill>
    <fill>
      <patternFill patternType="solid">
        <fgColor rgb="FFAFD7FF"/>
        <bgColor rgb="FF000000"/>
      </patternFill>
    </fill>
    <fill>
      <patternFill patternType="solid">
        <fgColor theme="0"/>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0" tint="-0.34998626667073579"/>
        <bgColor indexed="64"/>
      </patternFill>
    </fill>
  </fills>
  <borders count="6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indexed="63"/>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thin">
        <color indexed="63"/>
      </bottom>
      <diagonal/>
    </border>
    <border>
      <left style="thin">
        <color indexed="64"/>
      </left>
      <right style="thin">
        <color indexed="64"/>
      </right>
      <top/>
      <bottom/>
      <diagonal/>
    </border>
    <border>
      <left/>
      <right/>
      <top style="thin">
        <color indexed="63"/>
      </top>
      <bottom/>
      <diagonal/>
    </border>
    <border>
      <left style="thin">
        <color auto="1"/>
      </left>
      <right style="thin">
        <color auto="1"/>
      </right>
      <top style="thin">
        <color auto="1"/>
      </top>
      <bottom/>
      <diagonal/>
    </border>
    <border>
      <left style="thin">
        <color indexed="63"/>
      </left>
      <right/>
      <top style="thin">
        <color indexed="63"/>
      </top>
      <bottom/>
      <diagonal/>
    </border>
    <border>
      <left/>
      <right style="thin">
        <color indexed="64"/>
      </right>
      <top style="thin">
        <color indexed="63"/>
      </top>
      <bottom/>
      <diagonal/>
    </border>
    <border>
      <left style="thin">
        <color indexed="63"/>
      </left>
      <right/>
      <top/>
      <bottom style="thin">
        <color indexed="63"/>
      </bottom>
      <diagonal/>
    </border>
    <border>
      <left/>
      <right/>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right style="thin">
        <color indexed="64"/>
      </right>
      <top style="thin">
        <color indexed="63"/>
      </top>
      <bottom style="thin">
        <color indexed="63"/>
      </bottom>
      <diagonal/>
    </border>
    <border>
      <left style="thin">
        <color auto="1"/>
      </left>
      <right style="thin">
        <color indexed="64"/>
      </right>
      <top style="thin">
        <color indexed="63"/>
      </top>
      <bottom style="thin">
        <color auto="1"/>
      </bottom>
      <diagonal/>
    </border>
    <border>
      <left/>
      <right style="thin">
        <color indexed="63"/>
      </right>
      <top style="thin">
        <color indexed="63"/>
      </top>
      <bottom/>
      <diagonal/>
    </border>
    <border>
      <left/>
      <right style="thin">
        <color indexed="63"/>
      </right>
      <top/>
      <bottom/>
      <diagonal/>
    </border>
    <border>
      <left/>
      <right style="thin">
        <color indexed="63"/>
      </right>
      <top/>
      <bottom style="thin">
        <color indexed="63"/>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indexed="63"/>
      </bottom>
      <diagonal/>
    </border>
    <border>
      <left/>
      <right/>
      <top style="thin">
        <color auto="1"/>
      </top>
      <bottom style="thin">
        <color indexed="63"/>
      </bottom>
      <diagonal/>
    </border>
    <border>
      <left/>
      <right style="thin">
        <color auto="1"/>
      </right>
      <top style="thin">
        <color auto="1"/>
      </top>
      <bottom style="thin">
        <color indexed="63"/>
      </bottom>
      <diagonal/>
    </border>
    <border>
      <left style="thin">
        <color auto="1"/>
      </left>
      <right style="thin">
        <color indexed="63"/>
      </right>
      <top style="thin">
        <color auto="1"/>
      </top>
      <bottom style="thin">
        <color auto="1"/>
      </bottom>
      <diagonal/>
    </border>
    <border>
      <left style="thin">
        <color indexed="63"/>
      </left>
      <right style="thin">
        <color indexed="63"/>
      </right>
      <top style="thin">
        <color auto="1"/>
      </top>
      <bottom style="thin">
        <color auto="1"/>
      </bottom>
      <diagonal/>
    </border>
    <border>
      <left style="thin">
        <color indexed="63"/>
      </left>
      <right style="thin">
        <color auto="1"/>
      </right>
      <top style="thin">
        <color auto="1"/>
      </top>
      <bottom style="thin">
        <color auto="1"/>
      </bottom>
      <diagonal/>
    </border>
    <border>
      <left style="thin">
        <color auto="1"/>
      </left>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3"/>
      </left>
      <right style="thin">
        <color auto="1"/>
      </right>
      <top style="thin">
        <color indexed="63"/>
      </top>
      <bottom style="thin">
        <color indexed="63"/>
      </bottom>
      <diagonal/>
    </border>
    <border>
      <left style="thin">
        <color auto="1"/>
      </left>
      <right style="thin">
        <color auto="1"/>
      </right>
      <top style="thin">
        <color auto="1"/>
      </top>
      <bottom style="thin">
        <color auto="1"/>
      </bottom>
      <diagonal/>
    </border>
    <border>
      <left style="thin">
        <color auto="1"/>
      </left>
      <right/>
      <top style="thin">
        <color indexed="63"/>
      </top>
      <bottom style="thin">
        <color auto="1"/>
      </bottom>
      <diagonal/>
    </border>
    <border>
      <left/>
      <right style="thin">
        <color indexed="63"/>
      </right>
      <top style="thin">
        <color indexed="63"/>
      </top>
      <bottom style="thin">
        <color auto="1"/>
      </bottom>
      <diagonal/>
    </border>
    <border>
      <left style="thin">
        <color indexed="63"/>
      </left>
      <right style="thin">
        <color indexed="63"/>
      </right>
      <top style="thin">
        <color indexed="63"/>
      </top>
      <bottom style="thin">
        <color auto="1"/>
      </bottom>
      <diagonal/>
    </border>
    <border>
      <left style="thin">
        <color indexed="63"/>
      </left>
      <right style="thin">
        <color auto="1"/>
      </right>
      <top style="thin">
        <color indexed="63"/>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3"/>
      </right>
      <top style="thin">
        <color indexed="64"/>
      </top>
      <bottom style="thin">
        <color indexed="64"/>
      </bottom>
      <diagonal/>
    </border>
    <border>
      <left style="thin">
        <color indexed="63"/>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3"/>
      </top>
      <bottom style="thin">
        <color auto="1"/>
      </bottom>
      <diagonal/>
    </border>
    <border>
      <left style="thin">
        <color theme="1" tint="0.24994659260841701"/>
      </left>
      <right/>
      <top style="thin">
        <color theme="1" tint="0.24994659260841701"/>
      </top>
      <bottom style="thin">
        <color theme="1" tint="0.24994659260841701"/>
      </bottom>
      <diagonal/>
    </border>
    <border>
      <left style="thin">
        <color indexed="63"/>
      </left>
      <right style="thin">
        <color indexed="63"/>
      </right>
      <top style="thin">
        <color indexed="63"/>
      </top>
      <bottom/>
      <diagonal/>
    </border>
  </borders>
  <cellStyleXfs count="1046">
    <xf numFmtId="0" fontId="0" fillId="0" borderId="0"/>
    <xf numFmtId="0" fontId="21" fillId="2" borderId="0" applyNumberFormat="0" applyBorder="0" applyAlignment="0" applyProtection="0"/>
    <xf numFmtId="0" fontId="21" fillId="2" borderId="0" applyNumberFormat="0" applyBorder="0" applyAlignment="0" applyProtection="0"/>
    <xf numFmtId="0" fontId="21" fillId="2" borderId="0" applyNumberFormat="0" applyBorder="0" applyAlignment="0" applyProtection="0"/>
    <xf numFmtId="0" fontId="21" fillId="2"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19" fillId="19" borderId="0" applyNumberFormat="0" applyBorder="0" applyAlignment="0" applyProtection="0"/>
    <xf numFmtId="0" fontId="19" fillId="23"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19" fillId="24" borderId="0" applyNumberFormat="0" applyBorder="0" applyAlignment="0" applyProtection="0"/>
    <xf numFmtId="0" fontId="19" fillId="1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19" fillId="19" borderId="0" applyNumberFormat="0" applyBorder="0" applyAlignment="0" applyProtection="0"/>
    <xf numFmtId="0" fontId="19"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4" fillId="0" borderId="0" applyNumberFormat="0" applyFill="0" applyBorder="0" applyAlignment="0" applyProtection="0">
      <alignment wrapText="1"/>
    </xf>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3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6"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14" fillId="26" borderId="1" applyNumberFormat="0" applyAlignment="0" applyProtection="0"/>
    <xf numFmtId="0" fontId="14" fillId="26" borderId="1" applyNumberFormat="0" applyAlignment="0" applyProtection="0"/>
    <xf numFmtId="0" fontId="14" fillId="26" borderId="1" applyNumberFormat="0" applyAlignment="0" applyProtection="0"/>
    <xf numFmtId="0" fontId="14" fillId="26" borderId="1" applyNumberFormat="0" applyAlignment="0" applyProtection="0"/>
    <xf numFmtId="0" fontId="14" fillId="26" borderId="1" applyNumberFormat="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8" fillId="0" borderId="0">
      <alignment wrapText="1"/>
    </xf>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5" fillId="0" borderId="0"/>
    <xf numFmtId="0" fontId="21" fillId="0" borderId="0"/>
    <xf numFmtId="0" fontId="23" fillId="0" borderId="0"/>
    <xf numFmtId="0" fontId="8" fillId="0" borderId="0"/>
    <xf numFmtId="0" fontId="23" fillId="0" borderId="0"/>
    <xf numFmtId="0" fontId="8"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8" fillId="0" borderId="0"/>
    <xf numFmtId="0" fontId="22" fillId="0" borderId="0"/>
    <xf numFmtId="0" fontId="8" fillId="0" borderId="0"/>
    <xf numFmtId="0" fontId="8" fillId="0" borderId="0"/>
    <xf numFmtId="0" fontId="8" fillId="0" borderId="0"/>
    <xf numFmtId="0" fontId="11"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1" fillId="0" borderId="0"/>
    <xf numFmtId="0" fontId="21" fillId="0" borderId="0"/>
    <xf numFmtId="0" fontId="21" fillId="0" borderId="0"/>
    <xf numFmtId="0" fontId="2" fillId="0" borderId="0"/>
    <xf numFmtId="0" fontId="8" fillId="0" borderId="0"/>
    <xf numFmtId="0" fontId="21" fillId="0" borderId="0"/>
    <xf numFmtId="0" fontId="21" fillId="0" borderId="0"/>
    <xf numFmtId="0" fontId="21" fillId="0" borderId="0"/>
    <xf numFmtId="0" fontId="8" fillId="0" borderId="0"/>
    <xf numFmtId="0"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9" borderId="7" applyNumberFormat="0" applyFont="0" applyAlignment="0" applyProtection="0"/>
    <xf numFmtId="0" fontId="21" fillId="19" borderId="7" applyNumberFormat="0" applyFont="0" applyAlignment="0" applyProtection="0"/>
    <xf numFmtId="0" fontId="21" fillId="19" borderId="7" applyNumberFormat="0" applyFont="0" applyAlignment="0" applyProtection="0"/>
    <xf numFmtId="0" fontId="2" fillId="19" borderId="7" applyNumberFormat="0" applyFont="0" applyAlignment="0" applyProtection="0"/>
    <xf numFmtId="0" fontId="21" fillId="19" borderId="7" applyNumberFormat="0" applyFont="0" applyAlignment="0" applyProtection="0"/>
    <xf numFmtId="0" fontId="21" fillId="19" borderId="7" applyNumberFormat="0" applyFont="0" applyAlignment="0" applyProtection="0"/>
    <xf numFmtId="0" fontId="21" fillId="19" borderId="7" applyNumberFormat="0" applyFont="0" applyAlignment="0" applyProtection="0"/>
    <xf numFmtId="0" fontId="21" fillId="29" borderId="8" applyNumberFormat="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 fillId="0" borderId="9" applyNumberFormat="0" applyFill="0" applyAlignment="0" applyProtection="0"/>
    <xf numFmtId="0" fontId="2" fillId="0" borderId="9" applyNumberFormat="0" applyFill="0" applyAlignment="0" applyProtection="0"/>
    <xf numFmtId="0" fontId="2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1" fillId="0" borderId="0"/>
    <xf numFmtId="0" fontId="32" fillId="0" borderId="0" applyFill="0" applyProtection="0"/>
  </cellStyleXfs>
  <cellXfs count="276">
    <xf numFmtId="0" fontId="0" fillId="0" borderId="0" xfId="0"/>
    <xf numFmtId="14" fontId="0" fillId="0" borderId="0" xfId="0" applyNumberFormat="1"/>
    <xf numFmtId="0" fontId="8" fillId="0" borderId="10" xfId="0" applyFont="1" applyBorder="1" applyAlignment="1">
      <alignment vertical="top"/>
    </xf>
    <xf numFmtId="0" fontId="8" fillId="0" borderId="0" xfId="0" applyFont="1" applyAlignment="1">
      <alignment vertical="top"/>
    </xf>
    <xf numFmtId="0" fontId="10" fillId="35" borderId="0" xfId="0" applyFont="1" applyFill="1"/>
    <xf numFmtId="0" fontId="8" fillId="35" borderId="0" xfId="0" applyFont="1" applyFill="1"/>
    <xf numFmtId="0" fontId="8" fillId="36" borderId="10" xfId="0" applyFont="1" applyFill="1" applyBorder="1" applyAlignment="1">
      <alignment vertical="top"/>
    </xf>
    <xf numFmtId="0" fontId="0" fillId="36" borderId="0" xfId="0" applyFill="1" applyAlignment="1">
      <alignment vertical="top"/>
    </xf>
    <xf numFmtId="0" fontId="25" fillId="0" borderId="0" xfId="0" applyFont="1"/>
    <xf numFmtId="0" fontId="25" fillId="0" borderId="0" xfId="0" applyFont="1" applyAlignment="1">
      <alignment vertical="top"/>
    </xf>
    <xf numFmtId="0" fontId="4" fillId="38" borderId="10" xfId="0" applyFont="1" applyFill="1" applyBorder="1" applyAlignment="1">
      <alignment vertical="top"/>
    </xf>
    <xf numFmtId="0" fontId="4" fillId="38" borderId="0" xfId="0" applyFont="1" applyFill="1" applyAlignment="1">
      <alignment vertical="top"/>
    </xf>
    <xf numFmtId="0" fontId="8" fillId="0" borderId="10" xfId="0" applyFont="1" applyBorder="1" applyAlignment="1">
      <alignment horizontal="right" vertical="top"/>
    </xf>
    <xf numFmtId="0" fontId="4" fillId="0" borderId="10" xfId="0" applyFont="1" applyBorder="1" applyAlignment="1">
      <alignment horizontal="left" vertical="top"/>
    </xf>
    <xf numFmtId="0" fontId="6" fillId="0" borderId="0" xfId="0" applyFont="1" applyAlignment="1">
      <alignment vertical="top"/>
    </xf>
    <xf numFmtId="0" fontId="4" fillId="0" borderId="10" xfId="0" applyFont="1" applyBorder="1" applyAlignment="1">
      <alignment vertical="top"/>
    </xf>
    <xf numFmtId="0" fontId="4" fillId="0" borderId="0" xfId="0" applyFont="1" applyAlignment="1">
      <alignment vertical="top"/>
    </xf>
    <xf numFmtId="0" fontId="5" fillId="35" borderId="10" xfId="0" applyFont="1" applyFill="1" applyBorder="1"/>
    <xf numFmtId="0" fontId="23" fillId="35" borderId="10" xfId="0" applyFont="1" applyFill="1" applyBorder="1"/>
    <xf numFmtId="0" fontId="8" fillId="0" borderId="10" xfId="0" applyFont="1" applyBorder="1" applyAlignment="1">
      <alignment horizontal="left" vertical="top" indent="1"/>
    </xf>
    <xf numFmtId="0" fontId="6" fillId="0" borderId="0" xfId="0" applyFont="1" applyAlignment="1">
      <alignment vertical="top" wrapText="1"/>
    </xf>
    <xf numFmtId="0" fontId="8" fillId="0" borderId="0" xfId="0" applyFont="1" applyAlignment="1">
      <alignment vertical="center"/>
    </xf>
    <xf numFmtId="0" fontId="0" fillId="0" borderId="12" xfId="0" applyBorder="1"/>
    <xf numFmtId="0" fontId="0" fillId="0" borderId="13" xfId="0" applyBorder="1"/>
    <xf numFmtId="0" fontId="0" fillId="0" borderId="14" xfId="0" applyBorder="1"/>
    <xf numFmtId="0" fontId="4" fillId="37" borderId="12" xfId="0" applyFont="1" applyFill="1" applyBorder="1"/>
    <xf numFmtId="0" fontId="4" fillId="37" borderId="13" xfId="0" applyFont="1" applyFill="1" applyBorder="1"/>
    <xf numFmtId="0" fontId="4" fillId="37" borderId="14" xfId="0" applyFont="1" applyFill="1" applyBorder="1"/>
    <xf numFmtId="0" fontId="4" fillId="0" borderId="0" xfId="0" applyFont="1"/>
    <xf numFmtId="0" fontId="9" fillId="41" borderId="0" xfId="0" applyFont="1" applyFill="1" applyAlignment="1">
      <alignment horizontal="center" vertical="center"/>
    </xf>
    <xf numFmtId="0" fontId="8" fillId="0" borderId="15" xfId="0" applyFont="1" applyBorder="1" applyAlignment="1">
      <alignment horizontal="left" vertical="top" indent="1"/>
    </xf>
    <xf numFmtId="0" fontId="8" fillId="0" borderId="0" xfId="0" applyFont="1"/>
    <xf numFmtId="0" fontId="8" fillId="41" borderId="10" xfId="0" applyFont="1" applyFill="1" applyBorder="1" applyAlignment="1">
      <alignment vertical="top"/>
    </xf>
    <xf numFmtId="0" fontId="8" fillId="41" borderId="0" xfId="0" applyFont="1" applyFill="1" applyAlignment="1">
      <alignment vertical="top"/>
    </xf>
    <xf numFmtId="0" fontId="4" fillId="38" borderId="15" xfId="0" applyFont="1" applyFill="1" applyBorder="1" applyAlignment="1">
      <alignment vertical="top"/>
    </xf>
    <xf numFmtId="0" fontId="4" fillId="38" borderId="16" xfId="0" applyFont="1" applyFill="1" applyBorder="1" applyAlignment="1">
      <alignment vertical="top"/>
    </xf>
    <xf numFmtId="0" fontId="8" fillId="35" borderId="19" xfId="0" applyFont="1" applyFill="1" applyBorder="1"/>
    <xf numFmtId="0" fontId="0" fillId="36" borderId="19" xfId="0" applyFill="1" applyBorder="1" applyAlignment="1">
      <alignment vertical="top"/>
    </xf>
    <xf numFmtId="0" fontId="2" fillId="41" borderId="0" xfId="0" applyFont="1" applyFill="1"/>
    <xf numFmtId="0" fontId="0" fillId="0" borderId="15" xfId="0" applyBorder="1"/>
    <xf numFmtId="0" fontId="4" fillId="38" borderId="17" xfId="0" applyFont="1" applyFill="1" applyBorder="1" applyAlignment="1">
      <alignment vertical="top"/>
    </xf>
    <xf numFmtId="0" fontId="4" fillId="38" borderId="18" xfId="0" applyFont="1" applyFill="1" applyBorder="1" applyAlignment="1">
      <alignment vertical="top"/>
    </xf>
    <xf numFmtId="0" fontId="0" fillId="41" borderId="0" xfId="0" applyFill="1"/>
    <xf numFmtId="0" fontId="31" fillId="41" borderId="0" xfId="0" applyFont="1" applyFill="1"/>
    <xf numFmtId="0" fontId="24" fillId="41" borderId="0" xfId="0" applyFont="1" applyFill="1"/>
    <xf numFmtId="0" fontId="4" fillId="34" borderId="11" xfId="0" applyFont="1" applyFill="1" applyBorder="1"/>
    <xf numFmtId="0" fontId="4" fillId="37" borderId="11" xfId="0" applyFont="1" applyFill="1" applyBorder="1" applyAlignment="1">
      <alignment horizontal="left" vertical="center" wrapText="1"/>
    </xf>
    <xf numFmtId="0" fontId="8" fillId="0" borderId="22" xfId="0" applyFont="1" applyBorder="1" applyAlignment="1">
      <alignment horizontal="left" vertical="top" wrapText="1"/>
    </xf>
    <xf numFmtId="0" fontId="8" fillId="0" borderId="22" xfId="0" applyFont="1" applyBorder="1" applyAlignment="1" applyProtection="1">
      <alignment horizontal="left" vertical="top" wrapText="1"/>
      <protection locked="0"/>
    </xf>
    <xf numFmtId="0" fontId="4" fillId="34" borderId="0" xfId="0" applyFont="1" applyFill="1" applyAlignment="1" applyProtection="1">
      <alignment horizontal="left" vertical="top" wrapText="1"/>
      <protection locked="0"/>
    </xf>
    <xf numFmtId="0" fontId="4" fillId="34" borderId="21" xfId="0" applyFont="1" applyFill="1" applyBorder="1" applyAlignment="1" applyProtection="1">
      <alignment horizontal="left" vertical="top" wrapText="1"/>
      <protection locked="0"/>
    </xf>
    <xf numFmtId="0" fontId="0" fillId="0" borderId="0" xfId="0" applyAlignment="1">
      <alignment horizontal="left" vertical="top" wrapText="1"/>
    </xf>
    <xf numFmtId="0" fontId="23" fillId="39" borderId="20" xfId="0" applyFont="1" applyFill="1" applyBorder="1" applyAlignment="1">
      <alignment horizontal="left" vertical="top" wrapText="1"/>
    </xf>
    <xf numFmtId="0" fontId="0" fillId="0" borderId="14" xfId="0" applyBorder="1" applyAlignment="1">
      <alignment horizontal="left" vertical="top" wrapText="1"/>
    </xf>
    <xf numFmtId="0" fontId="0" fillId="0" borderId="22" xfId="0" applyBorder="1" applyAlignment="1">
      <alignment horizontal="left" vertical="top" wrapText="1"/>
    </xf>
    <xf numFmtId="0" fontId="8" fillId="0" borderId="11" xfId="0" applyFont="1" applyBorder="1" applyAlignment="1">
      <alignment horizontal="left" vertical="top" wrapText="1"/>
    </xf>
    <xf numFmtId="0" fontId="0" fillId="0" borderId="0" xfId="0" applyAlignment="1" applyProtection="1">
      <alignment horizontal="left" vertical="top" wrapText="1"/>
      <protection locked="0"/>
    </xf>
    <xf numFmtId="0" fontId="7" fillId="39" borderId="0" xfId="0" applyFont="1" applyFill="1" applyAlignment="1" applyProtection="1">
      <alignment vertical="top" wrapText="1"/>
      <protection locked="0"/>
    </xf>
    <xf numFmtId="0" fontId="7" fillId="39" borderId="0" xfId="0" applyFont="1" applyFill="1" applyAlignment="1" applyProtection="1">
      <alignment horizontal="left" vertical="top"/>
      <protection locked="0"/>
    </xf>
    <xf numFmtId="0" fontId="8" fillId="0" borderId="0" xfId="0" applyFont="1" applyAlignment="1" applyProtection="1">
      <alignment horizontal="left" vertical="top" wrapText="1"/>
      <protection locked="0"/>
    </xf>
    <xf numFmtId="0" fontId="33" fillId="43" borderId="11" xfId="0" applyFont="1" applyFill="1" applyBorder="1" applyAlignment="1">
      <alignment wrapText="1"/>
    </xf>
    <xf numFmtId="0" fontId="8" fillId="41" borderId="0" xfId="512" applyFill="1"/>
    <xf numFmtId="0" fontId="8" fillId="0" borderId="0" xfId="512"/>
    <xf numFmtId="0" fontId="29" fillId="41" borderId="11" xfId="0" applyFont="1" applyFill="1" applyBorder="1" applyAlignment="1">
      <alignment horizontal="left" vertical="center" wrapText="1"/>
    </xf>
    <xf numFmtId="0" fontId="29" fillId="41" borderId="11" xfId="0" applyFont="1" applyFill="1" applyBorder="1" applyAlignment="1">
      <alignment horizontal="center" wrapText="1"/>
    </xf>
    <xf numFmtId="14" fontId="0" fillId="0" borderId="11" xfId="0" applyNumberFormat="1" applyBorder="1" applyAlignment="1">
      <alignment horizontal="left" vertical="top" wrapText="1"/>
    </xf>
    <xf numFmtId="165" fontId="0" fillId="0" borderId="11" xfId="0" applyNumberFormat="1" applyBorder="1" applyAlignment="1">
      <alignment horizontal="left" vertical="top" wrapText="1"/>
    </xf>
    <xf numFmtId="0" fontId="0" fillId="0" borderId="11" xfId="0" applyBorder="1" applyAlignment="1">
      <alignment wrapText="1"/>
    </xf>
    <xf numFmtId="0" fontId="34" fillId="0" borderId="0" xfId="0" applyFont="1" applyAlignment="1">
      <alignment horizontal="left" vertical="top" wrapText="1"/>
    </xf>
    <xf numFmtId="0" fontId="8" fillId="41" borderId="0" xfId="0" applyFont="1" applyFill="1" applyAlignment="1">
      <alignment vertical="top" wrapText="1"/>
    </xf>
    <xf numFmtId="0" fontId="8" fillId="0" borderId="0" xfId="0" applyFont="1" applyAlignment="1">
      <alignment horizontal="left" vertical="top" wrapText="1"/>
    </xf>
    <xf numFmtId="0" fontId="8" fillId="0" borderId="0" xfId="669"/>
    <xf numFmtId="0" fontId="5" fillId="35" borderId="23" xfId="0" applyFont="1" applyFill="1" applyBorder="1"/>
    <xf numFmtId="0" fontId="8" fillId="35" borderId="21" xfId="0" applyFont="1" applyFill="1" applyBorder="1"/>
    <xf numFmtId="0" fontId="8" fillId="35" borderId="24" xfId="0" applyFont="1" applyFill="1" applyBorder="1"/>
    <xf numFmtId="0" fontId="0" fillId="35" borderId="25" xfId="0" applyFill="1" applyBorder="1"/>
    <xf numFmtId="0" fontId="8" fillId="35" borderId="26" xfId="0" applyFont="1" applyFill="1" applyBorder="1"/>
    <xf numFmtId="0" fontId="4" fillId="36" borderId="23" xfId="0" applyFont="1" applyFill="1" applyBorder="1" applyAlignment="1">
      <alignment vertical="center"/>
    </xf>
    <xf numFmtId="0" fontId="4" fillId="36" borderId="21" xfId="0" applyFont="1" applyFill="1" applyBorder="1" applyAlignment="1">
      <alignment vertical="center"/>
    </xf>
    <xf numFmtId="0" fontId="4" fillId="36" borderId="24" xfId="0" applyFont="1" applyFill="1" applyBorder="1" applyAlignment="1">
      <alignment vertical="center"/>
    </xf>
    <xf numFmtId="0" fontId="0" fillId="36" borderId="25" xfId="0" applyFill="1" applyBorder="1" applyAlignment="1">
      <alignment vertical="top"/>
    </xf>
    <xf numFmtId="0" fontId="0" fillId="36" borderId="26" xfId="0" applyFill="1" applyBorder="1" applyAlignment="1">
      <alignment vertical="top"/>
    </xf>
    <xf numFmtId="0" fontId="4" fillId="34" borderId="27" xfId="0" applyFont="1" applyFill="1" applyBorder="1" applyAlignment="1">
      <alignment vertical="center"/>
    </xf>
    <xf numFmtId="0" fontId="4" fillId="34" borderId="28" xfId="0" applyFont="1" applyFill="1" applyBorder="1" applyAlignment="1">
      <alignment vertical="center"/>
    </xf>
    <xf numFmtId="0" fontId="4" fillId="41" borderId="27" xfId="0" applyFont="1" applyFill="1" applyBorder="1" applyAlignment="1">
      <alignment horizontal="left" vertical="center"/>
    </xf>
    <xf numFmtId="0" fontId="4" fillId="41" borderId="29" xfId="0" applyFont="1" applyFill="1" applyBorder="1" applyAlignment="1">
      <alignment vertical="center"/>
    </xf>
    <xf numFmtId="0" fontId="8" fillId="0" borderId="30" xfId="0" applyFont="1" applyBorder="1" applyAlignment="1" applyProtection="1">
      <alignment horizontal="left" vertical="top" wrapText="1"/>
      <protection locked="0"/>
    </xf>
    <xf numFmtId="14" fontId="8" fillId="0" borderId="30" xfId="0" quotePrefix="1" applyNumberFormat="1" applyFont="1" applyBorder="1" applyAlignment="1" applyProtection="1">
      <alignment horizontal="left" vertical="top" wrapText="1"/>
      <protection locked="0"/>
    </xf>
    <xf numFmtId="166" fontId="8" fillId="0" borderId="30" xfId="0" applyNumberFormat="1" applyFont="1" applyBorder="1" applyAlignment="1" applyProtection="1">
      <alignment horizontal="left" vertical="top" wrapText="1"/>
      <protection locked="0"/>
    </xf>
    <xf numFmtId="0" fontId="4" fillId="0" borderId="27" xfId="0" applyFont="1" applyBorder="1" applyAlignment="1">
      <alignment horizontal="left" vertical="center"/>
    </xf>
    <xf numFmtId="0" fontId="4" fillId="34" borderId="31" xfId="0" applyFont="1" applyFill="1" applyBorder="1" applyAlignment="1">
      <alignment vertical="center"/>
    </xf>
    <xf numFmtId="0" fontId="0" fillId="37" borderId="27" xfId="0" applyFill="1" applyBorder="1" applyAlignment="1">
      <alignment vertical="center"/>
    </xf>
    <xf numFmtId="0" fontId="0" fillId="37" borderId="28" xfId="0" applyFill="1" applyBorder="1" applyAlignment="1">
      <alignment vertical="center"/>
    </xf>
    <xf numFmtId="0" fontId="0" fillId="37" borderId="31" xfId="0" applyFill="1" applyBorder="1" applyAlignment="1">
      <alignment vertical="center"/>
    </xf>
    <xf numFmtId="0" fontId="4" fillId="0" borderId="27" xfId="0" applyFont="1" applyBorder="1" applyAlignment="1">
      <alignment vertical="center"/>
    </xf>
    <xf numFmtId="0" fontId="23" fillId="0" borderId="31" xfId="0" applyFont="1" applyBorder="1" applyAlignment="1">
      <alignment vertical="center" wrapText="1"/>
    </xf>
    <xf numFmtId="14" fontId="8" fillId="0" borderId="32" xfId="0" applyNumberFormat="1" applyFont="1" applyBorder="1" applyAlignment="1" applyProtection="1">
      <alignment horizontal="left" vertical="top" wrapText="1"/>
      <protection locked="0"/>
    </xf>
    <xf numFmtId="164" fontId="23" fillId="0" borderId="31" xfId="0" applyNumberFormat="1" applyFont="1" applyBorder="1" applyAlignment="1">
      <alignment vertical="center" wrapText="1"/>
    </xf>
    <xf numFmtId="0" fontId="4" fillId="34" borderId="27" xfId="0" applyFont="1" applyFill="1" applyBorder="1"/>
    <xf numFmtId="0" fontId="4" fillId="34" borderId="28" xfId="0" applyFont="1" applyFill="1" applyBorder="1"/>
    <xf numFmtId="0" fontId="4" fillId="34" borderId="29" xfId="0" applyFont="1" applyFill="1" applyBorder="1"/>
    <xf numFmtId="0" fontId="4" fillId="0" borderId="23" xfId="0" applyFont="1" applyBorder="1" applyAlignment="1">
      <alignment horizontal="left" vertical="center" indent="1"/>
    </xf>
    <xf numFmtId="0" fontId="4" fillId="0" borderId="21" xfId="0" applyFont="1" applyBorder="1" applyAlignment="1">
      <alignment vertical="center"/>
    </xf>
    <xf numFmtId="0" fontId="4" fillId="0" borderId="33" xfId="0" applyFont="1" applyBorder="1" applyAlignment="1">
      <alignment vertical="center"/>
    </xf>
    <xf numFmtId="0" fontId="8" fillId="0" borderId="34" xfId="0" applyFont="1" applyBorder="1" applyAlignment="1">
      <alignment vertical="top"/>
    </xf>
    <xf numFmtId="0" fontId="8" fillId="0" borderId="25" xfId="0" applyFont="1" applyBorder="1" applyAlignment="1">
      <alignment horizontal="left" vertical="top" indent="1"/>
    </xf>
    <xf numFmtId="0" fontId="8" fillId="0" borderId="26" xfId="0" applyFont="1" applyBorder="1" applyAlignment="1">
      <alignment vertical="top"/>
    </xf>
    <xf numFmtId="0" fontId="8" fillId="0" borderId="35" xfId="0" applyFont="1" applyBorder="1" applyAlignment="1">
      <alignment vertical="top"/>
    </xf>
    <xf numFmtId="0" fontId="4" fillId="41" borderId="15" xfId="0" applyFont="1" applyFill="1" applyBorder="1"/>
    <xf numFmtId="0" fontId="0" fillId="0" borderId="36" xfId="0" applyBorder="1"/>
    <xf numFmtId="0" fontId="6" fillId="41" borderId="15" xfId="0" applyFont="1" applyFill="1" applyBorder="1"/>
    <xf numFmtId="0" fontId="4" fillId="36" borderId="37" xfId="0" applyFont="1" applyFill="1" applyBorder="1"/>
    <xf numFmtId="0" fontId="0" fillId="39" borderId="38" xfId="0" applyFill="1" applyBorder="1"/>
    <xf numFmtId="0" fontId="4" fillId="36" borderId="38" xfId="0" applyFont="1" applyFill="1" applyBorder="1"/>
    <xf numFmtId="0" fontId="0" fillId="39" borderId="39" xfId="0" applyFill="1" applyBorder="1"/>
    <xf numFmtId="0" fontId="4" fillId="36" borderId="40" xfId="0" applyFont="1" applyFill="1" applyBorder="1"/>
    <xf numFmtId="0" fontId="4" fillId="36" borderId="41" xfId="0" applyFont="1" applyFill="1" applyBorder="1"/>
    <xf numFmtId="0" fontId="4" fillId="36" borderId="42" xfId="0" applyFont="1" applyFill="1" applyBorder="1"/>
    <xf numFmtId="0" fontId="0" fillId="41" borderId="15" xfId="0" applyFill="1" applyBorder="1"/>
    <xf numFmtId="0" fontId="9" fillId="37" borderId="43" xfId="0" applyFont="1" applyFill="1" applyBorder="1" applyAlignment="1">
      <alignment horizontal="center" vertical="center" wrapText="1"/>
    </xf>
    <xf numFmtId="0" fontId="9" fillId="37" borderId="44" xfId="0" applyFont="1" applyFill="1" applyBorder="1" applyAlignment="1">
      <alignment horizontal="center" vertical="center" wrapText="1"/>
    </xf>
    <xf numFmtId="0" fontId="9" fillId="37" borderId="45" xfId="0" applyFont="1" applyFill="1" applyBorder="1" applyAlignment="1">
      <alignment horizontal="center" vertical="center" wrapText="1"/>
    </xf>
    <xf numFmtId="0" fontId="8" fillId="37" borderId="46" xfId="0" applyFont="1" applyFill="1" applyBorder="1" applyAlignment="1">
      <alignment vertical="center"/>
    </xf>
    <xf numFmtId="0" fontId="0" fillId="37" borderId="29" xfId="0" applyFill="1" applyBorder="1" applyAlignment="1">
      <alignment vertical="center"/>
    </xf>
    <xf numFmtId="0" fontId="9" fillId="37" borderId="47" xfId="0" applyFont="1" applyFill="1" applyBorder="1" applyAlignment="1">
      <alignment horizontal="center" vertical="center"/>
    </xf>
    <xf numFmtId="0" fontId="9" fillId="37" borderId="48" xfId="0" applyFont="1" applyFill="1" applyBorder="1" applyAlignment="1">
      <alignment horizontal="center" vertical="center"/>
    </xf>
    <xf numFmtId="0" fontId="6" fillId="41" borderId="15" xfId="0" applyFont="1" applyFill="1" applyBorder="1" applyAlignment="1">
      <alignment vertical="top"/>
    </xf>
    <xf numFmtId="0" fontId="30" fillId="0" borderId="49" xfId="0" applyFont="1" applyBorder="1" applyAlignment="1">
      <alignment horizontal="center" vertical="center"/>
    </xf>
    <xf numFmtId="0" fontId="30" fillId="0" borderId="49" xfId="0" applyFont="1" applyBorder="1" applyAlignment="1">
      <alignment horizontal="center" vertical="center" wrapText="1"/>
    </xf>
    <xf numFmtId="0" fontId="30" fillId="0" borderId="49" xfId="0" applyFont="1" applyBorder="1" applyAlignment="1">
      <alignment horizontal="center"/>
    </xf>
    <xf numFmtId="9" fontId="30" fillId="0" borderId="49" xfId="0" applyNumberFormat="1" applyFont="1" applyBorder="1" applyAlignment="1">
      <alignment horizontal="center" vertical="center"/>
    </xf>
    <xf numFmtId="0" fontId="4" fillId="0" borderId="50" xfId="0" applyFont="1" applyBorder="1" applyAlignment="1">
      <alignment vertical="center"/>
    </xf>
    <xf numFmtId="0" fontId="4" fillId="0" borderId="51" xfId="0" applyFont="1" applyBorder="1" applyAlignment="1">
      <alignment vertical="center"/>
    </xf>
    <xf numFmtId="0" fontId="8" fillId="0" borderId="52" xfId="0" applyFont="1" applyBorder="1" applyAlignment="1">
      <alignment horizontal="center" vertical="center"/>
    </xf>
    <xf numFmtId="0" fontId="8" fillId="0" borderId="53" xfId="0" applyFont="1" applyBorder="1" applyAlignment="1">
      <alignment horizontal="center" vertical="center"/>
    </xf>
    <xf numFmtId="0" fontId="4" fillId="36" borderId="39" xfId="0" applyFont="1" applyFill="1" applyBorder="1"/>
    <xf numFmtId="0" fontId="9" fillId="37" borderId="54" xfId="0" applyFont="1" applyFill="1" applyBorder="1" applyAlignment="1">
      <alignment horizontal="center" vertical="center"/>
    </xf>
    <xf numFmtId="0" fontId="8" fillId="0" borderId="49" xfId="0" applyFont="1" applyBorder="1" applyAlignment="1">
      <alignment horizontal="center" vertical="center"/>
    </xf>
    <xf numFmtId="0" fontId="6" fillId="0" borderId="49" xfId="0" applyFont="1" applyBorder="1" applyAlignment="1">
      <alignment horizontal="center" vertical="top" wrapText="1"/>
    </xf>
    <xf numFmtId="0" fontId="6" fillId="0" borderId="49" xfId="0" applyFont="1" applyBorder="1" applyAlignment="1">
      <alignment horizontal="center" vertical="center"/>
    </xf>
    <xf numFmtId="0" fontId="8" fillId="0" borderId="49" xfId="0" applyFont="1" applyBorder="1" applyAlignment="1">
      <alignment horizontal="center" vertical="top" wrapText="1"/>
    </xf>
    <xf numFmtId="0" fontId="8" fillId="41" borderId="37" xfId="0" applyFont="1" applyFill="1" applyBorder="1"/>
    <xf numFmtId="0" fontId="0" fillId="0" borderId="55" xfId="0" applyBorder="1"/>
    <xf numFmtId="0" fontId="0" fillId="0" borderId="56" xfId="0" applyBorder="1"/>
    <xf numFmtId="0" fontId="6" fillId="0" borderId="56" xfId="0" applyFont="1" applyBorder="1" applyAlignment="1">
      <alignment vertical="top" wrapText="1"/>
    </xf>
    <xf numFmtId="0" fontId="0" fillId="0" borderId="57" xfId="0" applyBorder="1"/>
    <xf numFmtId="0" fontId="4" fillId="37" borderId="27" xfId="0" applyFont="1" applyFill="1" applyBorder="1" applyAlignment="1">
      <alignment vertical="center"/>
    </xf>
    <xf numFmtId="0" fontId="4" fillId="37" borderId="28" xfId="0" applyFont="1" applyFill="1" applyBorder="1" applyAlignment="1">
      <alignment vertical="center"/>
    </xf>
    <xf numFmtId="0" fontId="4" fillId="37" borderId="29" xfId="0" applyFont="1" applyFill="1" applyBorder="1" applyAlignment="1">
      <alignment vertical="center"/>
    </xf>
    <xf numFmtId="0" fontId="8" fillId="0" borderId="23" xfId="0" applyFont="1" applyBorder="1" applyAlignment="1">
      <alignment vertical="top"/>
    </xf>
    <xf numFmtId="0" fontId="25" fillId="0" borderId="21" xfId="0" applyFont="1" applyBorder="1" applyAlignment="1">
      <alignment vertical="top"/>
    </xf>
    <xf numFmtId="0" fontId="25" fillId="0" borderId="33" xfId="0" applyFont="1" applyBorder="1" applyAlignment="1">
      <alignment vertical="top"/>
    </xf>
    <xf numFmtId="0" fontId="25" fillId="0" borderId="34" xfId="0" applyFont="1" applyBorder="1" applyAlignment="1">
      <alignment vertical="top"/>
    </xf>
    <xf numFmtId="0" fontId="4" fillId="38" borderId="23" xfId="0" applyFont="1" applyFill="1" applyBorder="1" applyAlignment="1">
      <alignment vertical="top"/>
    </xf>
    <xf numFmtId="0" fontId="4" fillId="38" borderId="21" xfId="0" applyFont="1" applyFill="1" applyBorder="1" applyAlignment="1">
      <alignment vertical="top"/>
    </xf>
    <xf numFmtId="0" fontId="4" fillId="38" borderId="33" xfId="0" applyFont="1" applyFill="1" applyBorder="1" applyAlignment="1">
      <alignment vertical="top"/>
    </xf>
    <xf numFmtId="0" fontId="8" fillId="41" borderId="23" xfId="0" applyFont="1" applyFill="1" applyBorder="1" applyAlignment="1">
      <alignment vertical="top"/>
    </xf>
    <xf numFmtId="0" fontId="8" fillId="41" borderId="21" xfId="0" applyFont="1" applyFill="1" applyBorder="1" applyAlignment="1">
      <alignment vertical="top"/>
    </xf>
    <xf numFmtId="0" fontId="8" fillId="41" borderId="33" xfId="0" applyFont="1" applyFill="1" applyBorder="1" applyAlignment="1">
      <alignment vertical="top"/>
    </xf>
    <xf numFmtId="0" fontId="4" fillId="38" borderId="25" xfId="0" applyFont="1" applyFill="1" applyBorder="1" applyAlignment="1">
      <alignment vertical="top"/>
    </xf>
    <xf numFmtId="0" fontId="4" fillId="38" borderId="26" xfId="0" applyFont="1" applyFill="1" applyBorder="1" applyAlignment="1">
      <alignment vertical="top"/>
    </xf>
    <xf numFmtId="0" fontId="4" fillId="38" borderId="35" xfId="0" applyFont="1" applyFill="1" applyBorder="1" applyAlignment="1">
      <alignment vertical="top"/>
    </xf>
    <xf numFmtId="0" fontId="8" fillId="41" borderId="25" xfId="0" applyFont="1" applyFill="1" applyBorder="1" applyAlignment="1">
      <alignment vertical="top"/>
    </xf>
    <xf numFmtId="0" fontId="8" fillId="41" borderId="26" xfId="0" applyFont="1" applyFill="1" applyBorder="1" applyAlignment="1">
      <alignment vertical="top"/>
    </xf>
    <xf numFmtId="0" fontId="8" fillId="41" borderId="35" xfId="0" applyFont="1" applyFill="1" applyBorder="1" applyAlignment="1">
      <alignment vertical="top"/>
    </xf>
    <xf numFmtId="0" fontId="4" fillId="38" borderId="27" xfId="0" applyFont="1" applyFill="1" applyBorder="1" applyAlignment="1">
      <alignment vertical="top"/>
    </xf>
    <xf numFmtId="0" fontId="4" fillId="38" borderId="28" xfId="0" applyFont="1" applyFill="1" applyBorder="1" applyAlignment="1">
      <alignment vertical="top"/>
    </xf>
    <xf numFmtId="0" fontId="4" fillId="38" borderId="29" xfId="0" applyFont="1" applyFill="1" applyBorder="1" applyAlignment="1">
      <alignment vertical="top"/>
    </xf>
    <xf numFmtId="0" fontId="8" fillId="41" borderId="27" xfId="0" applyFont="1" applyFill="1" applyBorder="1" applyAlignment="1">
      <alignment vertical="top"/>
    </xf>
    <xf numFmtId="0" fontId="8" fillId="41" borderId="28" xfId="0" applyFont="1" applyFill="1" applyBorder="1" applyAlignment="1">
      <alignment vertical="top"/>
    </xf>
    <xf numFmtId="0" fontId="8" fillId="41" borderId="29" xfId="0" applyFont="1" applyFill="1" applyBorder="1" applyAlignment="1">
      <alignment vertical="top"/>
    </xf>
    <xf numFmtId="0" fontId="4" fillId="38" borderId="34" xfId="0" applyFont="1" applyFill="1" applyBorder="1" applyAlignment="1">
      <alignment vertical="top"/>
    </xf>
    <xf numFmtId="0" fontId="4" fillId="38" borderId="58" xfId="0" applyFont="1" applyFill="1" applyBorder="1" applyAlignment="1">
      <alignment vertical="top"/>
    </xf>
    <xf numFmtId="0" fontId="4" fillId="38" borderId="59" xfId="0" applyFont="1" applyFill="1" applyBorder="1" applyAlignment="1">
      <alignment vertical="top"/>
    </xf>
    <xf numFmtId="0" fontId="4" fillId="38" borderId="60" xfId="0" applyFont="1" applyFill="1" applyBorder="1" applyAlignment="1">
      <alignment vertical="top"/>
    </xf>
    <xf numFmtId="0" fontId="8" fillId="41" borderId="61" xfId="0" applyFont="1" applyFill="1" applyBorder="1" applyAlignment="1">
      <alignment horizontal="left" vertical="top"/>
    </xf>
    <xf numFmtId="0" fontId="8" fillId="41" borderId="59" xfId="0" applyFont="1" applyFill="1" applyBorder="1" applyAlignment="1">
      <alignment horizontal="left" vertical="top"/>
    </xf>
    <xf numFmtId="0" fontId="8" fillId="41" borderId="62" xfId="0" applyFont="1" applyFill="1" applyBorder="1" applyAlignment="1">
      <alignment horizontal="left" vertical="top"/>
    </xf>
    <xf numFmtId="0" fontId="8" fillId="41" borderId="34" xfId="0" applyFont="1" applyFill="1" applyBorder="1" applyAlignment="1">
      <alignment vertical="top"/>
    </xf>
    <xf numFmtId="0" fontId="27" fillId="38" borderId="63" xfId="0" applyFont="1" applyFill="1" applyBorder="1" applyAlignment="1">
      <alignment vertical="top"/>
    </xf>
    <xf numFmtId="0" fontId="4" fillId="38" borderId="64" xfId="0" applyFont="1" applyFill="1" applyBorder="1" applyAlignment="1">
      <alignment vertical="top"/>
    </xf>
    <xf numFmtId="0" fontId="4" fillId="38" borderId="65" xfId="0" applyFont="1" applyFill="1" applyBorder="1" applyAlignment="1">
      <alignment vertical="top"/>
    </xf>
    <xf numFmtId="0" fontId="27" fillId="38" borderId="58" xfId="0" applyFont="1" applyFill="1" applyBorder="1" applyAlignment="1">
      <alignment vertical="top"/>
    </xf>
    <xf numFmtId="0" fontId="4" fillId="38" borderId="62" xfId="0" applyFont="1" applyFill="1" applyBorder="1" applyAlignment="1">
      <alignment vertical="top"/>
    </xf>
    <xf numFmtId="0" fontId="4" fillId="0" borderId="23" xfId="0" applyFont="1" applyBorder="1" applyAlignment="1">
      <alignment vertical="top"/>
    </xf>
    <xf numFmtId="0" fontId="4" fillId="0" borderId="21" xfId="0" applyFont="1" applyBorder="1" applyAlignment="1">
      <alignment vertical="top"/>
    </xf>
    <xf numFmtId="0" fontId="4" fillId="0" borderId="33" xfId="0" applyFont="1" applyBorder="1" applyAlignment="1">
      <alignment vertical="top"/>
    </xf>
    <xf numFmtId="0" fontId="6" fillId="0" borderId="34" xfId="0" applyFont="1" applyBorder="1" applyAlignment="1">
      <alignment vertical="top"/>
    </xf>
    <xf numFmtId="0" fontId="4" fillId="0" borderId="34" xfId="0" applyFont="1" applyBorder="1" applyAlignment="1">
      <alignment vertical="top"/>
    </xf>
    <xf numFmtId="0" fontId="8" fillId="0" borderId="25" xfId="0" applyFont="1" applyBorder="1" applyAlignment="1">
      <alignment horizontal="right" vertical="top"/>
    </xf>
    <xf numFmtId="0" fontId="4" fillId="34" borderId="27" xfId="0" applyFont="1" applyFill="1" applyBorder="1" applyAlignment="1">
      <alignment horizontal="left" vertical="top" wrapText="1"/>
    </xf>
    <xf numFmtId="0" fontId="4" fillId="34" borderId="28" xfId="0" applyFont="1" applyFill="1" applyBorder="1" applyAlignment="1">
      <alignment horizontal="left" vertical="top" wrapText="1"/>
    </xf>
    <xf numFmtId="0" fontId="4" fillId="34" borderId="28" xfId="0" applyFont="1" applyFill="1" applyBorder="1" applyAlignment="1" applyProtection="1">
      <alignment horizontal="left" vertical="top" wrapText="1"/>
      <protection locked="0"/>
    </xf>
    <xf numFmtId="0" fontId="4" fillId="34" borderId="66" xfId="0" applyFont="1" applyFill="1" applyBorder="1" applyAlignment="1" applyProtection="1">
      <alignment horizontal="left" vertical="top" wrapText="1"/>
      <protection locked="0"/>
    </xf>
    <xf numFmtId="0" fontId="4" fillId="40" borderId="49" xfId="0" applyFont="1" applyFill="1" applyBorder="1" applyAlignment="1">
      <alignment horizontal="left" vertical="top" wrapText="1"/>
    </xf>
    <xf numFmtId="0" fontId="4" fillId="42" borderId="49" xfId="0" applyFont="1" applyFill="1" applyBorder="1" applyAlignment="1">
      <alignment horizontal="left" vertical="top" wrapText="1"/>
    </xf>
    <xf numFmtId="0" fontId="4" fillId="37" borderId="49" xfId="0" applyFont="1" applyFill="1" applyBorder="1" applyAlignment="1" applyProtection="1">
      <alignment horizontal="left" vertical="top" wrapText="1"/>
      <protection locked="0"/>
    </xf>
    <xf numFmtId="0" fontId="4" fillId="42" borderId="49" xfId="740" applyFont="1" applyFill="1" applyBorder="1" applyAlignment="1">
      <alignment horizontal="left" vertical="top" wrapText="1"/>
    </xf>
    <xf numFmtId="0" fontId="8" fillId="0" borderId="49" xfId="695" applyFont="1" applyBorder="1" applyAlignment="1" applyProtection="1">
      <alignment horizontal="left" vertical="top" wrapText="1"/>
      <protection locked="0"/>
    </xf>
    <xf numFmtId="0" fontId="8" fillId="0" borderId="49" xfId="0" applyFont="1" applyBorder="1" applyAlignment="1">
      <alignment horizontal="left" vertical="top" wrapText="1"/>
    </xf>
    <xf numFmtId="0" fontId="23" fillId="0" borderId="49" xfId="695" applyFont="1" applyBorder="1" applyAlignment="1">
      <alignment horizontal="left" vertical="top" wrapText="1"/>
    </xf>
    <xf numFmtId="0" fontId="0" fillId="0" borderId="49" xfId="0" applyBorder="1" applyAlignment="1">
      <alignment horizontal="left" vertical="top" wrapText="1"/>
    </xf>
    <xf numFmtId="0" fontId="8" fillId="0" borderId="49" xfId="0" applyFont="1" applyBorder="1" applyAlignment="1">
      <alignment vertical="top" wrapText="1"/>
    </xf>
    <xf numFmtId="0" fontId="8" fillId="0" borderId="49" xfId="0" applyFont="1" applyBorder="1" applyAlignment="1" applyProtection="1">
      <alignment horizontal="left" vertical="top" wrapText="1"/>
      <protection locked="0"/>
    </xf>
    <xf numFmtId="0" fontId="8" fillId="0" borderId="49" xfId="650" applyFont="1" applyBorder="1" applyAlignment="1">
      <alignment horizontal="left" vertical="top" wrapText="1"/>
    </xf>
    <xf numFmtId="0" fontId="0" fillId="0" borderId="39" xfId="0" applyBorder="1" applyAlignment="1">
      <alignment horizontal="left" vertical="top" wrapText="1"/>
    </xf>
    <xf numFmtId="0" fontId="8" fillId="41" borderId="49" xfId="0" applyFont="1" applyFill="1" applyBorder="1" applyAlignment="1">
      <alignment vertical="top" wrapText="1"/>
    </xf>
    <xf numFmtId="0" fontId="8" fillId="0" borderId="49" xfId="508" applyBorder="1" applyAlignment="1">
      <alignment horizontal="left" vertical="top" wrapText="1"/>
    </xf>
    <xf numFmtId="0" fontId="7" fillId="0" borderId="49" xfId="0" applyFont="1" applyBorder="1" applyAlignment="1">
      <alignment horizontal="left" vertical="top" wrapText="1" readingOrder="1"/>
    </xf>
    <xf numFmtId="0" fontId="8" fillId="0" borderId="21" xfId="0" applyFont="1" applyBorder="1" applyAlignment="1">
      <alignment vertical="top"/>
    </xf>
    <xf numFmtId="0" fontId="8" fillId="0" borderId="33" xfId="0" applyFont="1" applyBorder="1" applyAlignment="1">
      <alignment vertical="top"/>
    </xf>
    <xf numFmtId="0" fontId="8" fillId="0" borderId="25" xfId="0" applyFont="1" applyBorder="1" applyAlignment="1">
      <alignment vertical="top"/>
    </xf>
    <xf numFmtId="0" fontId="4" fillId="37" borderId="23" xfId="0" applyFont="1" applyFill="1" applyBorder="1" applyAlignment="1">
      <alignment vertical="center"/>
    </xf>
    <xf numFmtId="0" fontId="4" fillId="37" borderId="21" xfId="0" applyFont="1" applyFill="1" applyBorder="1" applyAlignment="1">
      <alignment vertical="center"/>
    </xf>
    <xf numFmtId="0" fontId="4" fillId="37" borderId="33" xfId="0" applyFont="1" applyFill="1" applyBorder="1" applyAlignment="1">
      <alignment vertical="center"/>
    </xf>
    <xf numFmtId="0" fontId="8" fillId="37" borderId="25" xfId="0" applyFont="1" applyFill="1" applyBorder="1" applyAlignment="1">
      <alignment vertical="center"/>
    </xf>
    <xf numFmtId="0" fontId="8" fillId="37" borderId="26" xfId="0" applyFont="1" applyFill="1" applyBorder="1" applyAlignment="1">
      <alignment vertical="center"/>
    </xf>
    <xf numFmtId="0" fontId="8" fillId="37" borderId="35" xfId="0" applyFont="1" applyFill="1" applyBorder="1" applyAlignment="1">
      <alignment vertical="center"/>
    </xf>
    <xf numFmtId="0" fontId="10" fillId="35" borderId="36" xfId="0" applyFont="1" applyFill="1" applyBorder="1"/>
    <xf numFmtId="0" fontId="8" fillId="35" borderId="36" xfId="0" applyFont="1" applyFill="1" applyBorder="1"/>
    <xf numFmtId="0" fontId="0" fillId="36" borderId="36" xfId="0" applyFill="1" applyBorder="1" applyAlignment="1">
      <alignment vertical="top"/>
    </xf>
    <xf numFmtId="0" fontId="23" fillId="44" borderId="20" xfId="0" applyFont="1" applyFill="1" applyBorder="1" applyAlignment="1">
      <alignment horizontal="center" vertical="top" wrapText="1"/>
    </xf>
    <xf numFmtId="0" fontId="7" fillId="0" borderId="11" xfId="0" applyFont="1" applyBorder="1" applyAlignment="1">
      <alignment horizontal="left" vertical="top" wrapText="1"/>
    </xf>
    <xf numFmtId="0" fontId="0" fillId="0" borderId="11" xfId="0" applyBorder="1" applyAlignment="1">
      <alignment horizontal="left" vertical="top" wrapText="1"/>
    </xf>
    <xf numFmtId="0" fontId="7" fillId="0" borderId="11" xfId="0" applyFont="1" applyBorder="1" applyAlignment="1" applyProtection="1">
      <alignment vertical="top" wrapText="1"/>
      <protection locked="0"/>
    </xf>
    <xf numFmtId="0" fontId="8" fillId="0" borderId="11" xfId="650" applyFont="1" applyBorder="1" applyAlignment="1">
      <alignment vertical="top" wrapText="1"/>
    </xf>
    <xf numFmtId="0" fontId="8" fillId="0" borderId="67" xfId="650" applyFont="1" applyBorder="1" applyAlignment="1">
      <alignment vertical="top" wrapText="1"/>
    </xf>
    <xf numFmtId="0" fontId="4" fillId="39" borderId="68" xfId="0" applyFont="1" applyFill="1" applyBorder="1" applyAlignment="1">
      <alignment horizontal="left" vertical="top" wrapText="1"/>
    </xf>
    <xf numFmtId="0" fontId="8" fillId="0" borderId="11" xfId="695" applyFont="1" applyBorder="1" applyAlignment="1">
      <alignment horizontal="left" vertical="top" wrapText="1"/>
    </xf>
    <xf numFmtId="0" fontId="7" fillId="0" borderId="0" xfId="695" applyFont="1" applyAlignment="1">
      <alignment wrapText="1"/>
    </xf>
    <xf numFmtId="0" fontId="4" fillId="39" borderId="0" xfId="0" applyFont="1" applyFill="1" applyAlignment="1">
      <alignment horizontal="left" vertical="top" wrapText="1"/>
    </xf>
    <xf numFmtId="0" fontId="23" fillId="0" borderId="62" xfId="695" applyFont="1" applyBorder="1" applyAlignment="1">
      <alignment horizontal="left" vertical="top" wrapText="1"/>
    </xf>
    <xf numFmtId="0" fontId="4" fillId="38" borderId="56" xfId="0" applyFont="1" applyFill="1" applyBorder="1" applyAlignment="1">
      <alignment vertical="top"/>
    </xf>
    <xf numFmtId="0" fontId="36" fillId="0" borderId="49" xfId="695" applyFont="1" applyBorder="1" applyAlignment="1">
      <alignment horizontal="left" vertical="top" wrapText="1"/>
    </xf>
    <xf numFmtId="0" fontId="36" fillId="0" borderId="49" xfId="0" applyFont="1" applyBorder="1" applyAlignment="1">
      <alignment horizontal="left" vertical="top" wrapText="1"/>
    </xf>
    <xf numFmtId="0" fontId="8" fillId="0" borderId="49" xfId="0" applyFont="1" applyBorder="1" applyAlignment="1">
      <alignment horizontal="left" vertical="top"/>
    </xf>
    <xf numFmtId="0" fontId="0" fillId="0" borderId="11" xfId="0" applyBorder="1" applyAlignment="1" applyProtection="1">
      <alignment horizontal="left" vertical="top" wrapText="1"/>
      <protection locked="0"/>
    </xf>
    <xf numFmtId="10" fontId="8" fillId="0" borderId="11" xfId="0" applyNumberFormat="1" applyFont="1" applyBorder="1" applyAlignment="1">
      <alignment horizontal="left" vertical="top" wrapText="1"/>
    </xf>
    <xf numFmtId="0" fontId="0" fillId="41" borderId="11" xfId="0" applyFill="1" applyBorder="1" applyAlignment="1">
      <alignment horizontal="left" vertical="top" wrapText="1"/>
    </xf>
    <xf numFmtId="0" fontId="8" fillId="41" borderId="11" xfId="0" applyFont="1" applyFill="1" applyBorder="1" applyAlignment="1">
      <alignment horizontal="left" vertical="top" wrapText="1"/>
    </xf>
    <xf numFmtId="0" fontId="0" fillId="41" borderId="11" xfId="0" applyFill="1" applyBorder="1" applyAlignment="1" applyProtection="1">
      <alignment horizontal="left" vertical="top" wrapText="1"/>
      <protection locked="0"/>
    </xf>
    <xf numFmtId="0" fontId="8" fillId="0" borderId="11" xfId="719" applyFont="1" applyBorder="1" applyAlignment="1">
      <alignment horizontal="left" vertical="top" wrapText="1"/>
    </xf>
    <xf numFmtId="10" fontId="8" fillId="0" borderId="11" xfId="719" applyNumberFormat="1" applyFont="1" applyBorder="1" applyAlignment="1">
      <alignment horizontal="left" vertical="top" wrapText="1"/>
    </xf>
    <xf numFmtId="0" fontId="8" fillId="0" borderId="11" xfId="0" quotePrefix="1" applyFont="1" applyBorder="1" applyAlignment="1">
      <alignment horizontal="left" vertical="top" wrapText="1"/>
    </xf>
    <xf numFmtId="0" fontId="8" fillId="41" borderId="11" xfId="0" applyFont="1" applyFill="1" applyBorder="1" applyAlignment="1" applyProtection="1">
      <alignment horizontal="left" vertical="top" wrapText="1"/>
      <protection locked="0"/>
    </xf>
    <xf numFmtId="0" fontId="7" fillId="0" borderId="11" xfId="0" applyFont="1" applyBorder="1" applyAlignment="1">
      <alignment vertical="top" wrapText="1"/>
    </xf>
    <xf numFmtId="0" fontId="7" fillId="0" borderId="11" xfId="0" applyFont="1" applyBorder="1" applyAlignment="1">
      <alignment horizontal="left" vertical="top" wrapText="1" readingOrder="1"/>
    </xf>
    <xf numFmtId="0" fontId="23" fillId="0" borderId="11" xfId="695" applyFont="1" applyBorder="1" applyAlignment="1">
      <alignment horizontal="left" vertical="top" wrapText="1"/>
    </xf>
    <xf numFmtId="0" fontId="8" fillId="0" borderId="63" xfId="0" applyFont="1" applyBorder="1" applyAlignment="1">
      <alignment horizontal="left" vertical="top" wrapText="1"/>
    </xf>
    <xf numFmtId="0" fontId="8" fillId="0" borderId="64" xfId="0" applyFont="1" applyBorder="1" applyAlignment="1">
      <alignment horizontal="left" vertical="top" wrapText="1"/>
    </xf>
    <xf numFmtId="0" fontId="8" fillId="0" borderId="65" xfId="0" applyFont="1" applyBorder="1" applyAlignment="1">
      <alignment horizontal="left" vertical="top" wrapText="1"/>
    </xf>
    <xf numFmtId="0" fontId="8" fillId="0" borderId="17" xfId="0" applyFont="1" applyBorder="1" applyAlignment="1">
      <alignment horizontal="left" vertical="top" wrapText="1"/>
    </xf>
    <xf numFmtId="0" fontId="8" fillId="0" borderId="56" xfId="0" applyFont="1" applyBorder="1" applyAlignment="1">
      <alignment horizontal="left" vertical="top" wrapText="1"/>
    </xf>
    <xf numFmtId="0" fontId="8" fillId="0" borderId="18" xfId="0" applyFont="1" applyBorder="1" applyAlignment="1">
      <alignment horizontal="left" vertical="top" wrapText="1"/>
    </xf>
    <xf numFmtId="0" fontId="8" fillId="41" borderId="23" xfId="0" applyFont="1" applyFill="1" applyBorder="1" applyAlignment="1">
      <alignment horizontal="left" vertical="top" wrapText="1"/>
    </xf>
    <xf numFmtId="0" fontId="8" fillId="41" borderId="21" xfId="0" applyFont="1" applyFill="1" applyBorder="1" applyAlignment="1">
      <alignment horizontal="left" vertical="top"/>
    </xf>
    <xf numFmtId="0" fontId="8" fillId="41" borderId="33" xfId="0" applyFont="1" applyFill="1" applyBorder="1" applyAlignment="1">
      <alignment horizontal="left" vertical="top"/>
    </xf>
    <xf numFmtId="0" fontId="8" fillId="41" borderId="10" xfId="0" applyFont="1" applyFill="1" applyBorder="1" applyAlignment="1">
      <alignment horizontal="left" vertical="top"/>
    </xf>
    <xf numFmtId="0" fontId="8" fillId="41" borderId="0" xfId="0" applyFont="1" applyFill="1" applyAlignment="1">
      <alignment horizontal="left" vertical="top"/>
    </xf>
    <xf numFmtId="0" fontId="8" fillId="41" borderId="34" xfId="0" applyFont="1" applyFill="1" applyBorder="1" applyAlignment="1">
      <alignment horizontal="left" vertical="top"/>
    </xf>
    <xf numFmtId="0" fontId="8" fillId="41" borderId="63" xfId="0" applyFont="1" applyFill="1" applyBorder="1" applyAlignment="1">
      <alignment horizontal="left" vertical="top" wrapText="1"/>
    </xf>
    <xf numFmtId="0" fontId="8" fillId="41" borderId="64" xfId="0" applyFont="1" applyFill="1" applyBorder="1" applyAlignment="1">
      <alignment horizontal="left" vertical="top" wrapText="1"/>
    </xf>
    <xf numFmtId="0" fontId="8" fillId="41" borderId="65" xfId="0" applyFont="1" applyFill="1" applyBorder="1" applyAlignment="1">
      <alignment horizontal="left" vertical="top" wrapText="1"/>
    </xf>
    <xf numFmtId="0" fontId="8" fillId="41" borderId="15" xfId="0" applyFont="1" applyFill="1" applyBorder="1" applyAlignment="1">
      <alignment horizontal="left" vertical="top" wrapText="1"/>
    </xf>
    <xf numFmtId="0" fontId="8" fillId="41" borderId="0" xfId="0" applyFont="1" applyFill="1" applyAlignment="1">
      <alignment horizontal="left" vertical="top" wrapText="1"/>
    </xf>
    <xf numFmtId="0" fontId="8" fillId="41" borderId="16" xfId="0" applyFont="1" applyFill="1" applyBorder="1" applyAlignment="1">
      <alignment horizontal="left" vertical="top" wrapText="1"/>
    </xf>
    <xf numFmtId="0" fontId="4" fillId="38" borderId="63" xfId="0" applyFont="1" applyFill="1" applyBorder="1" applyAlignment="1">
      <alignment horizontal="left" vertical="top"/>
    </xf>
    <xf numFmtId="0" fontId="4" fillId="38" borderId="64" xfId="0" applyFont="1" applyFill="1" applyBorder="1" applyAlignment="1">
      <alignment horizontal="left" vertical="top"/>
    </xf>
    <xf numFmtId="0" fontId="4" fillId="38" borderId="65" xfId="0" applyFont="1" applyFill="1" applyBorder="1" applyAlignment="1">
      <alignment horizontal="left" vertical="top"/>
    </xf>
    <xf numFmtId="0" fontId="4" fillId="38" borderId="17" xfId="0" applyFont="1" applyFill="1" applyBorder="1" applyAlignment="1">
      <alignment horizontal="left" vertical="top"/>
    </xf>
    <xf numFmtId="0" fontId="4" fillId="38" borderId="56" xfId="0" applyFont="1" applyFill="1" applyBorder="1" applyAlignment="1">
      <alignment horizontal="left" vertical="top"/>
    </xf>
    <xf numFmtId="0" fontId="4" fillId="38" borderId="18" xfId="0" applyFont="1" applyFill="1" applyBorder="1" applyAlignment="1">
      <alignment horizontal="left" vertical="top"/>
    </xf>
    <xf numFmtId="0" fontId="8" fillId="41" borderId="17" xfId="0" applyFont="1" applyFill="1" applyBorder="1" applyAlignment="1">
      <alignment horizontal="left" vertical="top" wrapText="1"/>
    </xf>
    <xf numFmtId="0" fontId="8" fillId="41" borderId="56" xfId="0" applyFont="1" applyFill="1" applyBorder="1" applyAlignment="1">
      <alignment horizontal="left" vertical="top" wrapText="1"/>
    </xf>
    <xf numFmtId="0" fontId="8" fillId="41" borderId="18" xfId="0" applyFont="1" applyFill="1" applyBorder="1" applyAlignment="1">
      <alignment horizontal="left" vertical="top" wrapText="1"/>
    </xf>
    <xf numFmtId="0" fontId="23" fillId="44" borderId="20" xfId="0" applyFont="1" applyFill="1" applyBorder="1" applyAlignment="1">
      <alignment horizontal="center" vertical="top" wrapText="1"/>
    </xf>
  </cellXfs>
  <cellStyles count="1046">
    <cellStyle name="20% - Accent1 2" xfId="1" xr:uid="{00000000-0005-0000-0000-000000000000}"/>
    <cellStyle name="20% - Accent1 3" xfId="2" xr:uid="{00000000-0005-0000-0000-000001000000}"/>
    <cellStyle name="20% - Accent1 4" xfId="3" xr:uid="{00000000-0005-0000-0000-000002000000}"/>
    <cellStyle name="20% - Accent1 5" xfId="4" xr:uid="{00000000-0005-0000-0000-000003000000}"/>
    <cellStyle name="20% - Accent1 6" xfId="5" xr:uid="{00000000-0005-0000-0000-000004000000}"/>
    <cellStyle name="20% - Accent2 2" xfId="6" xr:uid="{00000000-0005-0000-0000-000005000000}"/>
    <cellStyle name="20% - Accent2 3" xfId="7" xr:uid="{00000000-0005-0000-0000-000006000000}"/>
    <cellStyle name="20% - Accent2 4" xfId="8" xr:uid="{00000000-0005-0000-0000-000007000000}"/>
    <cellStyle name="20% - Accent2 5" xfId="9" xr:uid="{00000000-0005-0000-0000-000008000000}"/>
    <cellStyle name="20% - Accent2 6" xfId="10" xr:uid="{00000000-0005-0000-0000-000009000000}"/>
    <cellStyle name="20% - Accent3 2" xfId="11" xr:uid="{00000000-0005-0000-0000-00000A000000}"/>
    <cellStyle name="20% - Accent3 3" xfId="12" xr:uid="{00000000-0005-0000-0000-00000B000000}"/>
    <cellStyle name="20% - Accent3 4" xfId="13" xr:uid="{00000000-0005-0000-0000-00000C000000}"/>
    <cellStyle name="20% - Accent3 5" xfId="14" xr:uid="{00000000-0005-0000-0000-00000D000000}"/>
    <cellStyle name="20% - Accent3 6" xfId="15" xr:uid="{00000000-0005-0000-0000-00000E000000}"/>
    <cellStyle name="20% - Accent4 2" xfId="16" xr:uid="{00000000-0005-0000-0000-00000F000000}"/>
    <cellStyle name="20% - Accent4 3" xfId="17" xr:uid="{00000000-0005-0000-0000-000010000000}"/>
    <cellStyle name="20% - Accent4 4" xfId="18" xr:uid="{00000000-0005-0000-0000-000011000000}"/>
    <cellStyle name="20% - Accent4 5" xfId="19" xr:uid="{00000000-0005-0000-0000-000012000000}"/>
    <cellStyle name="20% - Accent4 6" xfId="20" xr:uid="{00000000-0005-0000-0000-000013000000}"/>
    <cellStyle name="20% - Accent5 2" xfId="21" xr:uid="{00000000-0005-0000-0000-000014000000}"/>
    <cellStyle name="20% - Accent5 3" xfId="22" xr:uid="{00000000-0005-0000-0000-000015000000}"/>
    <cellStyle name="20% - Accent5 4" xfId="23" xr:uid="{00000000-0005-0000-0000-000016000000}"/>
    <cellStyle name="20% - Accent5 5" xfId="24" xr:uid="{00000000-0005-0000-0000-000017000000}"/>
    <cellStyle name="20% - Accent5 6" xfId="25" xr:uid="{00000000-0005-0000-0000-000018000000}"/>
    <cellStyle name="20% - Accent6 2" xfId="26" xr:uid="{00000000-0005-0000-0000-000019000000}"/>
    <cellStyle name="20% - Accent6 3" xfId="27" xr:uid="{00000000-0005-0000-0000-00001A000000}"/>
    <cellStyle name="20% - Accent6 4" xfId="28" xr:uid="{00000000-0005-0000-0000-00001B000000}"/>
    <cellStyle name="20% - Accent6 5" xfId="29" xr:uid="{00000000-0005-0000-0000-00001C000000}"/>
    <cellStyle name="20% - Accent6 6" xfId="30" xr:uid="{00000000-0005-0000-0000-00001D000000}"/>
    <cellStyle name="40% - Accent1 2" xfId="31" xr:uid="{00000000-0005-0000-0000-00001E000000}"/>
    <cellStyle name="40% - Accent1 3" xfId="32" xr:uid="{00000000-0005-0000-0000-00001F000000}"/>
    <cellStyle name="40% - Accent1 4" xfId="33" xr:uid="{00000000-0005-0000-0000-000020000000}"/>
    <cellStyle name="40% - Accent1 5" xfId="34" xr:uid="{00000000-0005-0000-0000-000021000000}"/>
    <cellStyle name="40% - Accent1 6" xfId="35" xr:uid="{00000000-0005-0000-0000-000022000000}"/>
    <cellStyle name="40% - Accent2 2" xfId="36" xr:uid="{00000000-0005-0000-0000-000023000000}"/>
    <cellStyle name="40% - Accent2 3" xfId="37" xr:uid="{00000000-0005-0000-0000-000024000000}"/>
    <cellStyle name="40% - Accent2 4" xfId="38" xr:uid="{00000000-0005-0000-0000-000025000000}"/>
    <cellStyle name="40% - Accent2 5" xfId="39" xr:uid="{00000000-0005-0000-0000-000026000000}"/>
    <cellStyle name="40% - Accent2 6" xfId="40" xr:uid="{00000000-0005-0000-0000-000027000000}"/>
    <cellStyle name="40% - Accent3 2" xfId="41" xr:uid="{00000000-0005-0000-0000-000028000000}"/>
    <cellStyle name="40% - Accent3 3" xfId="42" xr:uid="{00000000-0005-0000-0000-000029000000}"/>
    <cellStyle name="40% - Accent3 4" xfId="43" xr:uid="{00000000-0005-0000-0000-00002A000000}"/>
    <cellStyle name="40% - Accent3 5" xfId="44" xr:uid="{00000000-0005-0000-0000-00002B000000}"/>
    <cellStyle name="40% - Accent3 6" xfId="45" xr:uid="{00000000-0005-0000-0000-00002C000000}"/>
    <cellStyle name="40% - Accent4 2" xfId="46" xr:uid="{00000000-0005-0000-0000-00002D000000}"/>
    <cellStyle name="40% - Accent4 3" xfId="47" xr:uid="{00000000-0005-0000-0000-00002E000000}"/>
    <cellStyle name="40% - Accent4 4" xfId="48" xr:uid="{00000000-0005-0000-0000-00002F000000}"/>
    <cellStyle name="40% - Accent4 5" xfId="49" xr:uid="{00000000-0005-0000-0000-000030000000}"/>
    <cellStyle name="40% - Accent4 6" xfId="50" xr:uid="{00000000-0005-0000-0000-000031000000}"/>
    <cellStyle name="40% - Accent5 2" xfId="51" xr:uid="{00000000-0005-0000-0000-000032000000}"/>
    <cellStyle name="40% - Accent5 3" xfId="52" xr:uid="{00000000-0005-0000-0000-000033000000}"/>
    <cellStyle name="40% - Accent5 4" xfId="53" xr:uid="{00000000-0005-0000-0000-000034000000}"/>
    <cellStyle name="40% - Accent5 5" xfId="54" xr:uid="{00000000-0005-0000-0000-000035000000}"/>
    <cellStyle name="40% - Accent5 6" xfId="55" xr:uid="{00000000-0005-0000-0000-000036000000}"/>
    <cellStyle name="40% - Accent6 2" xfId="56" xr:uid="{00000000-0005-0000-0000-000037000000}"/>
    <cellStyle name="40% - Accent6 3" xfId="57" xr:uid="{00000000-0005-0000-0000-000038000000}"/>
    <cellStyle name="40% - Accent6 4" xfId="58" xr:uid="{00000000-0005-0000-0000-000039000000}"/>
    <cellStyle name="40% - Accent6 5" xfId="59" xr:uid="{00000000-0005-0000-0000-00003A000000}"/>
    <cellStyle name="40% - Accent6 6" xfId="60" xr:uid="{00000000-0005-0000-0000-00003B000000}"/>
    <cellStyle name="60% - Accent1 2" xfId="61" xr:uid="{00000000-0005-0000-0000-00003C000000}"/>
    <cellStyle name="60% - Accent1 3" xfId="62" xr:uid="{00000000-0005-0000-0000-00003D000000}"/>
    <cellStyle name="60% - Accent1 4" xfId="63" xr:uid="{00000000-0005-0000-0000-00003E000000}"/>
    <cellStyle name="60% - Accent1 5" xfId="64" xr:uid="{00000000-0005-0000-0000-00003F000000}"/>
    <cellStyle name="60% - Accent1 6" xfId="65" xr:uid="{00000000-0005-0000-0000-000040000000}"/>
    <cellStyle name="60% - Accent2 2" xfId="66" xr:uid="{00000000-0005-0000-0000-000041000000}"/>
    <cellStyle name="60% - Accent2 3" xfId="67" xr:uid="{00000000-0005-0000-0000-000042000000}"/>
    <cellStyle name="60% - Accent2 4" xfId="68" xr:uid="{00000000-0005-0000-0000-000043000000}"/>
    <cellStyle name="60% - Accent2 5" xfId="69" xr:uid="{00000000-0005-0000-0000-000044000000}"/>
    <cellStyle name="60% - Accent2 6" xfId="70" xr:uid="{00000000-0005-0000-0000-000045000000}"/>
    <cellStyle name="60% - Accent3 2" xfId="71" xr:uid="{00000000-0005-0000-0000-000046000000}"/>
    <cellStyle name="60% - Accent3 3" xfId="72" xr:uid="{00000000-0005-0000-0000-000047000000}"/>
    <cellStyle name="60% - Accent3 4" xfId="73" xr:uid="{00000000-0005-0000-0000-000048000000}"/>
    <cellStyle name="60% - Accent3 5" xfId="74" xr:uid="{00000000-0005-0000-0000-000049000000}"/>
    <cellStyle name="60% - Accent3 6" xfId="75" xr:uid="{00000000-0005-0000-0000-00004A000000}"/>
    <cellStyle name="60% - Accent4 2" xfId="76" xr:uid="{00000000-0005-0000-0000-00004B000000}"/>
    <cellStyle name="60% - Accent4 3" xfId="77" xr:uid="{00000000-0005-0000-0000-00004C000000}"/>
    <cellStyle name="60% - Accent4 4" xfId="78" xr:uid="{00000000-0005-0000-0000-00004D000000}"/>
    <cellStyle name="60% - Accent4 5" xfId="79" xr:uid="{00000000-0005-0000-0000-00004E000000}"/>
    <cellStyle name="60% - Accent4 6" xfId="80" xr:uid="{00000000-0005-0000-0000-00004F000000}"/>
    <cellStyle name="60% - Accent5 2" xfId="81" xr:uid="{00000000-0005-0000-0000-000050000000}"/>
    <cellStyle name="60% - Accent5 3" xfId="82" xr:uid="{00000000-0005-0000-0000-000051000000}"/>
    <cellStyle name="60% - Accent5 4" xfId="83" xr:uid="{00000000-0005-0000-0000-000052000000}"/>
    <cellStyle name="60% - Accent5 5" xfId="84" xr:uid="{00000000-0005-0000-0000-000053000000}"/>
    <cellStyle name="60% - Accent5 6" xfId="85" xr:uid="{00000000-0005-0000-0000-000054000000}"/>
    <cellStyle name="60% - Accent6 2" xfId="86" xr:uid="{00000000-0005-0000-0000-000055000000}"/>
    <cellStyle name="60% - Accent6 3" xfId="87" xr:uid="{00000000-0005-0000-0000-000056000000}"/>
    <cellStyle name="60% - Accent6 4" xfId="88" xr:uid="{00000000-0005-0000-0000-000057000000}"/>
    <cellStyle name="60% - Accent6 5" xfId="89" xr:uid="{00000000-0005-0000-0000-000058000000}"/>
    <cellStyle name="60% - Accent6 6" xfId="90" xr:uid="{00000000-0005-0000-0000-000059000000}"/>
    <cellStyle name="Accent1 - 20%" xfId="91" xr:uid="{00000000-0005-0000-0000-00005A000000}"/>
    <cellStyle name="Accent1 - 40%" xfId="92" xr:uid="{00000000-0005-0000-0000-00005B000000}"/>
    <cellStyle name="Accent1 - 60%" xfId="93" xr:uid="{00000000-0005-0000-0000-00005C000000}"/>
    <cellStyle name="Accent1 - 60% 2" xfId="94" xr:uid="{00000000-0005-0000-0000-00005D000000}"/>
    <cellStyle name="Accent1 2" xfId="95" xr:uid="{00000000-0005-0000-0000-00005E000000}"/>
    <cellStyle name="Accent1 2 2" xfId="96" xr:uid="{00000000-0005-0000-0000-00005F000000}"/>
    <cellStyle name="Accent1 3" xfId="97" xr:uid="{00000000-0005-0000-0000-000060000000}"/>
    <cellStyle name="Accent1 3 2" xfId="98" xr:uid="{00000000-0005-0000-0000-000061000000}"/>
    <cellStyle name="Accent1 4" xfId="99" xr:uid="{00000000-0005-0000-0000-000062000000}"/>
    <cellStyle name="Accent1 4 2" xfId="100" xr:uid="{00000000-0005-0000-0000-000063000000}"/>
    <cellStyle name="Accent1 5" xfId="101" xr:uid="{00000000-0005-0000-0000-000064000000}"/>
    <cellStyle name="Accent1 5 2" xfId="102" xr:uid="{00000000-0005-0000-0000-000065000000}"/>
    <cellStyle name="Accent1 6" xfId="103" xr:uid="{00000000-0005-0000-0000-000066000000}"/>
    <cellStyle name="Accent1 6 2" xfId="104" xr:uid="{00000000-0005-0000-0000-000067000000}"/>
    <cellStyle name="Accent2 - 20%" xfId="105" xr:uid="{00000000-0005-0000-0000-000068000000}"/>
    <cellStyle name="Accent2 - 40%" xfId="106" xr:uid="{00000000-0005-0000-0000-000069000000}"/>
    <cellStyle name="Accent2 - 60%" xfId="107" xr:uid="{00000000-0005-0000-0000-00006A000000}"/>
    <cellStyle name="Accent2 - 60% 2" xfId="108" xr:uid="{00000000-0005-0000-0000-00006B000000}"/>
    <cellStyle name="Accent2 2" xfId="109" xr:uid="{00000000-0005-0000-0000-00006C000000}"/>
    <cellStyle name="Accent2 2 2" xfId="110" xr:uid="{00000000-0005-0000-0000-00006D000000}"/>
    <cellStyle name="Accent2 3" xfId="111" xr:uid="{00000000-0005-0000-0000-00006E000000}"/>
    <cellStyle name="Accent2 3 2" xfId="112" xr:uid="{00000000-0005-0000-0000-00006F000000}"/>
    <cellStyle name="Accent2 4" xfId="113" xr:uid="{00000000-0005-0000-0000-000070000000}"/>
    <cellStyle name="Accent2 4 2" xfId="114" xr:uid="{00000000-0005-0000-0000-000071000000}"/>
    <cellStyle name="Accent2 5" xfId="115" xr:uid="{00000000-0005-0000-0000-000072000000}"/>
    <cellStyle name="Accent2 5 2" xfId="116" xr:uid="{00000000-0005-0000-0000-000073000000}"/>
    <cellStyle name="Accent2 6" xfId="117" xr:uid="{00000000-0005-0000-0000-000074000000}"/>
    <cellStyle name="Accent2 6 2" xfId="118" xr:uid="{00000000-0005-0000-0000-000075000000}"/>
    <cellStyle name="Accent3 - 20%" xfId="119" xr:uid="{00000000-0005-0000-0000-000076000000}"/>
    <cellStyle name="Accent3 - 40%" xfId="120" xr:uid="{00000000-0005-0000-0000-000077000000}"/>
    <cellStyle name="Accent3 - 60%" xfId="121" xr:uid="{00000000-0005-0000-0000-000078000000}"/>
    <cellStyle name="Accent3 - 60% 2" xfId="122" xr:uid="{00000000-0005-0000-0000-000079000000}"/>
    <cellStyle name="Accent3 2" xfId="123" xr:uid="{00000000-0005-0000-0000-00007A000000}"/>
    <cellStyle name="Accent3 2 2" xfId="124" xr:uid="{00000000-0005-0000-0000-00007B000000}"/>
    <cellStyle name="Accent3 3" xfId="125" xr:uid="{00000000-0005-0000-0000-00007C000000}"/>
    <cellStyle name="Accent3 3 2" xfId="126" xr:uid="{00000000-0005-0000-0000-00007D000000}"/>
    <cellStyle name="Accent3 4" xfId="127" xr:uid="{00000000-0005-0000-0000-00007E000000}"/>
    <cellStyle name="Accent3 4 2" xfId="128" xr:uid="{00000000-0005-0000-0000-00007F000000}"/>
    <cellStyle name="Accent3 5" xfId="129" xr:uid="{00000000-0005-0000-0000-000080000000}"/>
    <cellStyle name="Accent3 5 2" xfId="130" xr:uid="{00000000-0005-0000-0000-000081000000}"/>
    <cellStyle name="Accent3 6" xfId="131" xr:uid="{00000000-0005-0000-0000-000082000000}"/>
    <cellStyle name="Accent3 6 2" xfId="132" xr:uid="{00000000-0005-0000-0000-000083000000}"/>
    <cellStyle name="Accent4 - 20%" xfId="133" xr:uid="{00000000-0005-0000-0000-000084000000}"/>
    <cellStyle name="Accent4 - 40%" xfId="134" xr:uid="{00000000-0005-0000-0000-000085000000}"/>
    <cellStyle name="Accent4 - 60%" xfId="135" xr:uid="{00000000-0005-0000-0000-000086000000}"/>
    <cellStyle name="Accent4 - 60% 2" xfId="136" xr:uid="{00000000-0005-0000-0000-000087000000}"/>
    <cellStyle name="Accent4 2" xfId="137" xr:uid="{00000000-0005-0000-0000-000088000000}"/>
    <cellStyle name="Accent4 2 2" xfId="138" xr:uid="{00000000-0005-0000-0000-000089000000}"/>
    <cellStyle name="Accent4 3" xfId="139" xr:uid="{00000000-0005-0000-0000-00008A000000}"/>
    <cellStyle name="Accent4 3 2" xfId="140" xr:uid="{00000000-0005-0000-0000-00008B000000}"/>
    <cellStyle name="Accent4 4" xfId="141" xr:uid="{00000000-0005-0000-0000-00008C000000}"/>
    <cellStyle name="Accent4 4 2" xfId="142" xr:uid="{00000000-0005-0000-0000-00008D000000}"/>
    <cellStyle name="Accent4 5" xfId="143" xr:uid="{00000000-0005-0000-0000-00008E000000}"/>
    <cellStyle name="Accent4 5 2" xfId="144" xr:uid="{00000000-0005-0000-0000-00008F000000}"/>
    <cellStyle name="Accent4 6" xfId="145" xr:uid="{00000000-0005-0000-0000-000090000000}"/>
    <cellStyle name="Accent4 6 2" xfId="146" xr:uid="{00000000-0005-0000-0000-000091000000}"/>
    <cellStyle name="Accent5 - 20%" xfId="147" xr:uid="{00000000-0005-0000-0000-000092000000}"/>
    <cellStyle name="Accent5 - 40%" xfId="148" xr:uid="{00000000-0005-0000-0000-000093000000}"/>
    <cellStyle name="Accent5 - 60%" xfId="149" xr:uid="{00000000-0005-0000-0000-000094000000}"/>
    <cellStyle name="Accent5 - 60% 2" xfId="150" xr:uid="{00000000-0005-0000-0000-000095000000}"/>
    <cellStyle name="Accent5 2" xfId="151" xr:uid="{00000000-0005-0000-0000-000096000000}"/>
    <cellStyle name="Accent5 2 2" xfId="152" xr:uid="{00000000-0005-0000-0000-000097000000}"/>
    <cellStyle name="Accent5 3" xfId="153" xr:uid="{00000000-0005-0000-0000-000098000000}"/>
    <cellStyle name="Accent5 3 2" xfId="154" xr:uid="{00000000-0005-0000-0000-000099000000}"/>
    <cellStyle name="Accent5 4" xfId="155" xr:uid="{00000000-0005-0000-0000-00009A000000}"/>
    <cellStyle name="Accent5 4 2" xfId="156" xr:uid="{00000000-0005-0000-0000-00009B000000}"/>
    <cellStyle name="Accent5 5" xfId="157" xr:uid="{00000000-0005-0000-0000-00009C000000}"/>
    <cellStyle name="Accent5 5 2" xfId="158" xr:uid="{00000000-0005-0000-0000-00009D000000}"/>
    <cellStyle name="Accent5 6" xfId="159" xr:uid="{00000000-0005-0000-0000-00009E000000}"/>
    <cellStyle name="Accent5 6 2" xfId="160" xr:uid="{00000000-0005-0000-0000-00009F000000}"/>
    <cellStyle name="Accent6 - 20%" xfId="161" xr:uid="{00000000-0005-0000-0000-0000A0000000}"/>
    <cellStyle name="Accent6 - 40%" xfId="162" xr:uid="{00000000-0005-0000-0000-0000A1000000}"/>
    <cellStyle name="Accent6 - 60%" xfId="163" xr:uid="{00000000-0005-0000-0000-0000A2000000}"/>
    <cellStyle name="Accent6 - 60% 2" xfId="164" xr:uid="{00000000-0005-0000-0000-0000A3000000}"/>
    <cellStyle name="Accent6 2" xfId="165" xr:uid="{00000000-0005-0000-0000-0000A4000000}"/>
    <cellStyle name="Accent6 2 2" xfId="166" xr:uid="{00000000-0005-0000-0000-0000A5000000}"/>
    <cellStyle name="Accent6 3" xfId="167" xr:uid="{00000000-0005-0000-0000-0000A6000000}"/>
    <cellStyle name="Accent6 3 2" xfId="168" xr:uid="{00000000-0005-0000-0000-0000A7000000}"/>
    <cellStyle name="Accent6 4" xfId="169" xr:uid="{00000000-0005-0000-0000-0000A8000000}"/>
    <cellStyle name="Accent6 4 2" xfId="170" xr:uid="{00000000-0005-0000-0000-0000A9000000}"/>
    <cellStyle name="Accent6 5" xfId="171" xr:uid="{00000000-0005-0000-0000-0000AA000000}"/>
    <cellStyle name="Accent6 5 2" xfId="172" xr:uid="{00000000-0005-0000-0000-0000AB000000}"/>
    <cellStyle name="Accent6 6" xfId="173" xr:uid="{00000000-0005-0000-0000-0000AC000000}"/>
    <cellStyle name="Accent6 6 2" xfId="174" xr:uid="{00000000-0005-0000-0000-0000AD000000}"/>
    <cellStyle name="Bad 2" xfId="175" xr:uid="{00000000-0005-0000-0000-0000AE000000}"/>
    <cellStyle name="Bad 2 2" xfId="176" xr:uid="{00000000-0005-0000-0000-0000AF000000}"/>
    <cellStyle name="Bad 3" xfId="177" xr:uid="{00000000-0005-0000-0000-0000B0000000}"/>
    <cellStyle name="Bad 3 2" xfId="178" xr:uid="{00000000-0005-0000-0000-0000B1000000}"/>
    <cellStyle name="Bad 4" xfId="179" xr:uid="{00000000-0005-0000-0000-0000B2000000}"/>
    <cellStyle name="Bad 4 2" xfId="180" xr:uid="{00000000-0005-0000-0000-0000B3000000}"/>
    <cellStyle name="Bad 5" xfId="181" xr:uid="{00000000-0005-0000-0000-0000B4000000}"/>
    <cellStyle name="Bad 5 2" xfId="182" xr:uid="{00000000-0005-0000-0000-0000B5000000}"/>
    <cellStyle name="Bad 6" xfId="183" xr:uid="{00000000-0005-0000-0000-0000B6000000}"/>
    <cellStyle name="Bad 6 2" xfId="184" xr:uid="{00000000-0005-0000-0000-0000B7000000}"/>
    <cellStyle name="Bold" xfId="185" xr:uid="{00000000-0005-0000-0000-0000B8000000}"/>
    <cellStyle name="Calculation 2" xfId="186" xr:uid="{00000000-0005-0000-0000-0000B9000000}"/>
    <cellStyle name="Calculation 2 2" xfId="187" xr:uid="{00000000-0005-0000-0000-0000BA000000}"/>
    <cellStyle name="Calculation 3" xfId="188" xr:uid="{00000000-0005-0000-0000-0000BB000000}"/>
    <cellStyle name="Calculation 3 2" xfId="189" xr:uid="{00000000-0005-0000-0000-0000BC000000}"/>
    <cellStyle name="Calculation 4" xfId="190" xr:uid="{00000000-0005-0000-0000-0000BD000000}"/>
    <cellStyle name="Calculation 4 2" xfId="191" xr:uid="{00000000-0005-0000-0000-0000BE000000}"/>
    <cellStyle name="Calculation 5" xfId="192" xr:uid="{00000000-0005-0000-0000-0000BF000000}"/>
    <cellStyle name="Calculation 5 2" xfId="193" xr:uid="{00000000-0005-0000-0000-0000C0000000}"/>
    <cellStyle name="Calculation 6" xfId="194" xr:uid="{00000000-0005-0000-0000-0000C1000000}"/>
    <cellStyle name="Calculation 6 2" xfId="195" xr:uid="{00000000-0005-0000-0000-0000C2000000}"/>
    <cellStyle name="Check Cell 2" xfId="196" xr:uid="{00000000-0005-0000-0000-0000C3000000}"/>
    <cellStyle name="Check Cell 2 2" xfId="197" xr:uid="{00000000-0005-0000-0000-0000C4000000}"/>
    <cellStyle name="Check Cell 3" xfId="198" xr:uid="{00000000-0005-0000-0000-0000C5000000}"/>
    <cellStyle name="Check Cell 3 2" xfId="199" xr:uid="{00000000-0005-0000-0000-0000C6000000}"/>
    <cellStyle name="Check Cell 4" xfId="200" xr:uid="{00000000-0005-0000-0000-0000C7000000}"/>
    <cellStyle name="Check Cell 4 2" xfId="201" xr:uid="{00000000-0005-0000-0000-0000C8000000}"/>
    <cellStyle name="Check Cell 5" xfId="202" xr:uid="{00000000-0005-0000-0000-0000C9000000}"/>
    <cellStyle name="Check Cell 5 2" xfId="203" xr:uid="{00000000-0005-0000-0000-0000CA000000}"/>
    <cellStyle name="Check Cell 6" xfId="204" xr:uid="{00000000-0005-0000-0000-0000CB000000}"/>
    <cellStyle name="Check Cell 6 2" xfId="205" xr:uid="{00000000-0005-0000-0000-0000CC000000}"/>
    <cellStyle name="Emphasis 1" xfId="206" xr:uid="{00000000-0005-0000-0000-0000CD000000}"/>
    <cellStyle name="Emphasis 1 2" xfId="207" xr:uid="{00000000-0005-0000-0000-0000CE000000}"/>
    <cellStyle name="Emphasis 2" xfId="208" xr:uid="{00000000-0005-0000-0000-0000CF000000}"/>
    <cellStyle name="Emphasis 2 2" xfId="209" xr:uid="{00000000-0005-0000-0000-0000D0000000}"/>
    <cellStyle name="Emphasis 3" xfId="210" xr:uid="{00000000-0005-0000-0000-0000D1000000}"/>
    <cellStyle name="Emphasis 3 2" xfId="211" xr:uid="{00000000-0005-0000-0000-0000D2000000}"/>
    <cellStyle name="Explanatory Text 2" xfId="212" xr:uid="{00000000-0005-0000-0000-0000D3000000}"/>
    <cellStyle name="Explanatory Text 3" xfId="213" xr:uid="{00000000-0005-0000-0000-0000D4000000}"/>
    <cellStyle name="Explanatory Text 4" xfId="214" xr:uid="{00000000-0005-0000-0000-0000D5000000}"/>
    <cellStyle name="Explanatory Text 5" xfId="215" xr:uid="{00000000-0005-0000-0000-0000D6000000}"/>
    <cellStyle name="Explanatory Text 6" xfId="216" xr:uid="{00000000-0005-0000-0000-0000D7000000}"/>
    <cellStyle name="Followed Hyperlink" xfId="1019" builtinId="9" hidden="1"/>
    <cellStyle name="Followed Hyperlink" xfId="1012" builtinId="9" hidden="1"/>
    <cellStyle name="Followed Hyperlink" xfId="1003" builtinId="9" hidden="1"/>
    <cellStyle name="Followed Hyperlink" xfId="1030" builtinId="9" hidden="1"/>
    <cellStyle name="Followed Hyperlink" xfId="963" builtinId="9" hidden="1"/>
    <cellStyle name="Followed Hyperlink" xfId="957" builtinId="9" hidden="1"/>
    <cellStyle name="Followed Hyperlink" xfId="959" builtinId="9" hidden="1"/>
    <cellStyle name="Followed Hyperlink" xfId="949" builtinId="9" hidden="1"/>
    <cellStyle name="Followed Hyperlink" xfId="980" builtinId="9" hidden="1"/>
    <cellStyle name="Followed Hyperlink" xfId="960" builtinId="9" hidden="1"/>
    <cellStyle name="Followed Hyperlink" xfId="1032" builtinId="9" hidden="1"/>
    <cellStyle name="Followed Hyperlink" xfId="1039" builtinId="9" hidden="1"/>
    <cellStyle name="Followed Hyperlink" xfId="1020" builtinId="9" hidden="1"/>
    <cellStyle name="Followed Hyperlink" xfId="1016" builtinId="9" hidden="1"/>
    <cellStyle name="Followed Hyperlink" xfId="925" builtinId="9" hidden="1"/>
    <cellStyle name="Followed Hyperlink" xfId="862" builtinId="9" hidden="1"/>
    <cellStyle name="Followed Hyperlink" xfId="897" builtinId="9" hidden="1"/>
    <cellStyle name="Followed Hyperlink" xfId="974" builtinId="9" hidden="1"/>
    <cellStyle name="Followed Hyperlink" xfId="888" builtinId="9" hidden="1"/>
    <cellStyle name="Followed Hyperlink" xfId="889" builtinId="9" hidden="1"/>
    <cellStyle name="Followed Hyperlink" xfId="865" builtinId="9" hidden="1"/>
    <cellStyle name="Followed Hyperlink" xfId="869" builtinId="9" hidden="1"/>
    <cellStyle name="Followed Hyperlink" xfId="859" builtinId="9" hidden="1"/>
    <cellStyle name="Followed Hyperlink" xfId="860" builtinId="9" hidden="1"/>
    <cellStyle name="Followed Hyperlink" xfId="857" builtinId="9" hidden="1"/>
    <cellStyle name="Followed Hyperlink" xfId="861" builtinId="9" hidden="1"/>
    <cellStyle name="Followed Hyperlink" xfId="856" builtinId="9" hidden="1"/>
    <cellStyle name="Followed Hyperlink" xfId="885" builtinId="9" hidden="1"/>
    <cellStyle name="Followed Hyperlink" xfId="935" builtinId="9" hidden="1"/>
    <cellStyle name="Followed Hyperlink" xfId="922" builtinId="9" hidden="1"/>
    <cellStyle name="Followed Hyperlink" xfId="893" builtinId="9" hidden="1"/>
    <cellStyle name="Followed Hyperlink" xfId="895" builtinId="9" hidden="1"/>
    <cellStyle name="Followed Hyperlink" xfId="899" builtinId="9" hidden="1"/>
    <cellStyle name="Followed Hyperlink" xfId="903" builtinId="9" hidden="1"/>
    <cellStyle name="Followed Hyperlink" xfId="906" builtinId="9" hidden="1"/>
    <cellStyle name="Followed Hyperlink" xfId="907" builtinId="9" hidden="1"/>
    <cellStyle name="Followed Hyperlink" xfId="913" builtinId="9" hidden="1"/>
    <cellStyle name="Followed Hyperlink" xfId="915" builtinId="9" hidden="1"/>
    <cellStyle name="Followed Hyperlink" xfId="898" builtinId="9" hidden="1"/>
    <cellStyle name="Followed Hyperlink" xfId="978" builtinId="9" hidden="1"/>
    <cellStyle name="Followed Hyperlink" xfId="970" builtinId="9" hidden="1"/>
    <cellStyle name="Followed Hyperlink" xfId="958" builtinId="9" hidden="1"/>
    <cellStyle name="Followed Hyperlink" xfId="1010" builtinId="9" hidden="1"/>
    <cellStyle name="Followed Hyperlink" xfId="1006" builtinId="9" hidden="1"/>
    <cellStyle name="Followed Hyperlink" xfId="990" builtinId="9" hidden="1"/>
    <cellStyle name="Followed Hyperlink" xfId="1022" builtinId="9" hidden="1"/>
    <cellStyle name="Followed Hyperlink" xfId="1018" builtinId="9" hidden="1"/>
    <cellStyle name="Followed Hyperlink" xfId="1002" builtinId="9" hidden="1"/>
    <cellStyle name="Followed Hyperlink" xfId="1026" builtinId="9" hidden="1"/>
    <cellStyle name="Followed Hyperlink" xfId="962" builtinId="9" hidden="1"/>
    <cellStyle name="Followed Hyperlink" xfId="908" builtinId="9" hidden="1"/>
    <cellStyle name="Followed Hyperlink" xfId="858" builtinId="9" hidden="1"/>
    <cellStyle name="Followed Hyperlink" xfId="878" builtinId="9" hidden="1"/>
    <cellStyle name="Followed Hyperlink" xfId="877" builtinId="9" hidden="1"/>
    <cellStyle name="Followed Hyperlink" xfId="920" builtinId="9" hidden="1"/>
    <cellStyle name="Followed Hyperlink" xfId="921" builtinId="9" hidden="1"/>
    <cellStyle name="Followed Hyperlink" xfId="924" builtinId="9" hidden="1"/>
    <cellStyle name="Followed Hyperlink" xfId="930" builtinId="9" hidden="1"/>
    <cellStyle name="Followed Hyperlink" xfId="933" builtinId="9" hidden="1"/>
    <cellStyle name="Followed Hyperlink" xfId="936" builtinId="9" hidden="1"/>
    <cellStyle name="Followed Hyperlink" xfId="918" builtinId="9" hidden="1"/>
    <cellStyle name="Followed Hyperlink" xfId="902" builtinId="9" hidden="1"/>
    <cellStyle name="Followed Hyperlink" xfId="894" builtinId="9" hidden="1"/>
    <cellStyle name="Followed Hyperlink" xfId="876" builtinId="9" hidden="1"/>
    <cellStyle name="Followed Hyperlink" xfId="879" builtinId="9" hidden="1"/>
    <cellStyle name="Followed Hyperlink" xfId="881" builtinId="9" hidden="1"/>
    <cellStyle name="Followed Hyperlink" xfId="929" builtinId="9" hidden="1"/>
    <cellStyle name="Followed Hyperlink" xfId="1023" builtinId="9" hidden="1"/>
    <cellStyle name="Followed Hyperlink" xfId="1009" builtinId="9" hidden="1"/>
    <cellStyle name="Followed Hyperlink" xfId="997" builtinId="9" hidden="1"/>
    <cellStyle name="Followed Hyperlink" xfId="985" builtinId="9" hidden="1"/>
    <cellStyle name="Followed Hyperlink" xfId="982" builtinId="9" hidden="1"/>
    <cellStyle name="Followed Hyperlink" xfId="932" builtinId="9" hidden="1"/>
    <cellStyle name="Followed Hyperlink" xfId="961" builtinId="9" hidden="1"/>
    <cellStyle name="Followed Hyperlink" xfId="1011" builtinId="9" hidden="1"/>
    <cellStyle name="Followed Hyperlink" xfId="1028" builtinId="9" hidden="1"/>
    <cellStyle name="Followed Hyperlink" xfId="1035" builtinId="9" hidden="1"/>
    <cellStyle name="Followed Hyperlink" xfId="979" builtinId="9" hidden="1"/>
    <cellStyle name="Followed Hyperlink" xfId="984" builtinId="9" hidden="1"/>
    <cellStyle name="Followed Hyperlink" xfId="973" builtinId="9" hidden="1"/>
    <cellStyle name="Followed Hyperlink" xfId="1034" builtinId="9" hidden="1"/>
    <cellStyle name="Followed Hyperlink" xfId="896" builtinId="9" hidden="1"/>
    <cellStyle name="Followed Hyperlink" xfId="1004" builtinId="9" hidden="1"/>
    <cellStyle name="Followed Hyperlink" xfId="883" builtinId="9" hidden="1"/>
    <cellStyle name="Followed Hyperlink" xfId="875" builtinId="9" hidden="1"/>
    <cellStyle name="Followed Hyperlink" xfId="934" builtinId="9" hidden="1"/>
    <cellStyle name="Followed Hyperlink" xfId="927" builtinId="9" hidden="1"/>
    <cellStyle name="Followed Hyperlink" xfId="866" builtinId="9" hidden="1"/>
    <cellStyle name="Followed Hyperlink" xfId="892" builtinId="9" hidden="1"/>
    <cellStyle name="Followed Hyperlink" xfId="954" builtinId="9" hidden="1"/>
    <cellStyle name="Followed Hyperlink" xfId="994" builtinId="9" hidden="1"/>
    <cellStyle name="Followed Hyperlink" xfId="946" builtinId="9" hidden="1"/>
    <cellStyle name="Followed Hyperlink" xfId="986" builtinId="9" hidden="1"/>
    <cellStyle name="Followed Hyperlink" xfId="912" builtinId="9" hidden="1"/>
    <cellStyle name="Followed Hyperlink" xfId="901" builtinId="9" hidden="1"/>
    <cellStyle name="Followed Hyperlink" xfId="942" builtinId="9" hidden="1"/>
    <cellStyle name="Followed Hyperlink" xfId="868" builtinId="9" hidden="1"/>
    <cellStyle name="Followed Hyperlink" xfId="863" builtinId="9" hidden="1"/>
    <cellStyle name="Followed Hyperlink" xfId="867" builtinId="9" hidden="1"/>
    <cellStyle name="Followed Hyperlink" xfId="884" builtinId="9" hidden="1"/>
    <cellStyle name="Followed Hyperlink" xfId="880" builtinId="9" hidden="1"/>
    <cellStyle name="Followed Hyperlink" xfId="1031" builtinId="9" hidden="1"/>
    <cellStyle name="Followed Hyperlink" xfId="971" builtinId="9" hidden="1"/>
    <cellStyle name="Followed Hyperlink" xfId="947" builtinId="9" hidden="1"/>
    <cellStyle name="Followed Hyperlink" xfId="993" builtinId="9" hidden="1"/>
    <cellStyle name="Followed Hyperlink" xfId="905" builtinId="9" hidden="1"/>
    <cellStyle name="Followed Hyperlink" xfId="976" builtinId="9" hidden="1"/>
    <cellStyle name="Followed Hyperlink" xfId="981" builtinId="9" hidden="1"/>
    <cellStyle name="Followed Hyperlink" xfId="983" builtinId="9" hidden="1"/>
    <cellStyle name="Followed Hyperlink" xfId="951" builtinId="9" hidden="1"/>
    <cellStyle name="Followed Hyperlink" xfId="953" builtinId="9" hidden="1"/>
    <cellStyle name="Followed Hyperlink" xfId="956" builtinId="9" hidden="1"/>
    <cellStyle name="Followed Hyperlink" xfId="943" builtinId="9" hidden="1"/>
    <cellStyle name="Followed Hyperlink" xfId="944" builtinId="9" hidden="1"/>
    <cellStyle name="Followed Hyperlink" xfId="948" builtinId="9" hidden="1"/>
    <cellStyle name="Followed Hyperlink" xfId="940" builtinId="9" hidden="1"/>
    <cellStyle name="Followed Hyperlink" xfId="945" builtinId="9" hidden="1"/>
    <cellStyle name="Followed Hyperlink" xfId="939" builtinId="9" hidden="1"/>
    <cellStyle name="Followed Hyperlink" xfId="955" builtinId="9" hidden="1"/>
    <cellStyle name="Followed Hyperlink" xfId="977" builtinId="9" hidden="1"/>
    <cellStyle name="Followed Hyperlink" xfId="1042" builtinId="9" hidden="1"/>
    <cellStyle name="Followed Hyperlink" xfId="1027" builtinId="9" hidden="1"/>
    <cellStyle name="Followed Hyperlink" xfId="1014" builtinId="9" hidden="1"/>
    <cellStyle name="Followed Hyperlink" xfId="988" builtinId="9" hidden="1"/>
    <cellStyle name="Followed Hyperlink" xfId="991" builtinId="9" hidden="1"/>
    <cellStyle name="Followed Hyperlink" xfId="996" builtinId="9" hidden="1"/>
    <cellStyle name="Followed Hyperlink" xfId="999" builtinId="9" hidden="1"/>
    <cellStyle name="Followed Hyperlink" xfId="1001" builtinId="9" hidden="1"/>
    <cellStyle name="Followed Hyperlink" xfId="1005" builtinId="9" hidden="1"/>
    <cellStyle name="Followed Hyperlink" xfId="1007" builtinId="9" hidden="1"/>
    <cellStyle name="Followed Hyperlink" xfId="1013" builtinId="9" hidden="1"/>
    <cellStyle name="Followed Hyperlink" xfId="1015" builtinId="9" hidden="1"/>
    <cellStyle name="Followed Hyperlink" xfId="1017" builtinId="9" hidden="1"/>
    <cellStyle name="Followed Hyperlink" xfId="995" builtinId="9" hidden="1"/>
    <cellStyle name="Followed Hyperlink" xfId="919" builtinId="9" hidden="1"/>
    <cellStyle name="Followed Hyperlink" xfId="909" builtinId="9" hidden="1"/>
    <cellStyle name="Followed Hyperlink" xfId="900" builtinId="9" hidden="1"/>
    <cellStyle name="Followed Hyperlink" xfId="950" builtinId="9" hidden="1"/>
    <cellStyle name="Followed Hyperlink" xfId="998" builtinId="9" hidden="1"/>
    <cellStyle name="Followed Hyperlink" xfId="873" builtinId="9" hidden="1"/>
    <cellStyle name="Followed Hyperlink" xfId="910" builtinId="9" hidden="1"/>
    <cellStyle name="Followed Hyperlink" xfId="923" builtinId="9" hidden="1"/>
    <cellStyle name="Followed Hyperlink" xfId="928" builtinId="9" hidden="1"/>
    <cellStyle name="Followed Hyperlink" xfId="886" builtinId="9" hidden="1"/>
    <cellStyle name="Followed Hyperlink" xfId="882" builtinId="9" hidden="1"/>
    <cellStyle name="Followed Hyperlink" xfId="937" builtinId="9" hidden="1"/>
    <cellStyle name="Followed Hyperlink" xfId="966" builtinId="9" hidden="1"/>
    <cellStyle name="Followed Hyperlink" xfId="890" builtinId="9" hidden="1"/>
    <cellStyle name="Followed Hyperlink" xfId="891" builtinId="9" hidden="1"/>
    <cellStyle name="Followed Hyperlink" xfId="1008" builtinId="9" hidden="1"/>
    <cellStyle name="Followed Hyperlink" xfId="987" builtinId="9" hidden="1"/>
    <cellStyle name="Followed Hyperlink" xfId="941" builtinId="9" hidden="1"/>
    <cellStyle name="Followed Hyperlink" xfId="968" builtinId="9" hidden="1"/>
    <cellStyle name="Followed Hyperlink" xfId="967" builtinId="9" hidden="1"/>
    <cellStyle name="Followed Hyperlink" xfId="952" builtinId="9" hidden="1"/>
    <cellStyle name="Followed Hyperlink" xfId="1024" builtinId="9" hidden="1"/>
    <cellStyle name="Followed Hyperlink" xfId="1025" builtinId="9" hidden="1"/>
    <cellStyle name="Followed Hyperlink" xfId="1029" builtinId="9" hidden="1"/>
    <cellStyle name="Followed Hyperlink" xfId="1033" builtinId="9" hidden="1"/>
    <cellStyle name="Followed Hyperlink" xfId="1037" builtinId="9" hidden="1"/>
    <cellStyle name="Followed Hyperlink" xfId="1041" builtinId="9" hidden="1"/>
    <cellStyle name="Followed Hyperlink" xfId="1038" builtinId="9" hidden="1"/>
    <cellStyle name="Followed Hyperlink" xfId="1043" builtinId="9" hidden="1"/>
    <cellStyle name="Followed Hyperlink" xfId="1021" builtinId="9" hidden="1"/>
    <cellStyle name="Followed Hyperlink" xfId="1000" builtinId="9" hidden="1"/>
    <cellStyle name="Followed Hyperlink" xfId="989" builtinId="9" hidden="1"/>
    <cellStyle name="Followed Hyperlink" xfId="964" builtinId="9" hidden="1"/>
    <cellStyle name="Followed Hyperlink" xfId="965" builtinId="9" hidden="1"/>
    <cellStyle name="Followed Hyperlink" xfId="969" builtinId="9" hidden="1"/>
    <cellStyle name="Followed Hyperlink" xfId="972" builtinId="9" hidden="1"/>
    <cellStyle name="Followed Hyperlink" xfId="975" builtinId="9" hidden="1"/>
    <cellStyle name="Followed Hyperlink" xfId="1036" builtinId="9" hidden="1"/>
    <cellStyle name="Followed Hyperlink" xfId="887" builtinId="9" hidden="1"/>
    <cellStyle name="Followed Hyperlink" xfId="872" builtinId="9" hidden="1"/>
    <cellStyle name="Followed Hyperlink" xfId="926" builtinId="9" hidden="1"/>
    <cellStyle name="Followed Hyperlink" xfId="931" builtinId="9" hidden="1"/>
    <cellStyle name="Followed Hyperlink" xfId="917" builtinId="9" hidden="1"/>
    <cellStyle name="Followed Hyperlink" xfId="914" builtinId="9" hidden="1"/>
    <cellStyle name="Followed Hyperlink" xfId="992" builtinId="9" hidden="1"/>
    <cellStyle name="Followed Hyperlink" xfId="1040" builtinId="9" hidden="1"/>
    <cellStyle name="Followed Hyperlink" xfId="938" builtinId="9" hidden="1"/>
    <cellStyle name="Followed Hyperlink" xfId="874" builtinId="9" hidden="1"/>
    <cellStyle name="Followed Hyperlink" xfId="870" builtinId="9" hidden="1"/>
    <cellStyle name="Followed Hyperlink" xfId="864" builtinId="9" hidden="1"/>
    <cellStyle name="Followed Hyperlink" xfId="871" builtinId="9" hidden="1"/>
    <cellStyle name="Followed Hyperlink" xfId="911" builtinId="9" hidden="1"/>
    <cellStyle name="Followed Hyperlink" xfId="904" builtinId="9" hidden="1"/>
    <cellStyle name="Followed Hyperlink" xfId="916" builtinId="9" hidden="1"/>
    <cellStyle name="Good 2" xfId="217" xr:uid="{00000000-0005-0000-0000-000094010000}"/>
    <cellStyle name="Good 2 2" xfId="218" xr:uid="{00000000-0005-0000-0000-000095010000}"/>
    <cellStyle name="Good 3" xfId="219" xr:uid="{00000000-0005-0000-0000-000096010000}"/>
    <cellStyle name="Good 3 2" xfId="220" xr:uid="{00000000-0005-0000-0000-000097010000}"/>
    <cellStyle name="Good 4" xfId="221" xr:uid="{00000000-0005-0000-0000-000098010000}"/>
    <cellStyle name="Good 4 2" xfId="222" xr:uid="{00000000-0005-0000-0000-000099010000}"/>
    <cellStyle name="Good 5" xfId="223" xr:uid="{00000000-0005-0000-0000-00009A010000}"/>
    <cellStyle name="Good 5 2" xfId="224" xr:uid="{00000000-0005-0000-0000-00009B010000}"/>
    <cellStyle name="Good 6" xfId="225" xr:uid="{00000000-0005-0000-0000-00009C010000}"/>
    <cellStyle name="Good 6 2" xfId="226" xr:uid="{00000000-0005-0000-0000-00009D010000}"/>
    <cellStyle name="Heading 1 2" xfId="227" xr:uid="{00000000-0005-0000-0000-00009E010000}"/>
    <cellStyle name="Heading 1 3" xfId="228" xr:uid="{00000000-0005-0000-0000-00009F010000}"/>
    <cellStyle name="Heading 1 4" xfId="229" xr:uid="{00000000-0005-0000-0000-0000A0010000}"/>
    <cellStyle name="Heading 1 5" xfId="230" xr:uid="{00000000-0005-0000-0000-0000A1010000}"/>
    <cellStyle name="Heading 1 6" xfId="231" xr:uid="{00000000-0005-0000-0000-0000A2010000}"/>
    <cellStyle name="Heading 2 2" xfId="232" xr:uid="{00000000-0005-0000-0000-0000A3010000}"/>
    <cellStyle name="Heading 2 3" xfId="233" xr:uid="{00000000-0005-0000-0000-0000A4010000}"/>
    <cellStyle name="Heading 2 4" xfId="234" xr:uid="{00000000-0005-0000-0000-0000A5010000}"/>
    <cellStyle name="Heading 2 5" xfId="235" xr:uid="{00000000-0005-0000-0000-0000A6010000}"/>
    <cellStyle name="Heading 2 6" xfId="236" xr:uid="{00000000-0005-0000-0000-0000A7010000}"/>
    <cellStyle name="Heading 3 2" xfId="237" xr:uid="{00000000-0005-0000-0000-0000A8010000}"/>
    <cellStyle name="Heading 3 3" xfId="238" xr:uid="{00000000-0005-0000-0000-0000A9010000}"/>
    <cellStyle name="Heading 3 4" xfId="239" xr:uid="{00000000-0005-0000-0000-0000AA010000}"/>
    <cellStyle name="Heading 3 5" xfId="240" xr:uid="{00000000-0005-0000-0000-0000AB010000}"/>
    <cellStyle name="Heading 3 6" xfId="241" xr:uid="{00000000-0005-0000-0000-0000AC010000}"/>
    <cellStyle name="Heading 4 2" xfId="242" xr:uid="{00000000-0005-0000-0000-0000AD010000}"/>
    <cellStyle name="Heading 4 3" xfId="243" xr:uid="{00000000-0005-0000-0000-0000AE010000}"/>
    <cellStyle name="Heading 4 4" xfId="244" xr:uid="{00000000-0005-0000-0000-0000AF010000}"/>
    <cellStyle name="Heading 4 5" xfId="245" xr:uid="{00000000-0005-0000-0000-0000B0010000}"/>
    <cellStyle name="Heading 4 6" xfId="246" xr:uid="{00000000-0005-0000-0000-0000B1010000}"/>
    <cellStyle name="Hyperlink 2" xfId="247" xr:uid="{00000000-0005-0000-0000-0000B2010000}"/>
    <cellStyle name="Hyperlink 3" xfId="248" xr:uid="{00000000-0005-0000-0000-0000B3010000}"/>
    <cellStyle name="Input 2" xfId="249" xr:uid="{00000000-0005-0000-0000-0000B4010000}"/>
    <cellStyle name="Input 3" xfId="250" xr:uid="{00000000-0005-0000-0000-0000B5010000}"/>
    <cellStyle name="Input 4" xfId="251" xr:uid="{00000000-0005-0000-0000-0000B6010000}"/>
    <cellStyle name="Input 5" xfId="252" xr:uid="{00000000-0005-0000-0000-0000B7010000}"/>
    <cellStyle name="Input 6" xfId="253" xr:uid="{00000000-0005-0000-0000-0000B8010000}"/>
    <cellStyle name="Linked Cell 2" xfId="254" xr:uid="{00000000-0005-0000-0000-0000B9010000}"/>
    <cellStyle name="Linked Cell 2 2" xfId="255" xr:uid="{00000000-0005-0000-0000-0000BA010000}"/>
    <cellStyle name="Linked Cell 3" xfId="256" xr:uid="{00000000-0005-0000-0000-0000BB010000}"/>
    <cellStyle name="Linked Cell 3 2" xfId="257" xr:uid="{00000000-0005-0000-0000-0000BC010000}"/>
    <cellStyle name="Linked Cell 4" xfId="258" xr:uid="{00000000-0005-0000-0000-0000BD010000}"/>
    <cellStyle name="Linked Cell 4 2" xfId="259" xr:uid="{00000000-0005-0000-0000-0000BE010000}"/>
    <cellStyle name="Linked Cell 5" xfId="260" xr:uid="{00000000-0005-0000-0000-0000BF010000}"/>
    <cellStyle name="Linked Cell 5 2" xfId="261" xr:uid="{00000000-0005-0000-0000-0000C0010000}"/>
    <cellStyle name="Linked Cell 6" xfId="262" xr:uid="{00000000-0005-0000-0000-0000C1010000}"/>
    <cellStyle name="Linked Cell 6 2" xfId="263" xr:uid="{00000000-0005-0000-0000-0000C2010000}"/>
    <cellStyle name="My Normal" xfId="264" xr:uid="{00000000-0005-0000-0000-0000C3010000}"/>
    <cellStyle name="Neutral 2" xfId="265" xr:uid="{00000000-0005-0000-0000-0000C4010000}"/>
    <cellStyle name="Neutral 3" xfId="266" xr:uid="{00000000-0005-0000-0000-0000C5010000}"/>
    <cellStyle name="Neutral 4" xfId="267" xr:uid="{00000000-0005-0000-0000-0000C6010000}"/>
    <cellStyle name="Neutral 5" xfId="268" xr:uid="{00000000-0005-0000-0000-0000C7010000}"/>
    <cellStyle name="Neutral 6" xfId="269" xr:uid="{00000000-0005-0000-0000-0000C8010000}"/>
    <cellStyle name="Normal" xfId="0" builtinId="0"/>
    <cellStyle name="Normal 10" xfId="270" xr:uid="{00000000-0005-0000-0000-0000CA010000}"/>
    <cellStyle name="Normal 10 2" xfId="271" xr:uid="{00000000-0005-0000-0000-0000CB010000}"/>
    <cellStyle name="Normal 10 3" xfId="272" xr:uid="{00000000-0005-0000-0000-0000CC010000}"/>
    <cellStyle name="Normal 10 4" xfId="273" xr:uid="{00000000-0005-0000-0000-0000CD010000}"/>
    <cellStyle name="Normal 10 5" xfId="274" xr:uid="{00000000-0005-0000-0000-0000CE010000}"/>
    <cellStyle name="Normal 100" xfId="275" xr:uid="{00000000-0005-0000-0000-0000CF010000}"/>
    <cellStyle name="Normal 100 2" xfId="276" xr:uid="{00000000-0005-0000-0000-0000D0010000}"/>
    <cellStyle name="Normal 101" xfId="277" xr:uid="{00000000-0005-0000-0000-0000D1010000}"/>
    <cellStyle name="Normal 101 2" xfId="278" xr:uid="{00000000-0005-0000-0000-0000D2010000}"/>
    <cellStyle name="Normal 102" xfId="279" xr:uid="{00000000-0005-0000-0000-0000D3010000}"/>
    <cellStyle name="Normal 102 2" xfId="280" xr:uid="{00000000-0005-0000-0000-0000D4010000}"/>
    <cellStyle name="Normal 103" xfId="281" xr:uid="{00000000-0005-0000-0000-0000D5010000}"/>
    <cellStyle name="Normal 103 2" xfId="282" xr:uid="{00000000-0005-0000-0000-0000D6010000}"/>
    <cellStyle name="Normal 104" xfId="283" xr:uid="{00000000-0005-0000-0000-0000D7010000}"/>
    <cellStyle name="Normal 104 2" xfId="284" xr:uid="{00000000-0005-0000-0000-0000D8010000}"/>
    <cellStyle name="Normal 105" xfId="285" xr:uid="{00000000-0005-0000-0000-0000D9010000}"/>
    <cellStyle name="Normal 105 2" xfId="286" xr:uid="{00000000-0005-0000-0000-0000DA010000}"/>
    <cellStyle name="Normal 106" xfId="287" xr:uid="{00000000-0005-0000-0000-0000DB010000}"/>
    <cellStyle name="Normal 106 2" xfId="288" xr:uid="{00000000-0005-0000-0000-0000DC010000}"/>
    <cellStyle name="Normal 107" xfId="289" xr:uid="{00000000-0005-0000-0000-0000DD010000}"/>
    <cellStyle name="Normal 107 2" xfId="290" xr:uid="{00000000-0005-0000-0000-0000DE010000}"/>
    <cellStyle name="Normal 108" xfId="291" xr:uid="{00000000-0005-0000-0000-0000DF010000}"/>
    <cellStyle name="Normal 108 2" xfId="292" xr:uid="{00000000-0005-0000-0000-0000E0010000}"/>
    <cellStyle name="Normal 109" xfId="293" xr:uid="{00000000-0005-0000-0000-0000E1010000}"/>
    <cellStyle name="Normal 109 2" xfId="294" xr:uid="{00000000-0005-0000-0000-0000E2010000}"/>
    <cellStyle name="Normal 11" xfId="295" xr:uid="{00000000-0005-0000-0000-0000E3010000}"/>
    <cellStyle name="Normal 11 2" xfId="296" xr:uid="{00000000-0005-0000-0000-0000E4010000}"/>
    <cellStyle name="Normal 110" xfId="297" xr:uid="{00000000-0005-0000-0000-0000E5010000}"/>
    <cellStyle name="Normal 110 2" xfId="298" xr:uid="{00000000-0005-0000-0000-0000E6010000}"/>
    <cellStyle name="Normal 111" xfId="299" xr:uid="{00000000-0005-0000-0000-0000E7010000}"/>
    <cellStyle name="Normal 111 2" xfId="300" xr:uid="{00000000-0005-0000-0000-0000E8010000}"/>
    <cellStyle name="Normal 112" xfId="301" xr:uid="{00000000-0005-0000-0000-0000E9010000}"/>
    <cellStyle name="Normal 112 2" xfId="302" xr:uid="{00000000-0005-0000-0000-0000EA010000}"/>
    <cellStyle name="Normal 113" xfId="303" xr:uid="{00000000-0005-0000-0000-0000EB010000}"/>
    <cellStyle name="Normal 113 2" xfId="304" xr:uid="{00000000-0005-0000-0000-0000EC010000}"/>
    <cellStyle name="Normal 114" xfId="305" xr:uid="{00000000-0005-0000-0000-0000ED010000}"/>
    <cellStyle name="Normal 114 2" xfId="306" xr:uid="{00000000-0005-0000-0000-0000EE010000}"/>
    <cellStyle name="Normal 115" xfId="307" xr:uid="{00000000-0005-0000-0000-0000EF010000}"/>
    <cellStyle name="Normal 115 2" xfId="308" xr:uid="{00000000-0005-0000-0000-0000F0010000}"/>
    <cellStyle name="Normal 116" xfId="309" xr:uid="{00000000-0005-0000-0000-0000F1010000}"/>
    <cellStyle name="Normal 116 2" xfId="310" xr:uid="{00000000-0005-0000-0000-0000F2010000}"/>
    <cellStyle name="Normal 117" xfId="311" xr:uid="{00000000-0005-0000-0000-0000F3010000}"/>
    <cellStyle name="Normal 117 2" xfId="312" xr:uid="{00000000-0005-0000-0000-0000F4010000}"/>
    <cellStyle name="Normal 118" xfId="313" xr:uid="{00000000-0005-0000-0000-0000F5010000}"/>
    <cellStyle name="Normal 118 2" xfId="314" xr:uid="{00000000-0005-0000-0000-0000F6010000}"/>
    <cellStyle name="Normal 119" xfId="315" xr:uid="{00000000-0005-0000-0000-0000F7010000}"/>
    <cellStyle name="Normal 119 2" xfId="316" xr:uid="{00000000-0005-0000-0000-0000F8010000}"/>
    <cellStyle name="Normal 12" xfId="317" xr:uid="{00000000-0005-0000-0000-0000F9010000}"/>
    <cellStyle name="Normal 12 2" xfId="318" xr:uid="{00000000-0005-0000-0000-0000FA010000}"/>
    <cellStyle name="Normal 12 3" xfId="319" xr:uid="{00000000-0005-0000-0000-0000FB010000}"/>
    <cellStyle name="Normal 12 4" xfId="320" xr:uid="{00000000-0005-0000-0000-0000FC010000}"/>
    <cellStyle name="Normal 12 5" xfId="321" xr:uid="{00000000-0005-0000-0000-0000FD010000}"/>
    <cellStyle name="Normal 120" xfId="322" xr:uid="{00000000-0005-0000-0000-0000FE010000}"/>
    <cellStyle name="Normal 120 2" xfId="323" xr:uid="{00000000-0005-0000-0000-0000FF010000}"/>
    <cellStyle name="Normal 121" xfId="324" xr:uid="{00000000-0005-0000-0000-000000020000}"/>
    <cellStyle name="Normal 121 2" xfId="325" xr:uid="{00000000-0005-0000-0000-000001020000}"/>
    <cellStyle name="Normal 122" xfId="326" xr:uid="{00000000-0005-0000-0000-000002020000}"/>
    <cellStyle name="Normal 122 2" xfId="327" xr:uid="{00000000-0005-0000-0000-000003020000}"/>
    <cellStyle name="Normal 123" xfId="328" xr:uid="{00000000-0005-0000-0000-000004020000}"/>
    <cellStyle name="Normal 123 2" xfId="329" xr:uid="{00000000-0005-0000-0000-000005020000}"/>
    <cellStyle name="Normal 124" xfId="330" xr:uid="{00000000-0005-0000-0000-000006020000}"/>
    <cellStyle name="Normal 124 2" xfId="331" xr:uid="{00000000-0005-0000-0000-000007020000}"/>
    <cellStyle name="Normal 125" xfId="332" xr:uid="{00000000-0005-0000-0000-000008020000}"/>
    <cellStyle name="Normal 125 2" xfId="333" xr:uid="{00000000-0005-0000-0000-000009020000}"/>
    <cellStyle name="Normal 126" xfId="334" xr:uid="{00000000-0005-0000-0000-00000A020000}"/>
    <cellStyle name="Normal 126 2" xfId="335" xr:uid="{00000000-0005-0000-0000-00000B020000}"/>
    <cellStyle name="Normal 127" xfId="336" xr:uid="{00000000-0005-0000-0000-00000C020000}"/>
    <cellStyle name="Normal 127 2" xfId="337" xr:uid="{00000000-0005-0000-0000-00000D020000}"/>
    <cellStyle name="Normal 128" xfId="338" xr:uid="{00000000-0005-0000-0000-00000E020000}"/>
    <cellStyle name="Normal 128 2" xfId="339" xr:uid="{00000000-0005-0000-0000-00000F020000}"/>
    <cellStyle name="Normal 129" xfId="340" xr:uid="{00000000-0005-0000-0000-000010020000}"/>
    <cellStyle name="Normal 129 2" xfId="341" xr:uid="{00000000-0005-0000-0000-000011020000}"/>
    <cellStyle name="Normal 13" xfId="342" xr:uid="{00000000-0005-0000-0000-000012020000}"/>
    <cellStyle name="Normal 13 2" xfId="343" xr:uid="{00000000-0005-0000-0000-000013020000}"/>
    <cellStyle name="Normal 13 3" xfId="344" xr:uid="{00000000-0005-0000-0000-000014020000}"/>
    <cellStyle name="Normal 13 4" xfId="345" xr:uid="{00000000-0005-0000-0000-000015020000}"/>
    <cellStyle name="Normal 13 5" xfId="346" xr:uid="{00000000-0005-0000-0000-000016020000}"/>
    <cellStyle name="Normal 130" xfId="347" xr:uid="{00000000-0005-0000-0000-000017020000}"/>
    <cellStyle name="Normal 130 2" xfId="348" xr:uid="{00000000-0005-0000-0000-000018020000}"/>
    <cellStyle name="Normal 131" xfId="349" xr:uid="{00000000-0005-0000-0000-000019020000}"/>
    <cellStyle name="Normal 131 2" xfId="350" xr:uid="{00000000-0005-0000-0000-00001A020000}"/>
    <cellStyle name="Normal 132" xfId="351" xr:uid="{00000000-0005-0000-0000-00001B020000}"/>
    <cellStyle name="Normal 132 2" xfId="352" xr:uid="{00000000-0005-0000-0000-00001C020000}"/>
    <cellStyle name="Normal 133" xfId="353" xr:uid="{00000000-0005-0000-0000-00001D020000}"/>
    <cellStyle name="Normal 133 2" xfId="354" xr:uid="{00000000-0005-0000-0000-00001E020000}"/>
    <cellStyle name="Normal 134" xfId="355" xr:uid="{00000000-0005-0000-0000-00001F020000}"/>
    <cellStyle name="Normal 134 2" xfId="356" xr:uid="{00000000-0005-0000-0000-000020020000}"/>
    <cellStyle name="Normal 135" xfId="357" xr:uid="{00000000-0005-0000-0000-000021020000}"/>
    <cellStyle name="Normal 135 2" xfId="358" xr:uid="{00000000-0005-0000-0000-000022020000}"/>
    <cellStyle name="Normal 136" xfId="359" xr:uid="{00000000-0005-0000-0000-000023020000}"/>
    <cellStyle name="Normal 136 2" xfId="360" xr:uid="{00000000-0005-0000-0000-000024020000}"/>
    <cellStyle name="Normal 137" xfId="361" xr:uid="{00000000-0005-0000-0000-000025020000}"/>
    <cellStyle name="Normal 137 2" xfId="362" xr:uid="{00000000-0005-0000-0000-000026020000}"/>
    <cellStyle name="Normal 138" xfId="363" xr:uid="{00000000-0005-0000-0000-000027020000}"/>
    <cellStyle name="Normal 138 2" xfId="364" xr:uid="{00000000-0005-0000-0000-000028020000}"/>
    <cellStyle name="Normal 139" xfId="365" xr:uid="{00000000-0005-0000-0000-000029020000}"/>
    <cellStyle name="Normal 139 2" xfId="366" xr:uid="{00000000-0005-0000-0000-00002A020000}"/>
    <cellStyle name="Normal 14" xfId="367" xr:uid="{00000000-0005-0000-0000-00002B020000}"/>
    <cellStyle name="Normal 14 2" xfId="368" xr:uid="{00000000-0005-0000-0000-00002C020000}"/>
    <cellStyle name="Normal 14 3" xfId="369" xr:uid="{00000000-0005-0000-0000-00002D020000}"/>
    <cellStyle name="Normal 14 4" xfId="370" xr:uid="{00000000-0005-0000-0000-00002E020000}"/>
    <cellStyle name="Normal 14 5" xfId="371" xr:uid="{00000000-0005-0000-0000-00002F020000}"/>
    <cellStyle name="Normal 140" xfId="372" xr:uid="{00000000-0005-0000-0000-000030020000}"/>
    <cellStyle name="Normal 140 2" xfId="373" xr:uid="{00000000-0005-0000-0000-000031020000}"/>
    <cellStyle name="Normal 141" xfId="374" xr:uid="{00000000-0005-0000-0000-000032020000}"/>
    <cellStyle name="Normal 141 2" xfId="375" xr:uid="{00000000-0005-0000-0000-000033020000}"/>
    <cellStyle name="Normal 142" xfId="376" xr:uid="{00000000-0005-0000-0000-000034020000}"/>
    <cellStyle name="Normal 142 2" xfId="377" xr:uid="{00000000-0005-0000-0000-000035020000}"/>
    <cellStyle name="Normal 143" xfId="378" xr:uid="{00000000-0005-0000-0000-000036020000}"/>
    <cellStyle name="Normal 143 2" xfId="379" xr:uid="{00000000-0005-0000-0000-000037020000}"/>
    <cellStyle name="Normal 144" xfId="380" xr:uid="{00000000-0005-0000-0000-000038020000}"/>
    <cellStyle name="Normal 144 2" xfId="381" xr:uid="{00000000-0005-0000-0000-000039020000}"/>
    <cellStyle name="Normal 145" xfId="382" xr:uid="{00000000-0005-0000-0000-00003A020000}"/>
    <cellStyle name="Normal 145 2" xfId="383" xr:uid="{00000000-0005-0000-0000-00003B020000}"/>
    <cellStyle name="Normal 146" xfId="384" xr:uid="{00000000-0005-0000-0000-00003C020000}"/>
    <cellStyle name="Normal 146 2" xfId="385" xr:uid="{00000000-0005-0000-0000-00003D020000}"/>
    <cellStyle name="Normal 147" xfId="386" xr:uid="{00000000-0005-0000-0000-00003E020000}"/>
    <cellStyle name="Normal 147 2" xfId="387" xr:uid="{00000000-0005-0000-0000-00003F020000}"/>
    <cellStyle name="Normal 148" xfId="388" xr:uid="{00000000-0005-0000-0000-000040020000}"/>
    <cellStyle name="Normal 148 2" xfId="389" xr:uid="{00000000-0005-0000-0000-000041020000}"/>
    <cellStyle name="Normal 149" xfId="390" xr:uid="{00000000-0005-0000-0000-000042020000}"/>
    <cellStyle name="Normal 149 2" xfId="391" xr:uid="{00000000-0005-0000-0000-000043020000}"/>
    <cellStyle name="Normal 15" xfId="392" xr:uid="{00000000-0005-0000-0000-000044020000}"/>
    <cellStyle name="Normal 15 2" xfId="393" xr:uid="{00000000-0005-0000-0000-000045020000}"/>
    <cellStyle name="Normal 15 3" xfId="394" xr:uid="{00000000-0005-0000-0000-000046020000}"/>
    <cellStyle name="Normal 15 4" xfId="395" xr:uid="{00000000-0005-0000-0000-000047020000}"/>
    <cellStyle name="Normal 15 5" xfId="396" xr:uid="{00000000-0005-0000-0000-000048020000}"/>
    <cellStyle name="Normal 150" xfId="397" xr:uid="{00000000-0005-0000-0000-000049020000}"/>
    <cellStyle name="Normal 150 2" xfId="398" xr:uid="{00000000-0005-0000-0000-00004A020000}"/>
    <cellStyle name="Normal 151" xfId="399" xr:uid="{00000000-0005-0000-0000-00004B020000}"/>
    <cellStyle name="Normal 151 2" xfId="400" xr:uid="{00000000-0005-0000-0000-00004C020000}"/>
    <cellStyle name="Normal 152" xfId="401" xr:uid="{00000000-0005-0000-0000-00004D020000}"/>
    <cellStyle name="Normal 152 2" xfId="402" xr:uid="{00000000-0005-0000-0000-00004E020000}"/>
    <cellStyle name="Normal 153" xfId="403" xr:uid="{00000000-0005-0000-0000-00004F020000}"/>
    <cellStyle name="Normal 153 2" xfId="404" xr:uid="{00000000-0005-0000-0000-000050020000}"/>
    <cellStyle name="Normal 154" xfId="405" xr:uid="{00000000-0005-0000-0000-000051020000}"/>
    <cellStyle name="Normal 154 2" xfId="406" xr:uid="{00000000-0005-0000-0000-000052020000}"/>
    <cellStyle name="Normal 155" xfId="407" xr:uid="{00000000-0005-0000-0000-000053020000}"/>
    <cellStyle name="Normal 155 2" xfId="408" xr:uid="{00000000-0005-0000-0000-000054020000}"/>
    <cellStyle name="Normal 156" xfId="409" xr:uid="{00000000-0005-0000-0000-000055020000}"/>
    <cellStyle name="Normal 156 2" xfId="410" xr:uid="{00000000-0005-0000-0000-000056020000}"/>
    <cellStyle name="Normal 157" xfId="411" xr:uid="{00000000-0005-0000-0000-000057020000}"/>
    <cellStyle name="Normal 157 2" xfId="412" xr:uid="{00000000-0005-0000-0000-000058020000}"/>
    <cellStyle name="Normal 158" xfId="413" xr:uid="{00000000-0005-0000-0000-000059020000}"/>
    <cellStyle name="Normal 158 2" xfId="414" xr:uid="{00000000-0005-0000-0000-00005A020000}"/>
    <cellStyle name="Normal 159" xfId="415" xr:uid="{00000000-0005-0000-0000-00005B020000}"/>
    <cellStyle name="Normal 159 2" xfId="416" xr:uid="{00000000-0005-0000-0000-00005C020000}"/>
    <cellStyle name="Normal 16" xfId="417" xr:uid="{00000000-0005-0000-0000-00005D020000}"/>
    <cellStyle name="Normal 16 2" xfId="418" xr:uid="{00000000-0005-0000-0000-00005E020000}"/>
    <cellStyle name="Normal 160" xfId="419" xr:uid="{00000000-0005-0000-0000-00005F020000}"/>
    <cellStyle name="Normal 160 2" xfId="420" xr:uid="{00000000-0005-0000-0000-000060020000}"/>
    <cellStyle name="Normal 161" xfId="421" xr:uid="{00000000-0005-0000-0000-000061020000}"/>
    <cellStyle name="Normal 161 2" xfId="422" xr:uid="{00000000-0005-0000-0000-000062020000}"/>
    <cellStyle name="Normal 162" xfId="423" xr:uid="{00000000-0005-0000-0000-000063020000}"/>
    <cellStyle name="Normal 162 2" xfId="424" xr:uid="{00000000-0005-0000-0000-000064020000}"/>
    <cellStyle name="Normal 163" xfId="425" xr:uid="{00000000-0005-0000-0000-000065020000}"/>
    <cellStyle name="Normal 163 2" xfId="426" xr:uid="{00000000-0005-0000-0000-000066020000}"/>
    <cellStyle name="Normal 164" xfId="427" xr:uid="{00000000-0005-0000-0000-000067020000}"/>
    <cellStyle name="Normal 164 2" xfId="428" xr:uid="{00000000-0005-0000-0000-000068020000}"/>
    <cellStyle name="Normal 165" xfId="429" xr:uid="{00000000-0005-0000-0000-000069020000}"/>
    <cellStyle name="Normal 165 2" xfId="430" xr:uid="{00000000-0005-0000-0000-00006A020000}"/>
    <cellStyle name="Normal 166" xfId="431" xr:uid="{00000000-0005-0000-0000-00006B020000}"/>
    <cellStyle name="Normal 166 2" xfId="432" xr:uid="{00000000-0005-0000-0000-00006C020000}"/>
    <cellStyle name="Normal 167" xfId="433" xr:uid="{00000000-0005-0000-0000-00006D020000}"/>
    <cellStyle name="Normal 167 2" xfId="434" xr:uid="{00000000-0005-0000-0000-00006E020000}"/>
    <cellStyle name="Normal 168" xfId="435" xr:uid="{00000000-0005-0000-0000-00006F020000}"/>
    <cellStyle name="Normal 168 2" xfId="436" xr:uid="{00000000-0005-0000-0000-000070020000}"/>
    <cellStyle name="Normal 169" xfId="437" xr:uid="{00000000-0005-0000-0000-000071020000}"/>
    <cellStyle name="Normal 169 2" xfId="438" xr:uid="{00000000-0005-0000-0000-000072020000}"/>
    <cellStyle name="Normal 17" xfId="439" xr:uid="{00000000-0005-0000-0000-000073020000}"/>
    <cellStyle name="Normal 17 2" xfId="440" xr:uid="{00000000-0005-0000-0000-000074020000}"/>
    <cellStyle name="Normal 170" xfId="441" xr:uid="{00000000-0005-0000-0000-000075020000}"/>
    <cellStyle name="Normal 170 2" xfId="442" xr:uid="{00000000-0005-0000-0000-000076020000}"/>
    <cellStyle name="Normal 171" xfId="443" xr:uid="{00000000-0005-0000-0000-000077020000}"/>
    <cellStyle name="Normal 171 2" xfId="444" xr:uid="{00000000-0005-0000-0000-000078020000}"/>
    <cellStyle name="Normal 172" xfId="445" xr:uid="{00000000-0005-0000-0000-000079020000}"/>
    <cellStyle name="Normal 172 2" xfId="446" xr:uid="{00000000-0005-0000-0000-00007A020000}"/>
    <cellStyle name="Normal 173" xfId="447" xr:uid="{00000000-0005-0000-0000-00007B020000}"/>
    <cellStyle name="Normal 173 2" xfId="448" xr:uid="{00000000-0005-0000-0000-00007C020000}"/>
    <cellStyle name="Normal 174" xfId="449" xr:uid="{00000000-0005-0000-0000-00007D020000}"/>
    <cellStyle name="Normal 174 2" xfId="450" xr:uid="{00000000-0005-0000-0000-00007E020000}"/>
    <cellStyle name="Normal 175" xfId="451" xr:uid="{00000000-0005-0000-0000-00007F020000}"/>
    <cellStyle name="Normal 175 2" xfId="452" xr:uid="{00000000-0005-0000-0000-000080020000}"/>
    <cellStyle name="Normal 176" xfId="453" xr:uid="{00000000-0005-0000-0000-000081020000}"/>
    <cellStyle name="Normal 176 2" xfId="454" xr:uid="{00000000-0005-0000-0000-000082020000}"/>
    <cellStyle name="Normal 177" xfId="455" xr:uid="{00000000-0005-0000-0000-000083020000}"/>
    <cellStyle name="Normal 177 2" xfId="456" xr:uid="{00000000-0005-0000-0000-000084020000}"/>
    <cellStyle name="Normal 178" xfId="457" xr:uid="{00000000-0005-0000-0000-000085020000}"/>
    <cellStyle name="Normal 178 2" xfId="458" xr:uid="{00000000-0005-0000-0000-000086020000}"/>
    <cellStyle name="Normal 179" xfId="459" xr:uid="{00000000-0005-0000-0000-000087020000}"/>
    <cellStyle name="Normal 179 2" xfId="460" xr:uid="{00000000-0005-0000-0000-000088020000}"/>
    <cellStyle name="Normal 18" xfId="461" xr:uid="{00000000-0005-0000-0000-000089020000}"/>
    <cellStyle name="Normal 18 2" xfId="462" xr:uid="{00000000-0005-0000-0000-00008A020000}"/>
    <cellStyle name="Normal 18 3" xfId="463" xr:uid="{00000000-0005-0000-0000-00008B020000}"/>
    <cellStyle name="Normal 18 4" xfId="464" xr:uid="{00000000-0005-0000-0000-00008C020000}"/>
    <cellStyle name="Normal 18 5" xfId="465" xr:uid="{00000000-0005-0000-0000-00008D020000}"/>
    <cellStyle name="Normal 180" xfId="466" xr:uid="{00000000-0005-0000-0000-00008E020000}"/>
    <cellStyle name="Normal 180 2" xfId="467" xr:uid="{00000000-0005-0000-0000-00008F020000}"/>
    <cellStyle name="Normal 181" xfId="468" xr:uid="{00000000-0005-0000-0000-000090020000}"/>
    <cellStyle name="Normal 181 2" xfId="469" xr:uid="{00000000-0005-0000-0000-000091020000}"/>
    <cellStyle name="Normal 182" xfId="470" xr:uid="{00000000-0005-0000-0000-000092020000}"/>
    <cellStyle name="Normal 182 2" xfId="471" xr:uid="{00000000-0005-0000-0000-000093020000}"/>
    <cellStyle name="Normal 183" xfId="472" xr:uid="{00000000-0005-0000-0000-000094020000}"/>
    <cellStyle name="Normal 183 2" xfId="473" xr:uid="{00000000-0005-0000-0000-000095020000}"/>
    <cellStyle name="Normal 184" xfId="474" xr:uid="{00000000-0005-0000-0000-000096020000}"/>
    <cellStyle name="Normal 184 2" xfId="475" xr:uid="{00000000-0005-0000-0000-000097020000}"/>
    <cellStyle name="Normal 185" xfId="476" xr:uid="{00000000-0005-0000-0000-000098020000}"/>
    <cellStyle name="Normal 185 2" xfId="477" xr:uid="{00000000-0005-0000-0000-000099020000}"/>
    <cellStyle name="Normal 186" xfId="478" xr:uid="{00000000-0005-0000-0000-00009A020000}"/>
    <cellStyle name="Normal 186 2" xfId="479" xr:uid="{00000000-0005-0000-0000-00009B020000}"/>
    <cellStyle name="Normal 187" xfId="480" xr:uid="{00000000-0005-0000-0000-00009C020000}"/>
    <cellStyle name="Normal 187 2" xfId="481" xr:uid="{00000000-0005-0000-0000-00009D020000}"/>
    <cellStyle name="Normal 188" xfId="482" xr:uid="{00000000-0005-0000-0000-00009E020000}"/>
    <cellStyle name="Normal 188 2" xfId="483" xr:uid="{00000000-0005-0000-0000-00009F020000}"/>
    <cellStyle name="Normal 189" xfId="484" xr:uid="{00000000-0005-0000-0000-0000A0020000}"/>
    <cellStyle name="Normal 189 2" xfId="485" xr:uid="{00000000-0005-0000-0000-0000A1020000}"/>
    <cellStyle name="Normal 19" xfId="486" xr:uid="{00000000-0005-0000-0000-0000A2020000}"/>
    <cellStyle name="Normal 19 2" xfId="487" xr:uid="{00000000-0005-0000-0000-0000A3020000}"/>
    <cellStyle name="Normal 190" xfId="488" xr:uid="{00000000-0005-0000-0000-0000A4020000}"/>
    <cellStyle name="Normal 190 2" xfId="489" xr:uid="{00000000-0005-0000-0000-0000A5020000}"/>
    <cellStyle name="Normal 191" xfId="490" xr:uid="{00000000-0005-0000-0000-0000A6020000}"/>
    <cellStyle name="Normal 191 2" xfId="491" xr:uid="{00000000-0005-0000-0000-0000A7020000}"/>
    <cellStyle name="Normal 192" xfId="492" xr:uid="{00000000-0005-0000-0000-0000A8020000}"/>
    <cellStyle name="Normal 192 2" xfId="493" xr:uid="{00000000-0005-0000-0000-0000A9020000}"/>
    <cellStyle name="Normal 193" xfId="494" xr:uid="{00000000-0005-0000-0000-0000AA020000}"/>
    <cellStyle name="Normal 193 2" xfId="495" xr:uid="{00000000-0005-0000-0000-0000AB020000}"/>
    <cellStyle name="Normal 194" xfId="496" xr:uid="{00000000-0005-0000-0000-0000AC020000}"/>
    <cellStyle name="Normal 194 2" xfId="497" xr:uid="{00000000-0005-0000-0000-0000AD020000}"/>
    <cellStyle name="Normal 195" xfId="498" xr:uid="{00000000-0005-0000-0000-0000AE020000}"/>
    <cellStyle name="Normal 195 2" xfId="499" xr:uid="{00000000-0005-0000-0000-0000AF020000}"/>
    <cellStyle name="Normal 196" xfId="500" xr:uid="{00000000-0005-0000-0000-0000B0020000}"/>
    <cellStyle name="Normal 196 2" xfId="501" xr:uid="{00000000-0005-0000-0000-0000B1020000}"/>
    <cellStyle name="Normal 197" xfId="502" xr:uid="{00000000-0005-0000-0000-0000B2020000}"/>
    <cellStyle name="Normal 197 2" xfId="503" xr:uid="{00000000-0005-0000-0000-0000B3020000}"/>
    <cellStyle name="Normal 198" xfId="504" xr:uid="{00000000-0005-0000-0000-0000B4020000}"/>
    <cellStyle name="Normal 198 2" xfId="505" xr:uid="{00000000-0005-0000-0000-0000B5020000}"/>
    <cellStyle name="Normal 199" xfId="506" xr:uid="{00000000-0005-0000-0000-0000B6020000}"/>
    <cellStyle name="Normal 199 2" xfId="507" xr:uid="{00000000-0005-0000-0000-0000B7020000}"/>
    <cellStyle name="Normal 2" xfId="508" xr:uid="{00000000-0005-0000-0000-0000B8020000}"/>
    <cellStyle name="Normal 2 2" xfId="509" xr:uid="{00000000-0005-0000-0000-0000B9020000}"/>
    <cellStyle name="Normal 2 2 2" xfId="510" xr:uid="{00000000-0005-0000-0000-0000BA020000}"/>
    <cellStyle name="Normal 2 2 2 50" xfId="511" xr:uid="{00000000-0005-0000-0000-0000BB020000}"/>
    <cellStyle name="Normal 2 2 3" xfId="512" xr:uid="{00000000-0005-0000-0000-0000BC020000}"/>
    <cellStyle name="Normal 2 2 76" xfId="513" xr:uid="{00000000-0005-0000-0000-0000BD020000}"/>
    <cellStyle name="Normal 2 3" xfId="514" xr:uid="{00000000-0005-0000-0000-0000BE020000}"/>
    <cellStyle name="Normal 20" xfId="515" xr:uid="{00000000-0005-0000-0000-0000BF020000}"/>
    <cellStyle name="Normal 20 2" xfId="516" xr:uid="{00000000-0005-0000-0000-0000C0020000}"/>
    <cellStyle name="Normal 20 3" xfId="517" xr:uid="{00000000-0005-0000-0000-0000C1020000}"/>
    <cellStyle name="Normal 20 4" xfId="518" xr:uid="{00000000-0005-0000-0000-0000C2020000}"/>
    <cellStyle name="Normal 20 5" xfId="519" xr:uid="{00000000-0005-0000-0000-0000C3020000}"/>
    <cellStyle name="Normal 200" xfId="520" xr:uid="{00000000-0005-0000-0000-0000C4020000}"/>
    <cellStyle name="Normal 200 2" xfId="521" xr:uid="{00000000-0005-0000-0000-0000C5020000}"/>
    <cellStyle name="Normal 201" xfId="522" xr:uid="{00000000-0005-0000-0000-0000C6020000}"/>
    <cellStyle name="Normal 201 2" xfId="523" xr:uid="{00000000-0005-0000-0000-0000C7020000}"/>
    <cellStyle name="Normal 202" xfId="524" xr:uid="{00000000-0005-0000-0000-0000C8020000}"/>
    <cellStyle name="Normal 202 2" xfId="525" xr:uid="{00000000-0005-0000-0000-0000C9020000}"/>
    <cellStyle name="Normal 203" xfId="526" xr:uid="{00000000-0005-0000-0000-0000CA020000}"/>
    <cellStyle name="Normal 203 2" xfId="527" xr:uid="{00000000-0005-0000-0000-0000CB020000}"/>
    <cellStyle name="Normal 204" xfId="528" xr:uid="{00000000-0005-0000-0000-0000CC020000}"/>
    <cellStyle name="Normal 204 2" xfId="529" xr:uid="{00000000-0005-0000-0000-0000CD020000}"/>
    <cellStyle name="Normal 205" xfId="530" xr:uid="{00000000-0005-0000-0000-0000CE020000}"/>
    <cellStyle name="Normal 205 2" xfId="531" xr:uid="{00000000-0005-0000-0000-0000CF020000}"/>
    <cellStyle name="Normal 206" xfId="532" xr:uid="{00000000-0005-0000-0000-0000D0020000}"/>
    <cellStyle name="Normal 206 2" xfId="533" xr:uid="{00000000-0005-0000-0000-0000D1020000}"/>
    <cellStyle name="Normal 207" xfId="534" xr:uid="{00000000-0005-0000-0000-0000D2020000}"/>
    <cellStyle name="Normal 207 2" xfId="535" xr:uid="{00000000-0005-0000-0000-0000D3020000}"/>
    <cellStyle name="Normal 208" xfId="536" xr:uid="{00000000-0005-0000-0000-0000D4020000}"/>
    <cellStyle name="Normal 208 2" xfId="537" xr:uid="{00000000-0005-0000-0000-0000D5020000}"/>
    <cellStyle name="Normal 209" xfId="538" xr:uid="{00000000-0005-0000-0000-0000D6020000}"/>
    <cellStyle name="Normal 209 2" xfId="539" xr:uid="{00000000-0005-0000-0000-0000D7020000}"/>
    <cellStyle name="Normal 21" xfId="540" xr:uid="{00000000-0005-0000-0000-0000D8020000}"/>
    <cellStyle name="Normal 21 2" xfId="541" xr:uid="{00000000-0005-0000-0000-0000D9020000}"/>
    <cellStyle name="Normal 21 3" xfId="542" xr:uid="{00000000-0005-0000-0000-0000DA020000}"/>
    <cellStyle name="Normal 21 4" xfId="543" xr:uid="{00000000-0005-0000-0000-0000DB020000}"/>
    <cellStyle name="Normal 21 5" xfId="544" xr:uid="{00000000-0005-0000-0000-0000DC020000}"/>
    <cellStyle name="Normal 210" xfId="545" xr:uid="{00000000-0005-0000-0000-0000DD020000}"/>
    <cellStyle name="Normal 210 2" xfId="546" xr:uid="{00000000-0005-0000-0000-0000DE020000}"/>
    <cellStyle name="Normal 211" xfId="547" xr:uid="{00000000-0005-0000-0000-0000DF020000}"/>
    <cellStyle name="Normal 211 2" xfId="548" xr:uid="{00000000-0005-0000-0000-0000E0020000}"/>
    <cellStyle name="Normal 212" xfId="549" xr:uid="{00000000-0005-0000-0000-0000E1020000}"/>
    <cellStyle name="Normal 212 2" xfId="550" xr:uid="{00000000-0005-0000-0000-0000E2020000}"/>
    <cellStyle name="Normal 213" xfId="551" xr:uid="{00000000-0005-0000-0000-0000E3020000}"/>
    <cellStyle name="Normal 213 2" xfId="552" xr:uid="{00000000-0005-0000-0000-0000E4020000}"/>
    <cellStyle name="Normal 214" xfId="553" xr:uid="{00000000-0005-0000-0000-0000E5020000}"/>
    <cellStyle name="Normal 214 2" xfId="554" xr:uid="{00000000-0005-0000-0000-0000E6020000}"/>
    <cellStyle name="Normal 215" xfId="555" xr:uid="{00000000-0005-0000-0000-0000E7020000}"/>
    <cellStyle name="Normal 215 2" xfId="556" xr:uid="{00000000-0005-0000-0000-0000E8020000}"/>
    <cellStyle name="Normal 216" xfId="557" xr:uid="{00000000-0005-0000-0000-0000E9020000}"/>
    <cellStyle name="Normal 216 2" xfId="558" xr:uid="{00000000-0005-0000-0000-0000EA020000}"/>
    <cellStyle name="Normal 217" xfId="559" xr:uid="{00000000-0005-0000-0000-0000EB020000}"/>
    <cellStyle name="Normal 217 2" xfId="560" xr:uid="{00000000-0005-0000-0000-0000EC020000}"/>
    <cellStyle name="Normal 218" xfId="561" xr:uid="{00000000-0005-0000-0000-0000ED020000}"/>
    <cellStyle name="Normal 218 2" xfId="562" xr:uid="{00000000-0005-0000-0000-0000EE020000}"/>
    <cellStyle name="Normal 219" xfId="563" xr:uid="{00000000-0005-0000-0000-0000EF020000}"/>
    <cellStyle name="Normal 219 2" xfId="564" xr:uid="{00000000-0005-0000-0000-0000F0020000}"/>
    <cellStyle name="Normal 22" xfId="565" xr:uid="{00000000-0005-0000-0000-0000F1020000}"/>
    <cellStyle name="Normal 22 2" xfId="566" xr:uid="{00000000-0005-0000-0000-0000F2020000}"/>
    <cellStyle name="Normal 220" xfId="567" xr:uid="{00000000-0005-0000-0000-0000F3020000}"/>
    <cellStyle name="Normal 220 2" xfId="568" xr:uid="{00000000-0005-0000-0000-0000F4020000}"/>
    <cellStyle name="Normal 221" xfId="569" xr:uid="{00000000-0005-0000-0000-0000F5020000}"/>
    <cellStyle name="Normal 221 2" xfId="570" xr:uid="{00000000-0005-0000-0000-0000F6020000}"/>
    <cellStyle name="Normal 222" xfId="571" xr:uid="{00000000-0005-0000-0000-0000F7020000}"/>
    <cellStyle name="Normal 222 2" xfId="572" xr:uid="{00000000-0005-0000-0000-0000F8020000}"/>
    <cellStyle name="Normal 223" xfId="573" xr:uid="{00000000-0005-0000-0000-0000F9020000}"/>
    <cellStyle name="Normal 223 2" xfId="574" xr:uid="{00000000-0005-0000-0000-0000FA020000}"/>
    <cellStyle name="Normal 224" xfId="575" xr:uid="{00000000-0005-0000-0000-0000FB020000}"/>
    <cellStyle name="Normal 224 2" xfId="576" xr:uid="{00000000-0005-0000-0000-0000FC020000}"/>
    <cellStyle name="Normal 225" xfId="577" xr:uid="{00000000-0005-0000-0000-0000FD020000}"/>
    <cellStyle name="Normal 225 2" xfId="578" xr:uid="{00000000-0005-0000-0000-0000FE020000}"/>
    <cellStyle name="Normal 226" xfId="579" xr:uid="{00000000-0005-0000-0000-0000FF020000}"/>
    <cellStyle name="Normal 226 2" xfId="580" xr:uid="{00000000-0005-0000-0000-000000030000}"/>
    <cellStyle name="Normal 227" xfId="581" xr:uid="{00000000-0005-0000-0000-000001030000}"/>
    <cellStyle name="Normal 227 2" xfId="582" xr:uid="{00000000-0005-0000-0000-000002030000}"/>
    <cellStyle name="Normal 228" xfId="583" xr:uid="{00000000-0005-0000-0000-000003030000}"/>
    <cellStyle name="Normal 228 2" xfId="584" xr:uid="{00000000-0005-0000-0000-000004030000}"/>
    <cellStyle name="Normal 229" xfId="585" xr:uid="{00000000-0005-0000-0000-000005030000}"/>
    <cellStyle name="Normal 229 2" xfId="586" xr:uid="{00000000-0005-0000-0000-000006030000}"/>
    <cellStyle name="Normal 23" xfId="587" xr:uid="{00000000-0005-0000-0000-000007030000}"/>
    <cellStyle name="Normal 23 2" xfId="588" xr:uid="{00000000-0005-0000-0000-000008030000}"/>
    <cellStyle name="Normal 23 3" xfId="589" xr:uid="{00000000-0005-0000-0000-000009030000}"/>
    <cellStyle name="Normal 23 4" xfId="590" xr:uid="{00000000-0005-0000-0000-00000A030000}"/>
    <cellStyle name="Normal 23 5" xfId="591" xr:uid="{00000000-0005-0000-0000-00000B030000}"/>
    <cellStyle name="Normal 230" xfId="592" xr:uid="{00000000-0005-0000-0000-00000C030000}"/>
    <cellStyle name="Normal 230 2" xfId="593" xr:uid="{00000000-0005-0000-0000-00000D030000}"/>
    <cellStyle name="Normal 231" xfId="594" xr:uid="{00000000-0005-0000-0000-00000E030000}"/>
    <cellStyle name="Normal 231 2" xfId="595" xr:uid="{00000000-0005-0000-0000-00000F030000}"/>
    <cellStyle name="Normal 232" xfId="596" xr:uid="{00000000-0005-0000-0000-000010030000}"/>
    <cellStyle name="Normal 232 2" xfId="597" xr:uid="{00000000-0005-0000-0000-000011030000}"/>
    <cellStyle name="Normal 233" xfId="598" xr:uid="{00000000-0005-0000-0000-000012030000}"/>
    <cellStyle name="Normal 233 2" xfId="599" xr:uid="{00000000-0005-0000-0000-000013030000}"/>
    <cellStyle name="Normal 234" xfId="600" xr:uid="{00000000-0005-0000-0000-000014030000}"/>
    <cellStyle name="Normal 234 2" xfId="601" xr:uid="{00000000-0005-0000-0000-000015030000}"/>
    <cellStyle name="Normal 235" xfId="602" xr:uid="{00000000-0005-0000-0000-000016030000}"/>
    <cellStyle name="Normal 235 2" xfId="603" xr:uid="{00000000-0005-0000-0000-000017030000}"/>
    <cellStyle name="Normal 236" xfId="604" xr:uid="{00000000-0005-0000-0000-000018030000}"/>
    <cellStyle name="Normal 236 2" xfId="605" xr:uid="{00000000-0005-0000-0000-000019030000}"/>
    <cellStyle name="Normal 237" xfId="606" xr:uid="{00000000-0005-0000-0000-00001A030000}"/>
    <cellStyle name="Normal 237 2" xfId="607" xr:uid="{00000000-0005-0000-0000-00001B030000}"/>
    <cellStyle name="Normal 238" xfId="608" xr:uid="{00000000-0005-0000-0000-00001C030000}"/>
    <cellStyle name="Normal 238 2" xfId="609" xr:uid="{00000000-0005-0000-0000-00001D030000}"/>
    <cellStyle name="Normal 239" xfId="610" xr:uid="{00000000-0005-0000-0000-00001E030000}"/>
    <cellStyle name="Normal 239 2" xfId="611" xr:uid="{00000000-0005-0000-0000-00001F030000}"/>
    <cellStyle name="Normal 24" xfId="612" xr:uid="{00000000-0005-0000-0000-000020030000}"/>
    <cellStyle name="Normal 24 2" xfId="613" xr:uid="{00000000-0005-0000-0000-000021030000}"/>
    <cellStyle name="Normal 240" xfId="614" xr:uid="{00000000-0005-0000-0000-000022030000}"/>
    <cellStyle name="Normal 240 2" xfId="615" xr:uid="{00000000-0005-0000-0000-000023030000}"/>
    <cellStyle name="Normal 241" xfId="616" xr:uid="{00000000-0005-0000-0000-000024030000}"/>
    <cellStyle name="Normal 241 2" xfId="617" xr:uid="{00000000-0005-0000-0000-000025030000}"/>
    <cellStyle name="Normal 242" xfId="618" xr:uid="{00000000-0005-0000-0000-000026030000}"/>
    <cellStyle name="Normal 242 2" xfId="619" xr:uid="{00000000-0005-0000-0000-000027030000}"/>
    <cellStyle name="Normal 243" xfId="620" xr:uid="{00000000-0005-0000-0000-000028030000}"/>
    <cellStyle name="Normal 243 2" xfId="621" xr:uid="{00000000-0005-0000-0000-000029030000}"/>
    <cellStyle name="Normal 244" xfId="622" xr:uid="{00000000-0005-0000-0000-00002A030000}"/>
    <cellStyle name="Normal 244 2" xfId="623" xr:uid="{00000000-0005-0000-0000-00002B030000}"/>
    <cellStyle name="Normal 245" xfId="624" xr:uid="{00000000-0005-0000-0000-00002C030000}"/>
    <cellStyle name="Normal 245 2" xfId="625" xr:uid="{00000000-0005-0000-0000-00002D030000}"/>
    <cellStyle name="Normal 246" xfId="626" xr:uid="{00000000-0005-0000-0000-00002E030000}"/>
    <cellStyle name="Normal 246 2" xfId="627" xr:uid="{00000000-0005-0000-0000-00002F030000}"/>
    <cellStyle name="Normal 247" xfId="628" xr:uid="{00000000-0005-0000-0000-000030030000}"/>
    <cellStyle name="Normal 247 2" xfId="629" xr:uid="{00000000-0005-0000-0000-000031030000}"/>
    <cellStyle name="Normal 248" xfId="630" xr:uid="{00000000-0005-0000-0000-000032030000}"/>
    <cellStyle name="Normal 248 2" xfId="631" xr:uid="{00000000-0005-0000-0000-000033030000}"/>
    <cellStyle name="Normal 249" xfId="632" xr:uid="{00000000-0005-0000-0000-000034030000}"/>
    <cellStyle name="Normal 249 2" xfId="633" xr:uid="{00000000-0005-0000-0000-000035030000}"/>
    <cellStyle name="Normal 25" xfId="634" xr:uid="{00000000-0005-0000-0000-000036030000}"/>
    <cellStyle name="Normal 25 2" xfId="635" xr:uid="{00000000-0005-0000-0000-000037030000}"/>
    <cellStyle name="Normal 250" xfId="636" xr:uid="{00000000-0005-0000-0000-000038030000}"/>
    <cellStyle name="Normal 250 2" xfId="637" xr:uid="{00000000-0005-0000-0000-000039030000}"/>
    <cellStyle name="Normal 251" xfId="638" xr:uid="{00000000-0005-0000-0000-00003A030000}"/>
    <cellStyle name="Normal 251 2" xfId="639" xr:uid="{00000000-0005-0000-0000-00003B030000}"/>
    <cellStyle name="Normal 252" xfId="640" xr:uid="{00000000-0005-0000-0000-00003C030000}"/>
    <cellStyle name="Normal 252 2" xfId="641" xr:uid="{00000000-0005-0000-0000-00003D030000}"/>
    <cellStyle name="Normal 253" xfId="642" xr:uid="{00000000-0005-0000-0000-00003E030000}"/>
    <cellStyle name="Normal 253 2" xfId="643" xr:uid="{00000000-0005-0000-0000-00003F030000}"/>
    <cellStyle name="Normal 254" xfId="644" xr:uid="{00000000-0005-0000-0000-000040030000}"/>
    <cellStyle name="Normal 254 2" xfId="645" xr:uid="{00000000-0005-0000-0000-000041030000}"/>
    <cellStyle name="Normal 255" xfId="646" xr:uid="{00000000-0005-0000-0000-000042030000}"/>
    <cellStyle name="Normal 255 2" xfId="647" xr:uid="{00000000-0005-0000-0000-000043030000}"/>
    <cellStyle name="Normal 256" xfId="648" xr:uid="{00000000-0005-0000-0000-000044030000}"/>
    <cellStyle name="Normal 256 2" xfId="649" xr:uid="{00000000-0005-0000-0000-000045030000}"/>
    <cellStyle name="Normal 257" xfId="650" xr:uid="{00000000-0005-0000-0000-000046030000}"/>
    <cellStyle name="Normal 257 2" xfId="651" xr:uid="{00000000-0005-0000-0000-000047030000}"/>
    <cellStyle name="Normal 257 3" xfId="1044" xr:uid="{00000000-0005-0000-0000-000048030000}"/>
    <cellStyle name="Normal 258" xfId="652" xr:uid="{00000000-0005-0000-0000-000049030000}"/>
    <cellStyle name="Normal 258 2" xfId="653" xr:uid="{00000000-0005-0000-0000-00004A030000}"/>
    <cellStyle name="Normal 258 3" xfId="654" xr:uid="{00000000-0005-0000-0000-00004B030000}"/>
    <cellStyle name="Normal 259" xfId="1045" xr:uid="{00000000-0005-0000-0000-00004C030000}"/>
    <cellStyle name="Normal 26" xfId="655" xr:uid="{00000000-0005-0000-0000-00004D030000}"/>
    <cellStyle name="Normal 26 2" xfId="656" xr:uid="{00000000-0005-0000-0000-00004E030000}"/>
    <cellStyle name="Normal 27" xfId="657" xr:uid="{00000000-0005-0000-0000-00004F030000}"/>
    <cellStyle name="Normal 27 2" xfId="658" xr:uid="{00000000-0005-0000-0000-000050030000}"/>
    <cellStyle name="Normal 28" xfId="659" xr:uid="{00000000-0005-0000-0000-000051030000}"/>
    <cellStyle name="Normal 28 2" xfId="660" xr:uid="{00000000-0005-0000-0000-000052030000}"/>
    <cellStyle name="Normal 28 3" xfId="661" xr:uid="{00000000-0005-0000-0000-000053030000}"/>
    <cellStyle name="Normal 28 4" xfId="662" xr:uid="{00000000-0005-0000-0000-000054030000}"/>
    <cellStyle name="Normal 28 5" xfId="663" xr:uid="{00000000-0005-0000-0000-000055030000}"/>
    <cellStyle name="Normal 29" xfId="664" xr:uid="{00000000-0005-0000-0000-000056030000}"/>
    <cellStyle name="Normal 29 2" xfId="665" xr:uid="{00000000-0005-0000-0000-000057030000}"/>
    <cellStyle name="Normal 29 3" xfId="666" xr:uid="{00000000-0005-0000-0000-000058030000}"/>
    <cellStyle name="Normal 29 4" xfId="667" xr:uid="{00000000-0005-0000-0000-000059030000}"/>
    <cellStyle name="Normal 29 5" xfId="668" xr:uid="{00000000-0005-0000-0000-00005A030000}"/>
    <cellStyle name="Normal 3" xfId="669" xr:uid="{00000000-0005-0000-0000-00005B030000}"/>
    <cellStyle name="Normal 3 2" xfId="670" xr:uid="{00000000-0005-0000-0000-00005C030000}"/>
    <cellStyle name="Normal 3 3" xfId="671" xr:uid="{00000000-0005-0000-0000-00005D030000}"/>
    <cellStyle name="Normal 3 4" xfId="672" xr:uid="{00000000-0005-0000-0000-00005E030000}"/>
    <cellStyle name="Normal 3 5" xfId="673" xr:uid="{00000000-0005-0000-0000-00005F030000}"/>
    <cellStyle name="Normal 3 6" xfId="674" xr:uid="{00000000-0005-0000-0000-000060030000}"/>
    <cellStyle name="Normal 30" xfId="675" xr:uid="{00000000-0005-0000-0000-000061030000}"/>
    <cellStyle name="Normal 30 2" xfId="676" xr:uid="{00000000-0005-0000-0000-000062030000}"/>
    <cellStyle name="Normal 31" xfId="677" xr:uid="{00000000-0005-0000-0000-000063030000}"/>
    <cellStyle name="Normal 31 2" xfId="678" xr:uid="{00000000-0005-0000-0000-000064030000}"/>
    <cellStyle name="Normal 32" xfId="679" xr:uid="{00000000-0005-0000-0000-000065030000}"/>
    <cellStyle name="Normal 32 2" xfId="680" xr:uid="{00000000-0005-0000-0000-000066030000}"/>
    <cellStyle name="Normal 33" xfId="681" xr:uid="{00000000-0005-0000-0000-000067030000}"/>
    <cellStyle name="Normal 33 2" xfId="682" xr:uid="{00000000-0005-0000-0000-000068030000}"/>
    <cellStyle name="Normal 34" xfId="683" xr:uid="{00000000-0005-0000-0000-000069030000}"/>
    <cellStyle name="Normal 34 2" xfId="684" xr:uid="{00000000-0005-0000-0000-00006A030000}"/>
    <cellStyle name="Normal 35" xfId="685" xr:uid="{00000000-0005-0000-0000-00006B030000}"/>
    <cellStyle name="Normal 35 2" xfId="686" xr:uid="{00000000-0005-0000-0000-00006C030000}"/>
    <cellStyle name="Normal 36" xfId="687" xr:uid="{00000000-0005-0000-0000-00006D030000}"/>
    <cellStyle name="Normal 36 2" xfId="688" xr:uid="{00000000-0005-0000-0000-00006E030000}"/>
    <cellStyle name="Normal 37" xfId="689" xr:uid="{00000000-0005-0000-0000-00006F030000}"/>
    <cellStyle name="Normal 37 2" xfId="690" xr:uid="{00000000-0005-0000-0000-000070030000}"/>
    <cellStyle name="Normal 38" xfId="691" xr:uid="{00000000-0005-0000-0000-000071030000}"/>
    <cellStyle name="Normal 38 2" xfId="692" xr:uid="{00000000-0005-0000-0000-000072030000}"/>
    <cellStyle name="Normal 39" xfId="693" xr:uid="{00000000-0005-0000-0000-000073030000}"/>
    <cellStyle name="Normal 39 2" xfId="694" xr:uid="{00000000-0005-0000-0000-000074030000}"/>
    <cellStyle name="Normal 4" xfId="695" xr:uid="{00000000-0005-0000-0000-000075030000}"/>
    <cellStyle name="Normal 4 2" xfId="696" xr:uid="{00000000-0005-0000-0000-000076030000}"/>
    <cellStyle name="Normal 4 3" xfId="697" xr:uid="{00000000-0005-0000-0000-000077030000}"/>
    <cellStyle name="Normal 4 4" xfId="698" xr:uid="{00000000-0005-0000-0000-000078030000}"/>
    <cellStyle name="Normal 40" xfId="699" xr:uid="{00000000-0005-0000-0000-000079030000}"/>
    <cellStyle name="Normal 40 2" xfId="700" xr:uid="{00000000-0005-0000-0000-00007A030000}"/>
    <cellStyle name="Normal 41" xfId="701" xr:uid="{00000000-0005-0000-0000-00007B030000}"/>
    <cellStyle name="Normal 41 2" xfId="702" xr:uid="{00000000-0005-0000-0000-00007C030000}"/>
    <cellStyle name="Normal 42" xfId="703" xr:uid="{00000000-0005-0000-0000-00007D030000}"/>
    <cellStyle name="Normal 42 2" xfId="704" xr:uid="{00000000-0005-0000-0000-00007E030000}"/>
    <cellStyle name="Normal 43" xfId="705" xr:uid="{00000000-0005-0000-0000-00007F030000}"/>
    <cellStyle name="Normal 43 2" xfId="706" xr:uid="{00000000-0005-0000-0000-000080030000}"/>
    <cellStyle name="Normal 44" xfId="707" xr:uid="{00000000-0005-0000-0000-000081030000}"/>
    <cellStyle name="Normal 44 2" xfId="708" xr:uid="{00000000-0005-0000-0000-000082030000}"/>
    <cellStyle name="Normal 45" xfId="709" xr:uid="{00000000-0005-0000-0000-000083030000}"/>
    <cellStyle name="Normal 45 2" xfId="710" xr:uid="{00000000-0005-0000-0000-000084030000}"/>
    <cellStyle name="Normal 46" xfId="711" xr:uid="{00000000-0005-0000-0000-000085030000}"/>
    <cellStyle name="Normal 46 2" xfId="712" xr:uid="{00000000-0005-0000-0000-000086030000}"/>
    <cellStyle name="Normal 47" xfId="713" xr:uid="{00000000-0005-0000-0000-000087030000}"/>
    <cellStyle name="Normal 47 2" xfId="714" xr:uid="{00000000-0005-0000-0000-000088030000}"/>
    <cellStyle name="Normal 48" xfId="715" xr:uid="{00000000-0005-0000-0000-000089030000}"/>
    <cellStyle name="Normal 48 2" xfId="716" xr:uid="{00000000-0005-0000-0000-00008A030000}"/>
    <cellStyle name="Normal 49" xfId="717" xr:uid="{00000000-0005-0000-0000-00008B030000}"/>
    <cellStyle name="Normal 49 2" xfId="718" xr:uid="{00000000-0005-0000-0000-00008C030000}"/>
    <cellStyle name="Normal 5" xfId="719" xr:uid="{00000000-0005-0000-0000-00008D030000}"/>
    <cellStyle name="Normal 50" xfId="720" xr:uid="{00000000-0005-0000-0000-00008E030000}"/>
    <cellStyle name="Normal 50 2" xfId="721" xr:uid="{00000000-0005-0000-0000-00008F030000}"/>
    <cellStyle name="Normal 51" xfId="722" xr:uid="{00000000-0005-0000-0000-000090030000}"/>
    <cellStyle name="Normal 51 2" xfId="723" xr:uid="{00000000-0005-0000-0000-000091030000}"/>
    <cellStyle name="Normal 52" xfId="724" xr:uid="{00000000-0005-0000-0000-000092030000}"/>
    <cellStyle name="Normal 52 2" xfId="725" xr:uid="{00000000-0005-0000-0000-000093030000}"/>
    <cellStyle name="Normal 53" xfId="726" xr:uid="{00000000-0005-0000-0000-000094030000}"/>
    <cellStyle name="Normal 53 2" xfId="727" xr:uid="{00000000-0005-0000-0000-000095030000}"/>
    <cellStyle name="Normal 54" xfId="728" xr:uid="{00000000-0005-0000-0000-000096030000}"/>
    <cellStyle name="Normal 54 2" xfId="729" xr:uid="{00000000-0005-0000-0000-000097030000}"/>
    <cellStyle name="Normal 55" xfId="730" xr:uid="{00000000-0005-0000-0000-000098030000}"/>
    <cellStyle name="Normal 55 2" xfId="731" xr:uid="{00000000-0005-0000-0000-000099030000}"/>
    <cellStyle name="Normal 56" xfId="732" xr:uid="{00000000-0005-0000-0000-00009A030000}"/>
    <cellStyle name="Normal 56 2" xfId="733" xr:uid="{00000000-0005-0000-0000-00009B030000}"/>
    <cellStyle name="Normal 57" xfId="734" xr:uid="{00000000-0005-0000-0000-00009C030000}"/>
    <cellStyle name="Normal 57 2" xfId="735" xr:uid="{00000000-0005-0000-0000-00009D030000}"/>
    <cellStyle name="Normal 58" xfId="736" xr:uid="{00000000-0005-0000-0000-00009E030000}"/>
    <cellStyle name="Normal 58 2" xfId="737" xr:uid="{00000000-0005-0000-0000-00009F030000}"/>
    <cellStyle name="Normal 59" xfId="738" xr:uid="{00000000-0005-0000-0000-0000A0030000}"/>
    <cellStyle name="Normal 59 2" xfId="739" xr:uid="{00000000-0005-0000-0000-0000A1030000}"/>
    <cellStyle name="Normal 6" xfId="740" xr:uid="{00000000-0005-0000-0000-0000A2030000}"/>
    <cellStyle name="Normal 6 2" xfId="741" xr:uid="{00000000-0005-0000-0000-0000A3030000}"/>
    <cellStyle name="Normal 60" xfId="742" xr:uid="{00000000-0005-0000-0000-0000A4030000}"/>
    <cellStyle name="Normal 60 2" xfId="743" xr:uid="{00000000-0005-0000-0000-0000A5030000}"/>
    <cellStyle name="Normal 61" xfId="744" xr:uid="{00000000-0005-0000-0000-0000A6030000}"/>
    <cellStyle name="Normal 61 2" xfId="745" xr:uid="{00000000-0005-0000-0000-0000A7030000}"/>
    <cellStyle name="Normal 62" xfId="746" xr:uid="{00000000-0005-0000-0000-0000A8030000}"/>
    <cellStyle name="Normal 62 2" xfId="747" xr:uid="{00000000-0005-0000-0000-0000A9030000}"/>
    <cellStyle name="Normal 63" xfId="748" xr:uid="{00000000-0005-0000-0000-0000AA030000}"/>
    <cellStyle name="Normal 63 2" xfId="749" xr:uid="{00000000-0005-0000-0000-0000AB030000}"/>
    <cellStyle name="Normal 64" xfId="750" xr:uid="{00000000-0005-0000-0000-0000AC030000}"/>
    <cellStyle name="Normal 64 2" xfId="751" xr:uid="{00000000-0005-0000-0000-0000AD030000}"/>
    <cellStyle name="Normal 65" xfId="752" xr:uid="{00000000-0005-0000-0000-0000AE030000}"/>
    <cellStyle name="Normal 65 2" xfId="753" xr:uid="{00000000-0005-0000-0000-0000AF030000}"/>
    <cellStyle name="Normal 66" xfId="754" xr:uid="{00000000-0005-0000-0000-0000B0030000}"/>
    <cellStyle name="Normal 66 2" xfId="755" xr:uid="{00000000-0005-0000-0000-0000B1030000}"/>
    <cellStyle name="Normal 67" xfId="756" xr:uid="{00000000-0005-0000-0000-0000B2030000}"/>
    <cellStyle name="Normal 67 2" xfId="757" xr:uid="{00000000-0005-0000-0000-0000B3030000}"/>
    <cellStyle name="Normal 68" xfId="758" xr:uid="{00000000-0005-0000-0000-0000B4030000}"/>
    <cellStyle name="Normal 68 2" xfId="759" xr:uid="{00000000-0005-0000-0000-0000B5030000}"/>
    <cellStyle name="Normal 69" xfId="760" xr:uid="{00000000-0005-0000-0000-0000B6030000}"/>
    <cellStyle name="Normal 69 2" xfId="761" xr:uid="{00000000-0005-0000-0000-0000B7030000}"/>
    <cellStyle name="Normal 7" xfId="762" xr:uid="{00000000-0005-0000-0000-0000B8030000}"/>
    <cellStyle name="Normal 7 2" xfId="763" xr:uid="{00000000-0005-0000-0000-0000B9030000}"/>
    <cellStyle name="Normal 7 3" xfId="764" xr:uid="{00000000-0005-0000-0000-0000BA030000}"/>
    <cellStyle name="Normal 7 4" xfId="765" xr:uid="{00000000-0005-0000-0000-0000BB030000}"/>
    <cellStyle name="Normal 7 5" xfId="766" xr:uid="{00000000-0005-0000-0000-0000BC030000}"/>
    <cellStyle name="Normal 70" xfId="767" xr:uid="{00000000-0005-0000-0000-0000BD030000}"/>
    <cellStyle name="Normal 70 2" xfId="768" xr:uid="{00000000-0005-0000-0000-0000BE030000}"/>
    <cellStyle name="Normal 71" xfId="769" xr:uid="{00000000-0005-0000-0000-0000BF030000}"/>
    <cellStyle name="Normal 71 2" xfId="770" xr:uid="{00000000-0005-0000-0000-0000C0030000}"/>
    <cellStyle name="Normal 72" xfId="771" xr:uid="{00000000-0005-0000-0000-0000C1030000}"/>
    <cellStyle name="Normal 72 2" xfId="772" xr:uid="{00000000-0005-0000-0000-0000C2030000}"/>
    <cellStyle name="Normal 73" xfId="773" xr:uid="{00000000-0005-0000-0000-0000C3030000}"/>
    <cellStyle name="Normal 73 2" xfId="774" xr:uid="{00000000-0005-0000-0000-0000C4030000}"/>
    <cellStyle name="Normal 74" xfId="775" xr:uid="{00000000-0005-0000-0000-0000C5030000}"/>
    <cellStyle name="Normal 74 2" xfId="776" xr:uid="{00000000-0005-0000-0000-0000C6030000}"/>
    <cellStyle name="Normal 75" xfId="777" xr:uid="{00000000-0005-0000-0000-0000C7030000}"/>
    <cellStyle name="Normal 75 2" xfId="778" xr:uid="{00000000-0005-0000-0000-0000C8030000}"/>
    <cellStyle name="Normal 76" xfId="779" xr:uid="{00000000-0005-0000-0000-0000C9030000}"/>
    <cellStyle name="Normal 76 2" xfId="780" xr:uid="{00000000-0005-0000-0000-0000CA030000}"/>
    <cellStyle name="Normal 77" xfId="781" xr:uid="{00000000-0005-0000-0000-0000CB030000}"/>
    <cellStyle name="Normal 77 2" xfId="782" xr:uid="{00000000-0005-0000-0000-0000CC030000}"/>
    <cellStyle name="Normal 78" xfId="783" xr:uid="{00000000-0005-0000-0000-0000CD030000}"/>
    <cellStyle name="Normal 78 2" xfId="784" xr:uid="{00000000-0005-0000-0000-0000CE030000}"/>
    <cellStyle name="Normal 79" xfId="785" xr:uid="{00000000-0005-0000-0000-0000CF030000}"/>
    <cellStyle name="Normal 79 2" xfId="786" xr:uid="{00000000-0005-0000-0000-0000D0030000}"/>
    <cellStyle name="Normal 8" xfId="787" xr:uid="{00000000-0005-0000-0000-0000D1030000}"/>
    <cellStyle name="Normal 80" xfId="788" xr:uid="{00000000-0005-0000-0000-0000D2030000}"/>
    <cellStyle name="Normal 80 2" xfId="789" xr:uid="{00000000-0005-0000-0000-0000D3030000}"/>
    <cellStyle name="Normal 81" xfId="790" xr:uid="{00000000-0005-0000-0000-0000D4030000}"/>
    <cellStyle name="Normal 81 2" xfId="791" xr:uid="{00000000-0005-0000-0000-0000D5030000}"/>
    <cellStyle name="Normal 82" xfId="792" xr:uid="{00000000-0005-0000-0000-0000D6030000}"/>
    <cellStyle name="Normal 82 2" xfId="793" xr:uid="{00000000-0005-0000-0000-0000D7030000}"/>
    <cellStyle name="Normal 83" xfId="794" xr:uid="{00000000-0005-0000-0000-0000D8030000}"/>
    <cellStyle name="Normal 83 2" xfId="795" xr:uid="{00000000-0005-0000-0000-0000D9030000}"/>
    <cellStyle name="Normal 84" xfId="796" xr:uid="{00000000-0005-0000-0000-0000DA030000}"/>
    <cellStyle name="Normal 84 2" xfId="797" xr:uid="{00000000-0005-0000-0000-0000DB030000}"/>
    <cellStyle name="Normal 85" xfId="798" xr:uid="{00000000-0005-0000-0000-0000DC030000}"/>
    <cellStyle name="Normal 85 2" xfId="799" xr:uid="{00000000-0005-0000-0000-0000DD030000}"/>
    <cellStyle name="Normal 86" xfId="800" xr:uid="{00000000-0005-0000-0000-0000DE030000}"/>
    <cellStyle name="Normal 86 2" xfId="801" xr:uid="{00000000-0005-0000-0000-0000DF030000}"/>
    <cellStyle name="Normal 87" xfId="802" xr:uid="{00000000-0005-0000-0000-0000E0030000}"/>
    <cellStyle name="Normal 87 2" xfId="803" xr:uid="{00000000-0005-0000-0000-0000E1030000}"/>
    <cellStyle name="Normal 88" xfId="804" xr:uid="{00000000-0005-0000-0000-0000E2030000}"/>
    <cellStyle name="Normal 88 2" xfId="805" xr:uid="{00000000-0005-0000-0000-0000E3030000}"/>
    <cellStyle name="Normal 89" xfId="806" xr:uid="{00000000-0005-0000-0000-0000E4030000}"/>
    <cellStyle name="Normal 89 2" xfId="807" xr:uid="{00000000-0005-0000-0000-0000E5030000}"/>
    <cellStyle name="Normal 9" xfId="808" xr:uid="{00000000-0005-0000-0000-0000E6030000}"/>
    <cellStyle name="Normal 9 2" xfId="809" xr:uid="{00000000-0005-0000-0000-0000E7030000}"/>
    <cellStyle name="Normal 9 3" xfId="810" xr:uid="{00000000-0005-0000-0000-0000E8030000}"/>
    <cellStyle name="Normal 9 4" xfId="811" xr:uid="{00000000-0005-0000-0000-0000E9030000}"/>
    <cellStyle name="Normal 9 5" xfId="812" xr:uid="{00000000-0005-0000-0000-0000EA030000}"/>
    <cellStyle name="Normal 90" xfId="813" xr:uid="{00000000-0005-0000-0000-0000EB030000}"/>
    <cellStyle name="Normal 90 2" xfId="814" xr:uid="{00000000-0005-0000-0000-0000EC030000}"/>
    <cellStyle name="Normal 91" xfId="815" xr:uid="{00000000-0005-0000-0000-0000ED030000}"/>
    <cellStyle name="Normal 91 2" xfId="816" xr:uid="{00000000-0005-0000-0000-0000EE030000}"/>
    <cellStyle name="Normal 92" xfId="817" xr:uid="{00000000-0005-0000-0000-0000EF030000}"/>
    <cellStyle name="Normal 92 2" xfId="818" xr:uid="{00000000-0005-0000-0000-0000F0030000}"/>
    <cellStyle name="Normal 93" xfId="819" xr:uid="{00000000-0005-0000-0000-0000F1030000}"/>
    <cellStyle name="Normal 93 2" xfId="820" xr:uid="{00000000-0005-0000-0000-0000F2030000}"/>
    <cellStyle name="Normal 94" xfId="821" xr:uid="{00000000-0005-0000-0000-0000F3030000}"/>
    <cellStyle name="Normal 94 2" xfId="822" xr:uid="{00000000-0005-0000-0000-0000F4030000}"/>
    <cellStyle name="Normal 95" xfId="823" xr:uid="{00000000-0005-0000-0000-0000F5030000}"/>
    <cellStyle name="Normal 95 2" xfId="824" xr:uid="{00000000-0005-0000-0000-0000F6030000}"/>
    <cellStyle name="Normal 96" xfId="825" xr:uid="{00000000-0005-0000-0000-0000F7030000}"/>
    <cellStyle name="Normal 96 2" xfId="826" xr:uid="{00000000-0005-0000-0000-0000F8030000}"/>
    <cellStyle name="Normal 97" xfId="827" xr:uid="{00000000-0005-0000-0000-0000F9030000}"/>
    <cellStyle name="Normal 97 2" xfId="828" xr:uid="{00000000-0005-0000-0000-0000FA030000}"/>
    <cellStyle name="Normal 98" xfId="829" xr:uid="{00000000-0005-0000-0000-0000FB030000}"/>
    <cellStyle name="Normal 98 2" xfId="830" xr:uid="{00000000-0005-0000-0000-0000FC030000}"/>
    <cellStyle name="Normal 99" xfId="831" xr:uid="{00000000-0005-0000-0000-0000FD030000}"/>
    <cellStyle name="Normal 99 2" xfId="832" xr:uid="{00000000-0005-0000-0000-0000FE030000}"/>
    <cellStyle name="Note 2" xfId="833" xr:uid="{00000000-0005-0000-0000-0000FF030000}"/>
    <cellStyle name="Note 2 2" xfId="834" xr:uid="{00000000-0005-0000-0000-000000040000}"/>
    <cellStyle name="Note 2 3" xfId="835" xr:uid="{00000000-0005-0000-0000-000001040000}"/>
    <cellStyle name="Note 2 4" xfId="836" xr:uid="{00000000-0005-0000-0000-000002040000}"/>
    <cellStyle name="Note 3" xfId="837" xr:uid="{00000000-0005-0000-0000-000003040000}"/>
    <cellStyle name="Note 3 2" xfId="838" xr:uid="{00000000-0005-0000-0000-000004040000}"/>
    <cellStyle name="Note 4" xfId="839" xr:uid="{00000000-0005-0000-0000-000005040000}"/>
    <cellStyle name="Output 2" xfId="840" xr:uid="{00000000-0005-0000-0000-000006040000}"/>
    <cellStyle name="Sheet Title" xfId="841" xr:uid="{00000000-0005-0000-0000-000007040000}"/>
    <cellStyle name="Title 2" xfId="842" xr:uid="{00000000-0005-0000-0000-000008040000}"/>
    <cellStyle name="Total 2" xfId="843" xr:uid="{00000000-0005-0000-0000-000009040000}"/>
    <cellStyle name="Total 2 2" xfId="844" xr:uid="{00000000-0005-0000-0000-00000A040000}"/>
    <cellStyle name="Warning Text 2" xfId="845" xr:uid="{00000000-0005-0000-0000-00000B040000}"/>
    <cellStyle name="Warning Text 2 2" xfId="846" xr:uid="{00000000-0005-0000-0000-00000C040000}"/>
    <cellStyle name="Warning Text 2 2 2" xfId="847" xr:uid="{00000000-0005-0000-0000-00000D040000}"/>
    <cellStyle name="Warning Text 2 3" xfId="848" xr:uid="{00000000-0005-0000-0000-00000E040000}"/>
    <cellStyle name="Warning Text 2 3 2" xfId="849" xr:uid="{00000000-0005-0000-0000-00000F040000}"/>
    <cellStyle name="Warning Text 3" xfId="850" xr:uid="{00000000-0005-0000-0000-000010040000}"/>
    <cellStyle name="Warning Text 3 2" xfId="851" xr:uid="{00000000-0005-0000-0000-000011040000}"/>
    <cellStyle name="Warning Text 3 2 2" xfId="852" xr:uid="{00000000-0005-0000-0000-000012040000}"/>
    <cellStyle name="Warning Text 3 3" xfId="853" xr:uid="{00000000-0005-0000-0000-000013040000}"/>
    <cellStyle name="Warning Text 4" xfId="854" xr:uid="{00000000-0005-0000-0000-000014040000}"/>
    <cellStyle name="Warning Text 4 2" xfId="855" xr:uid="{00000000-0005-0000-0000-000015040000}"/>
  </cellStyles>
  <dxfs count="66">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5942011</xdr:colOff>
      <xdr:row>0</xdr:row>
      <xdr:rowOff>76201</xdr:rowOff>
    </xdr:from>
    <xdr:to>
      <xdr:col>2</xdr:col>
      <xdr:colOff>7041896</xdr:colOff>
      <xdr:row>6</xdr:row>
      <xdr:rowOff>66676</xdr:rowOff>
    </xdr:to>
    <xdr:pic>
      <xdr:nvPicPr>
        <xdr:cNvPr id="1058" name="Picture 1" descr="The official logo of the IRS" title="IRS Logo">
          <a:extLst>
            <a:ext uri="{FF2B5EF4-FFF2-40B4-BE49-F238E27FC236}">
              <a16:creationId xmlns:a16="http://schemas.microsoft.com/office/drawing/2014/main" id="{00000000-0008-0000-0000-000022040000}"/>
            </a:ext>
          </a:extLst>
        </xdr:cNvPr>
        <xdr:cNvPicPr>
          <a:picLocks noChangeAspect="1"/>
        </xdr:cNvPicPr>
      </xdr:nvPicPr>
      <xdr:blipFill>
        <a:blip xmlns:r="http://schemas.openxmlformats.org/officeDocument/2006/relationships" r:embed="rId1"/>
        <a:srcRect/>
        <a:stretch>
          <a:fillRect/>
        </a:stretch>
      </xdr:blipFill>
      <xdr:spPr bwMode="auto">
        <a:xfrm>
          <a:off x="7204074" y="76201"/>
          <a:ext cx="1099885" cy="1062038"/>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49"/>
  <sheetViews>
    <sheetView showGridLines="0" tabSelected="1" showRuler="0" zoomScale="80" zoomScaleNormal="80" workbookViewId="0">
      <selection activeCell="A5" sqref="A5"/>
    </sheetView>
  </sheetViews>
  <sheetFormatPr defaultColWidth="9.1796875" defaultRowHeight="12.5" x14ac:dyDescent="0.25"/>
  <cols>
    <col min="2" max="2" width="9.81640625" customWidth="1"/>
    <col min="3" max="3" width="108.1796875" customWidth="1"/>
  </cols>
  <sheetData>
    <row r="1" spans="1:3" ht="15.5" x14ac:dyDescent="0.35">
      <c r="A1" s="72" t="s">
        <v>0</v>
      </c>
      <c r="B1" s="73"/>
      <c r="C1" s="74"/>
    </row>
    <row r="2" spans="1:3" ht="15.5" x14ac:dyDescent="0.35">
      <c r="A2" s="17" t="s">
        <v>1</v>
      </c>
      <c r="B2" s="4"/>
      <c r="C2" s="218"/>
    </row>
    <row r="3" spans="1:3" x14ac:dyDescent="0.25">
      <c r="A3" s="18"/>
      <c r="B3" s="5"/>
      <c r="C3" s="219"/>
    </row>
    <row r="4" spans="1:3" x14ac:dyDescent="0.25">
      <c r="A4" s="18" t="s">
        <v>2</v>
      </c>
      <c r="B4" s="5"/>
      <c r="C4" s="219"/>
    </row>
    <row r="5" spans="1:3" x14ac:dyDescent="0.25">
      <c r="A5" s="18" t="s">
        <v>4404</v>
      </c>
      <c r="B5" s="5"/>
      <c r="C5" s="219"/>
    </row>
    <row r="6" spans="1:3" x14ac:dyDescent="0.25">
      <c r="A6" s="18" t="s">
        <v>3</v>
      </c>
      <c r="B6" s="5"/>
      <c r="C6" s="219"/>
    </row>
    <row r="7" spans="1:3" x14ac:dyDescent="0.25">
      <c r="A7" s="75"/>
      <c r="B7" s="76"/>
      <c r="C7" s="36"/>
    </row>
    <row r="8" spans="1:3" ht="18" customHeight="1" x14ac:dyDescent="0.25">
      <c r="A8" s="77" t="s">
        <v>4</v>
      </c>
      <c r="B8" s="78"/>
      <c r="C8" s="79"/>
    </row>
    <row r="9" spans="1:3" ht="12.75" customHeight="1" x14ac:dyDescent="0.25">
      <c r="A9" s="6" t="s">
        <v>5</v>
      </c>
      <c r="B9" s="7"/>
      <c r="C9" s="220"/>
    </row>
    <row r="10" spans="1:3" x14ac:dyDescent="0.25">
      <c r="A10" s="6" t="s">
        <v>6</v>
      </c>
      <c r="B10" s="7"/>
      <c r="C10" s="220"/>
    </row>
    <row r="11" spans="1:3" x14ac:dyDescent="0.25">
      <c r="A11" s="6" t="s">
        <v>7</v>
      </c>
      <c r="B11" s="7"/>
      <c r="C11" s="220"/>
    </row>
    <row r="12" spans="1:3" x14ac:dyDescent="0.25">
      <c r="A12" s="6" t="s">
        <v>8</v>
      </c>
      <c r="B12" s="7"/>
      <c r="C12" s="220"/>
    </row>
    <row r="13" spans="1:3" x14ac:dyDescent="0.25">
      <c r="A13" s="6" t="s">
        <v>9</v>
      </c>
      <c r="B13" s="7"/>
      <c r="C13" s="220"/>
    </row>
    <row r="14" spans="1:3" x14ac:dyDescent="0.25">
      <c r="A14" s="80"/>
      <c r="B14" s="81"/>
      <c r="C14" s="37"/>
    </row>
    <row r="16" spans="1:3" ht="13" x14ac:dyDescent="0.25">
      <c r="A16" s="82" t="s">
        <v>10</v>
      </c>
      <c r="B16" s="83"/>
      <c r="C16" s="83"/>
    </row>
    <row r="17" spans="1:16" ht="13" x14ac:dyDescent="0.25">
      <c r="A17" s="84" t="s">
        <v>11</v>
      </c>
      <c r="B17" s="85"/>
      <c r="C17" s="86"/>
    </row>
    <row r="18" spans="1:16" ht="13" x14ac:dyDescent="0.25">
      <c r="A18" s="84" t="s">
        <v>12</v>
      </c>
      <c r="B18" s="85"/>
      <c r="C18" s="86"/>
    </row>
    <row r="19" spans="1:16" ht="13" x14ac:dyDescent="0.25">
      <c r="A19" s="84" t="s">
        <v>13</v>
      </c>
      <c r="B19" s="85"/>
      <c r="C19" s="86"/>
    </row>
    <row r="20" spans="1:16" ht="13" x14ac:dyDescent="0.25">
      <c r="A20" s="84" t="s">
        <v>14</v>
      </c>
      <c r="B20" s="85"/>
      <c r="C20" s="87"/>
    </row>
    <row r="21" spans="1:16" ht="13" x14ac:dyDescent="0.25">
      <c r="A21" s="84" t="s">
        <v>15</v>
      </c>
      <c r="B21" s="85"/>
      <c r="C21" s="88"/>
    </row>
    <row r="22" spans="1:16" ht="13" x14ac:dyDescent="0.25">
      <c r="A22" s="84" t="s">
        <v>16</v>
      </c>
      <c r="B22" s="85"/>
      <c r="C22" s="86"/>
    </row>
    <row r="23" spans="1:16" ht="13" x14ac:dyDescent="0.25">
      <c r="A23" s="84" t="s">
        <v>17</v>
      </c>
      <c r="B23" s="85"/>
      <c r="C23" s="86"/>
    </row>
    <row r="24" spans="1:16" ht="13" x14ac:dyDescent="0.25">
      <c r="A24" s="84" t="s">
        <v>18</v>
      </c>
      <c r="B24" s="85"/>
      <c r="C24" s="86"/>
      <c r="P24" t="s">
        <v>19</v>
      </c>
    </row>
    <row r="25" spans="1:16" ht="13" x14ac:dyDescent="0.25">
      <c r="A25" s="84" t="s">
        <v>20</v>
      </c>
      <c r="B25" s="85"/>
      <c r="C25" s="86"/>
    </row>
    <row r="26" spans="1:16" ht="13" x14ac:dyDescent="0.25">
      <c r="A26" s="89" t="s">
        <v>21</v>
      </c>
      <c r="B26" s="85"/>
      <c r="C26" s="86"/>
    </row>
    <row r="27" spans="1:16" ht="13" x14ac:dyDescent="0.25">
      <c r="A27" s="89" t="s">
        <v>22</v>
      </c>
      <c r="B27" s="85"/>
      <c r="C27" s="86"/>
    </row>
    <row r="29" spans="1:16" ht="13" x14ac:dyDescent="0.25">
      <c r="A29" s="82" t="s">
        <v>23</v>
      </c>
      <c r="B29" s="83"/>
      <c r="C29" s="90"/>
    </row>
    <row r="30" spans="1:16" x14ac:dyDescent="0.25">
      <c r="A30" s="91"/>
      <c r="B30" s="92"/>
      <c r="C30" s="93"/>
    </row>
    <row r="31" spans="1:16" ht="13" x14ac:dyDescent="0.25">
      <c r="A31" s="94" t="s">
        <v>24</v>
      </c>
      <c r="B31" s="95"/>
      <c r="C31" s="96"/>
    </row>
    <row r="32" spans="1:16" ht="13" x14ac:dyDescent="0.25">
      <c r="A32" s="94" t="s">
        <v>25</v>
      </c>
      <c r="B32" s="95"/>
      <c r="C32" s="96"/>
    </row>
    <row r="33" spans="1:3" ht="12.75" customHeight="1" x14ac:dyDescent="0.25">
      <c r="A33" s="94" t="s">
        <v>26</v>
      </c>
      <c r="B33" s="95"/>
      <c r="C33" s="96"/>
    </row>
    <row r="34" spans="1:3" ht="12.75" customHeight="1" x14ac:dyDescent="0.25">
      <c r="A34" s="94" t="s">
        <v>27</v>
      </c>
      <c r="B34" s="97"/>
      <c r="C34" s="96"/>
    </row>
    <row r="35" spans="1:3" ht="13" x14ac:dyDescent="0.25">
      <c r="A35" s="94" t="s">
        <v>28</v>
      </c>
      <c r="B35" s="95"/>
      <c r="C35" s="96"/>
    </row>
    <row r="36" spans="1:3" x14ac:dyDescent="0.25">
      <c r="A36" s="91"/>
      <c r="B36" s="92"/>
      <c r="C36" s="93"/>
    </row>
    <row r="37" spans="1:3" ht="13" x14ac:dyDescent="0.25">
      <c r="A37" s="94" t="s">
        <v>24</v>
      </c>
      <c r="B37" s="95"/>
      <c r="C37" s="96"/>
    </row>
    <row r="38" spans="1:3" ht="13" x14ac:dyDescent="0.25">
      <c r="A38" s="94" t="s">
        <v>25</v>
      </c>
      <c r="B38" s="95"/>
      <c r="C38" s="96"/>
    </row>
    <row r="39" spans="1:3" ht="13" x14ac:dyDescent="0.25">
      <c r="A39" s="94" t="s">
        <v>26</v>
      </c>
      <c r="B39" s="95"/>
      <c r="C39" s="96"/>
    </row>
    <row r="40" spans="1:3" ht="13" x14ac:dyDescent="0.25">
      <c r="A40" s="94" t="s">
        <v>27</v>
      </c>
      <c r="B40" s="97"/>
      <c r="C40" s="96"/>
    </row>
    <row r="41" spans="1:3" ht="13" x14ac:dyDescent="0.25">
      <c r="A41" s="94" t="s">
        <v>28</v>
      </c>
      <c r="B41" s="95"/>
      <c r="C41" s="96"/>
    </row>
    <row r="43" spans="1:3" x14ac:dyDescent="0.25">
      <c r="A43" s="21" t="s">
        <v>29</v>
      </c>
    </row>
    <row r="44" spans="1:3" x14ac:dyDescent="0.25">
      <c r="A44" s="21" t="s">
        <v>30</v>
      </c>
    </row>
    <row r="45" spans="1:3" x14ac:dyDescent="0.25">
      <c r="A45" s="21" t="s">
        <v>31</v>
      </c>
    </row>
    <row r="47" spans="1:3" ht="12.75" hidden="1" customHeight="1" x14ac:dyDescent="0.35">
      <c r="A47" s="38" t="s">
        <v>32</v>
      </c>
      <c r="B47" s="31"/>
    </row>
    <row r="48" spans="1:3" ht="12.75" hidden="1" customHeight="1" x14ac:dyDescent="0.35">
      <c r="A48" s="38" t="s">
        <v>33</v>
      </c>
    </row>
    <row r="49" spans="1:1" ht="12.75" hidden="1" customHeight="1" x14ac:dyDescent="0.35">
      <c r="A49" s="38" t="s">
        <v>34</v>
      </c>
    </row>
  </sheetData>
  <sheetProtection sort="0" autoFilter="0"/>
  <phoneticPr fontId="3" type="noConversion"/>
  <dataValidations count="11">
    <dataValidation allowBlank="1" showInputMessage="1" showErrorMessage="1" prompt="Insert complete agency name" sqref="C17" xr:uid="{00000000-0002-0000-0000-000000000000}"/>
    <dataValidation allowBlank="1" showInputMessage="1" showErrorMessage="1" prompt="Insert complete agency code" sqref="C18" xr:uid="{00000000-0002-0000-0000-000001000000}"/>
    <dataValidation allowBlank="1" showInputMessage="1" showErrorMessage="1" prompt="Insert city, state and address or building number" sqref="C19" xr:uid="{00000000-0002-0000-0000-000002000000}"/>
    <dataValidation allowBlank="1" showInputMessage="1" showErrorMessage="1" prompt="Insert date testing occurred" sqref="C20" xr:uid="{00000000-0002-0000-0000-000003000000}"/>
    <dataValidation allowBlank="1" showInputMessage="1" showErrorMessage="1" prompt="Insert date of closing conference" sqref="C21" xr:uid="{00000000-0002-0000-0000-000004000000}"/>
    <dataValidation allowBlank="1" showInputMessage="1" showErrorMessage="1" prompt="Insert agency code(s) for all shared agencies" sqref="C22" xr:uid="{00000000-0002-0000-0000-000005000000}"/>
    <dataValidation allowBlank="1" showInputMessage="1" showErrorMessage="1" prompt="Insert device/host name" sqref="C24" xr:uid="{00000000-0002-0000-0000-000006000000}"/>
    <dataValidation allowBlank="1" showInputMessage="1" showErrorMessage="1" prompt="Insert operating system version (major and minor release/version)" sqref="C25" xr:uid="{00000000-0002-0000-0000-000007000000}"/>
    <dataValidation type="list" allowBlank="1" showInputMessage="1" showErrorMessage="1" prompt="Select logical network location of device" sqref="C26" xr:uid="{00000000-0002-0000-0000-000008000000}">
      <formula1>$A$47:$A$49</formula1>
    </dataValidation>
    <dataValidation allowBlank="1" showInputMessage="1" showErrorMessage="1" prompt="Insert device function" sqref="C27" xr:uid="{00000000-0002-0000-0000-000009000000}"/>
    <dataValidation allowBlank="1" showInputMessage="1" showErrorMessage="1" prompt="Insert tester name and organization" sqref="C23" xr:uid="{00000000-0002-0000-0000-00000A000000}"/>
  </dataValidations>
  <printOptions horizontalCentered="1"/>
  <pageMargins left="0.25" right="0.25" top="0.5" bottom="0.5" header="0.25" footer="0.25"/>
  <pageSetup orientation="landscape" horizontalDpi="1200" verticalDpi="1200"/>
  <headerFooter>
    <oddHeader>&amp;CIRS Office of Safeguards SCSEM</oddHeader>
    <oddFooter>&amp;L&amp;F&amp;RPage &amp;P of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41"/>
  <sheetViews>
    <sheetView showGridLines="0" showRuler="0" zoomScale="90" zoomScaleNormal="90" workbookViewId="0">
      <selection activeCell="G12" sqref="G12"/>
    </sheetView>
  </sheetViews>
  <sheetFormatPr defaultColWidth="8.7265625" defaultRowHeight="12.5" x14ac:dyDescent="0.25"/>
  <cols>
    <col min="2" max="2" width="12" customWidth="1"/>
    <col min="3" max="3" width="10.7265625" bestFit="1" customWidth="1"/>
    <col min="4" max="4" width="12.453125" customWidth="1"/>
    <col min="5" max="5" width="10.453125" customWidth="1"/>
    <col min="6" max="6" width="13.453125" customWidth="1"/>
    <col min="7" max="7" width="11.1796875" customWidth="1"/>
    <col min="8" max="8" width="8.7265625" hidden="1" customWidth="1"/>
    <col min="9" max="9" width="6.7265625" hidden="1" customWidth="1"/>
    <col min="13" max="13" width="9.1796875" customWidth="1"/>
  </cols>
  <sheetData>
    <row r="1" spans="1:16" ht="13" x14ac:dyDescent="0.3">
      <c r="A1" s="98" t="s">
        <v>35</v>
      </c>
      <c r="B1" s="99"/>
      <c r="C1" s="99"/>
      <c r="D1" s="99"/>
      <c r="E1" s="99"/>
      <c r="F1" s="99"/>
      <c r="G1" s="99"/>
      <c r="H1" s="99"/>
      <c r="I1" s="99"/>
      <c r="J1" s="99"/>
      <c r="K1" s="99"/>
      <c r="L1" s="99"/>
      <c r="M1" s="99"/>
      <c r="N1" s="99"/>
      <c r="O1" s="99"/>
      <c r="P1" s="100"/>
    </row>
    <row r="2" spans="1:16" ht="18" customHeight="1" x14ac:dyDescent="0.25">
      <c r="A2" s="101" t="s">
        <v>36</v>
      </c>
      <c r="B2" s="102"/>
      <c r="C2" s="102"/>
      <c r="D2" s="102"/>
      <c r="E2" s="102"/>
      <c r="F2" s="102"/>
      <c r="G2" s="102"/>
      <c r="H2" s="102"/>
      <c r="I2" s="102"/>
      <c r="J2" s="102"/>
      <c r="K2" s="102"/>
      <c r="L2" s="102"/>
      <c r="M2" s="102"/>
      <c r="N2" s="102"/>
      <c r="O2" s="102"/>
      <c r="P2" s="103"/>
    </row>
    <row r="3" spans="1:16" ht="12.75" customHeight="1" x14ac:dyDescent="0.25">
      <c r="A3" s="30" t="s">
        <v>37</v>
      </c>
      <c r="B3" s="3"/>
      <c r="C3" s="3"/>
      <c r="D3" s="3"/>
      <c r="E3" s="3"/>
      <c r="F3" s="3"/>
      <c r="G3" s="3"/>
      <c r="H3" s="3"/>
      <c r="I3" s="3"/>
      <c r="J3" s="3"/>
      <c r="K3" s="3"/>
      <c r="L3" s="3"/>
      <c r="M3" s="3"/>
      <c r="N3" s="3"/>
      <c r="O3" s="3"/>
      <c r="P3" s="104"/>
    </row>
    <row r="4" spans="1:16" x14ac:dyDescent="0.25">
      <c r="A4" s="19"/>
      <c r="B4" s="3"/>
      <c r="C4" s="3"/>
      <c r="D4" s="3"/>
      <c r="E4" s="3"/>
      <c r="F4" s="3"/>
      <c r="G4" s="3"/>
      <c r="H4" s="3"/>
      <c r="I4" s="3"/>
      <c r="J4" s="3"/>
      <c r="K4" s="3"/>
      <c r="L4" s="3"/>
      <c r="M4" s="3"/>
      <c r="N4" s="3"/>
      <c r="O4" s="3"/>
      <c r="P4" s="104"/>
    </row>
    <row r="5" spans="1:16" x14ac:dyDescent="0.25">
      <c r="A5" s="19" t="s">
        <v>38</v>
      </c>
      <c r="B5" s="3"/>
      <c r="C5" s="3"/>
      <c r="D5" s="3"/>
      <c r="E5" s="3"/>
      <c r="F5" s="3"/>
      <c r="G5" s="3"/>
      <c r="H5" s="3"/>
      <c r="I5" s="3"/>
      <c r="J5" s="3"/>
      <c r="K5" s="3"/>
      <c r="L5" s="3"/>
      <c r="M5" s="3"/>
      <c r="N5" s="3"/>
      <c r="O5" s="3"/>
      <c r="P5" s="104"/>
    </row>
    <row r="6" spans="1:16" x14ac:dyDescent="0.25">
      <c r="A6" s="19" t="s">
        <v>39</v>
      </c>
      <c r="B6" s="3"/>
      <c r="C6" s="3"/>
      <c r="D6" s="3"/>
      <c r="E6" s="3"/>
      <c r="F6" s="3"/>
      <c r="G6" s="3"/>
      <c r="H6" s="3"/>
      <c r="I6" s="3"/>
      <c r="J6" s="3"/>
      <c r="K6" s="3"/>
      <c r="L6" s="3"/>
      <c r="M6" s="3"/>
      <c r="N6" s="3"/>
      <c r="O6" s="3"/>
      <c r="P6" s="104"/>
    </row>
    <row r="7" spans="1:16" x14ac:dyDescent="0.25">
      <c r="A7" s="105"/>
      <c r="B7" s="106"/>
      <c r="C7" s="106"/>
      <c r="D7" s="106"/>
      <c r="E7" s="106"/>
      <c r="F7" s="106"/>
      <c r="G7" s="106"/>
      <c r="H7" s="106"/>
      <c r="I7" s="106"/>
      <c r="J7" s="106"/>
      <c r="K7" s="106"/>
      <c r="L7" s="106"/>
      <c r="M7" s="106"/>
      <c r="N7" s="106"/>
      <c r="O7" s="106"/>
      <c r="P7" s="107"/>
    </row>
    <row r="8" spans="1:16" ht="12.75" customHeight="1" x14ac:dyDescent="0.25">
      <c r="A8" s="22"/>
      <c r="B8" s="23"/>
      <c r="C8" s="23"/>
      <c r="D8" s="23"/>
      <c r="E8" s="23"/>
      <c r="F8" s="23"/>
      <c r="G8" s="23"/>
      <c r="H8" s="23"/>
      <c r="I8" s="23"/>
      <c r="J8" s="23"/>
      <c r="K8" s="23"/>
      <c r="L8" s="23"/>
      <c r="M8" s="23"/>
      <c r="N8" s="23"/>
      <c r="O8" s="23"/>
      <c r="P8" s="24"/>
    </row>
    <row r="9" spans="1:16" ht="12.75" customHeight="1" x14ac:dyDescent="0.3">
      <c r="A9" s="108"/>
      <c r="B9" s="25" t="s">
        <v>40</v>
      </c>
      <c r="C9" s="26"/>
      <c r="D9" s="26"/>
      <c r="E9" s="26"/>
      <c r="F9" s="26"/>
      <c r="G9" s="27"/>
      <c r="P9" s="109"/>
    </row>
    <row r="10" spans="1:16" ht="12.75" customHeight="1" x14ac:dyDescent="0.3">
      <c r="A10" s="110" t="s">
        <v>41</v>
      </c>
      <c r="B10" s="111" t="s">
        <v>42</v>
      </c>
      <c r="C10" s="112"/>
      <c r="D10" s="113"/>
      <c r="E10" s="113"/>
      <c r="F10" s="113"/>
      <c r="G10" s="114"/>
      <c r="K10" s="115" t="s">
        <v>43</v>
      </c>
      <c r="L10" s="116"/>
      <c r="M10" s="116"/>
      <c r="N10" s="116"/>
      <c r="O10" s="117"/>
      <c r="P10" s="109"/>
    </row>
    <row r="11" spans="1:16" ht="36" x14ac:dyDescent="0.25">
      <c r="A11" s="118"/>
      <c r="B11" s="119" t="s">
        <v>44</v>
      </c>
      <c r="C11" s="120" t="s">
        <v>45</v>
      </c>
      <c r="D11" s="120" t="s">
        <v>46</v>
      </c>
      <c r="E11" s="120" t="s">
        <v>47</v>
      </c>
      <c r="F11" s="120" t="s">
        <v>48</v>
      </c>
      <c r="G11" s="121" t="s">
        <v>49</v>
      </c>
      <c r="K11" s="122" t="s">
        <v>50</v>
      </c>
      <c r="L11" s="123"/>
      <c r="M11" s="124" t="s">
        <v>51</v>
      </c>
      <c r="N11" s="124" t="s">
        <v>52</v>
      </c>
      <c r="O11" s="125" t="s">
        <v>53</v>
      </c>
      <c r="P11" s="109"/>
    </row>
    <row r="12" spans="1:16" ht="12.75" customHeight="1" x14ac:dyDescent="0.3">
      <c r="A12" s="126"/>
      <c r="B12" s="127">
        <f>COUNTIF('Test Cases Server 2019'!J3:J298,"Pass")</f>
        <v>0</v>
      </c>
      <c r="C12" s="128">
        <f>COUNTIF('Test Cases Server 2019'!J3:J298,"Fail")</f>
        <v>0</v>
      </c>
      <c r="D12" s="129">
        <f>COUNTIF('Test Cases Server 2019'!J3:J298,"Info")</f>
        <v>0</v>
      </c>
      <c r="E12" s="127">
        <f>COUNTIF('Test Cases Server 2019'!J3:J298,"N/A")</f>
        <v>0</v>
      </c>
      <c r="F12" s="127">
        <f>B12+C12</f>
        <v>0</v>
      </c>
      <c r="G12" s="130">
        <f>D24/100</f>
        <v>0</v>
      </c>
      <c r="K12" s="131" t="s">
        <v>54</v>
      </c>
      <c r="L12" s="132"/>
      <c r="M12" s="133">
        <f>COUNTA('Test Cases Server 2019'!J3:J298)</f>
        <v>0</v>
      </c>
      <c r="N12" s="133">
        <f>O12-M12</f>
        <v>296</v>
      </c>
      <c r="O12" s="134">
        <f>COUNTA('Test Cases Server 2019'!A3:A298)</f>
        <v>296</v>
      </c>
      <c r="P12" s="109"/>
    </row>
    <row r="13" spans="1:16" ht="12.75" customHeight="1" x14ac:dyDescent="0.3">
      <c r="A13" s="126"/>
      <c r="B13" s="28"/>
      <c r="K13" s="14"/>
      <c r="L13" s="14"/>
      <c r="M13" s="14"/>
      <c r="N13" s="14"/>
      <c r="O13" s="14"/>
      <c r="P13" s="109"/>
    </row>
    <row r="14" spans="1:16" ht="12.75" customHeight="1" x14ac:dyDescent="0.3">
      <c r="A14" s="126"/>
      <c r="B14" s="111" t="s">
        <v>55</v>
      </c>
      <c r="C14" s="113"/>
      <c r="D14" s="113"/>
      <c r="E14" s="113"/>
      <c r="F14" s="113"/>
      <c r="G14" s="135"/>
      <c r="K14" s="14"/>
      <c r="L14" s="14"/>
      <c r="M14" s="14"/>
      <c r="N14" s="14"/>
      <c r="O14" s="14"/>
      <c r="P14" s="109"/>
    </row>
    <row r="15" spans="1:16" ht="12.75" customHeight="1" x14ac:dyDescent="0.25">
      <c r="A15" s="39"/>
      <c r="B15" s="136" t="s">
        <v>56</v>
      </c>
      <c r="C15" s="136" t="s">
        <v>57</v>
      </c>
      <c r="D15" s="136" t="s">
        <v>58</v>
      </c>
      <c r="E15" s="136" t="s">
        <v>59</v>
      </c>
      <c r="F15" s="136" t="s">
        <v>47</v>
      </c>
      <c r="G15" s="136" t="s">
        <v>60</v>
      </c>
      <c r="H15" s="29" t="s">
        <v>61</v>
      </c>
      <c r="I15" s="29" t="s">
        <v>62</v>
      </c>
      <c r="K15" s="20"/>
      <c r="L15" s="20"/>
      <c r="M15" s="20"/>
      <c r="N15" s="20"/>
      <c r="O15" s="20"/>
      <c r="P15" s="109"/>
    </row>
    <row r="16" spans="1:16" ht="12.75" customHeight="1" x14ac:dyDescent="0.25">
      <c r="A16" s="39"/>
      <c r="B16" s="137">
        <v>8</v>
      </c>
      <c r="C16" s="138">
        <f>COUNTIF('Test Cases Server 2019'!AA:AA,B16)</f>
        <v>0</v>
      </c>
      <c r="D16" s="139">
        <f>COUNTIFS('Test Cases Server 2019'!AA:AA,B16,'Test Cases Server 2019'!J:J,$D$15)</f>
        <v>0</v>
      </c>
      <c r="E16" s="139">
        <f>COUNTIFS('Test Cases Server 2019'!AA:AA,B16,'Test Cases Server 2019'!J:J,$E$15)</f>
        <v>0</v>
      </c>
      <c r="F16" s="139">
        <f>COUNTIFS('Test Cases Server 2019'!AA:AA,B16,'Test Cases Server 2019'!J:J,$F$15)</f>
        <v>0</v>
      </c>
      <c r="G16" s="140">
        <v>1500</v>
      </c>
      <c r="H16">
        <f t="shared" ref="H16:H23" si="0">(C16-F16)*(G16)</f>
        <v>0</v>
      </c>
      <c r="I16">
        <f t="shared" ref="I16:I23" si="1">D16*G16</f>
        <v>0</v>
      </c>
      <c r="P16" s="109"/>
    </row>
    <row r="17" spans="1:16" ht="12.75" customHeight="1" x14ac:dyDescent="0.25">
      <c r="A17" s="39"/>
      <c r="B17" s="137">
        <v>7</v>
      </c>
      <c r="C17" s="138">
        <f>COUNTIF('Test Cases Server 2019'!AA:AA,B17)</f>
        <v>5</v>
      </c>
      <c r="D17" s="139">
        <f>COUNTIFS('Test Cases Server 2019'!AA:AA,B17,'Test Cases Server 2019'!J:J,$D$15)</f>
        <v>0</v>
      </c>
      <c r="E17" s="139">
        <f>COUNTIFS('Test Cases Server 2019'!AA:AA,B17,'Test Cases Server 2019'!J:J,$E$15)</f>
        <v>0</v>
      </c>
      <c r="F17" s="139">
        <f>COUNTIFS('Test Cases Server 2019'!AA:AA,B17,'Test Cases Server 2019'!J:J,$F$15)</f>
        <v>0</v>
      </c>
      <c r="G17" s="140">
        <v>750</v>
      </c>
      <c r="H17">
        <f t="shared" si="0"/>
        <v>3750</v>
      </c>
      <c r="I17">
        <f t="shared" si="1"/>
        <v>0</v>
      </c>
      <c r="P17" s="109"/>
    </row>
    <row r="18" spans="1:16" ht="12.75" customHeight="1" x14ac:dyDescent="0.25">
      <c r="A18" s="39"/>
      <c r="B18" s="137">
        <v>6</v>
      </c>
      <c r="C18" s="138">
        <f>COUNTIF('Test Cases Server 2019'!AA:AA,B18)</f>
        <v>37</v>
      </c>
      <c r="D18" s="139">
        <f>COUNTIFS('Test Cases Server 2019'!AA:AA,B18,'Test Cases Server 2019'!J:J,$D$15)</f>
        <v>0</v>
      </c>
      <c r="E18" s="139">
        <f>COUNTIFS('Test Cases Server 2019'!AA:AA,B18,'Test Cases Server 2019'!J:J,$E$15)</f>
        <v>0</v>
      </c>
      <c r="F18" s="139">
        <f>COUNTIFS('Test Cases Server 2019'!AA:AA,B18,'Test Cases Server 2019'!J:J,$F$15)</f>
        <v>0</v>
      </c>
      <c r="G18" s="140">
        <v>100</v>
      </c>
      <c r="H18">
        <f t="shared" si="0"/>
        <v>3700</v>
      </c>
      <c r="I18">
        <f t="shared" si="1"/>
        <v>0</v>
      </c>
      <c r="P18" s="109"/>
    </row>
    <row r="19" spans="1:16" ht="12.75" customHeight="1" x14ac:dyDescent="0.25">
      <c r="A19" s="39"/>
      <c r="B19" s="137">
        <v>5</v>
      </c>
      <c r="C19" s="138">
        <f>COUNTIF('Test Cases Server 2019'!AA:AA,B19)</f>
        <v>146</v>
      </c>
      <c r="D19" s="139">
        <f>COUNTIFS('Test Cases Server 2019'!AA:AA,B19,'Test Cases Server 2019'!J:J,$D$15)</f>
        <v>0</v>
      </c>
      <c r="E19" s="139">
        <f>COUNTIFS('Test Cases Server 2019'!AA:AA,B19,'Test Cases Server 2019'!J:J,$E$15)</f>
        <v>0</v>
      </c>
      <c r="F19" s="139">
        <f>COUNTIFS('Test Cases Server 2019'!AA:AA,B19,'Test Cases Server 2019'!J:J,$F$15)</f>
        <v>0</v>
      </c>
      <c r="G19" s="140">
        <v>50</v>
      </c>
      <c r="H19">
        <f t="shared" si="0"/>
        <v>7300</v>
      </c>
      <c r="I19">
        <f t="shared" si="1"/>
        <v>0</v>
      </c>
      <c r="P19" s="109"/>
    </row>
    <row r="20" spans="1:16" ht="12.75" customHeight="1" x14ac:dyDescent="0.25">
      <c r="A20" s="39"/>
      <c r="B20" s="137">
        <v>4</v>
      </c>
      <c r="C20" s="138">
        <f>COUNTIF('Test Cases Server 2019'!AA:AA,B20)</f>
        <v>67</v>
      </c>
      <c r="D20" s="139">
        <f>COUNTIFS('Test Cases Server 2019'!AA:AA,B20,'Test Cases Server 2019'!J:J,$D$15)</f>
        <v>0</v>
      </c>
      <c r="E20" s="139">
        <f>COUNTIFS('Test Cases Server 2019'!AA:AA,B20,'Test Cases Server 2019'!J:J,$E$15)</f>
        <v>0</v>
      </c>
      <c r="F20" s="139">
        <f>COUNTIFS('Test Cases Server 2019'!AA:AA,B20,'Test Cases Server 2019'!J:J,$F$15)</f>
        <v>0</v>
      </c>
      <c r="G20" s="140">
        <v>10</v>
      </c>
      <c r="H20">
        <f t="shared" si="0"/>
        <v>670</v>
      </c>
      <c r="I20">
        <f t="shared" si="1"/>
        <v>0</v>
      </c>
      <c r="P20" s="109"/>
    </row>
    <row r="21" spans="1:16" ht="12" customHeight="1" x14ac:dyDescent="0.25">
      <c r="A21" s="39"/>
      <c r="B21" s="137">
        <v>3</v>
      </c>
      <c r="C21" s="138">
        <f>COUNTIF('Test Cases Server 2019'!AA:AA,B21)</f>
        <v>32</v>
      </c>
      <c r="D21" s="139">
        <f>COUNTIFS('Test Cases Server 2019'!AA:AA,B21,'Test Cases Server 2019'!J:J,$D$15)</f>
        <v>0</v>
      </c>
      <c r="E21" s="139">
        <f>COUNTIFS('Test Cases Server 2019'!AA:AA,B21,'Test Cases Server 2019'!J:J,$E$15)</f>
        <v>0</v>
      </c>
      <c r="F21" s="139">
        <f>COUNTIFS('Test Cases Server 2019'!AA:AA,B21,'Test Cases Server 2019'!J:J,$F$15)</f>
        <v>0</v>
      </c>
      <c r="G21" s="140">
        <v>5</v>
      </c>
      <c r="H21">
        <f t="shared" si="0"/>
        <v>160</v>
      </c>
      <c r="I21">
        <f t="shared" si="1"/>
        <v>0</v>
      </c>
      <c r="P21" s="109"/>
    </row>
    <row r="22" spans="1:16" ht="12.65" customHeight="1" x14ac:dyDescent="0.25">
      <c r="A22" s="39"/>
      <c r="B22" s="137">
        <v>2</v>
      </c>
      <c r="C22" s="138">
        <f>COUNTIF('Test Cases Server 2019'!AA:AA,B22)</f>
        <v>3</v>
      </c>
      <c r="D22" s="139">
        <f>COUNTIFS('Test Cases Server 2019'!AA:AA,B22,'Test Cases Server 2019'!J:J,$D$15)</f>
        <v>0</v>
      </c>
      <c r="E22" s="139">
        <f>COUNTIFS('Test Cases Server 2019'!AA:AA,B22,'Test Cases Server 2019'!J:J,$E$15)</f>
        <v>0</v>
      </c>
      <c r="F22" s="139">
        <f>COUNTIFS('Test Cases Server 2019'!AA:AA,B22,'Test Cases Server 2019'!J:J,$F$15)</f>
        <v>0</v>
      </c>
      <c r="G22" s="140">
        <v>2</v>
      </c>
      <c r="H22">
        <f t="shared" si="0"/>
        <v>6</v>
      </c>
      <c r="I22">
        <f t="shared" si="1"/>
        <v>0</v>
      </c>
      <c r="P22" s="109"/>
    </row>
    <row r="23" spans="1:16" ht="12.75" customHeight="1" x14ac:dyDescent="0.25">
      <c r="A23" s="39"/>
      <c r="B23" s="137">
        <v>1</v>
      </c>
      <c r="C23" s="138">
        <f>COUNTIF('Test Cases Server 2019'!AA:AA,B23)</f>
        <v>1</v>
      </c>
      <c r="D23" s="139">
        <f>COUNTIFS('Test Cases Server 2019'!AA:AA,B23,'Test Cases Server 2019'!J:J,$D$15)</f>
        <v>0</v>
      </c>
      <c r="E23" s="139">
        <f>COUNTIFS('Test Cases Server 2019'!AA:AA,B23,'Test Cases Server 2019'!J:J,$E$15)</f>
        <v>0</v>
      </c>
      <c r="F23" s="139">
        <f>COUNTIFS('Test Cases Server 2019'!AA:AA,B23,'Test Cases Server 2019'!J:J,$F$15)</f>
        <v>0</v>
      </c>
      <c r="G23" s="140">
        <v>1</v>
      </c>
      <c r="H23">
        <f t="shared" si="0"/>
        <v>1</v>
      </c>
      <c r="I23">
        <f t="shared" si="1"/>
        <v>0</v>
      </c>
      <c r="P23" s="109"/>
    </row>
    <row r="24" spans="1:16" ht="0.75" hidden="1" customHeight="1" x14ac:dyDescent="0.25">
      <c r="A24" s="39"/>
      <c r="B24" s="141" t="s">
        <v>63</v>
      </c>
      <c r="C24" s="138"/>
      <c r="D24" s="143">
        <f>SUM(I16:I23)/SUM(H16:H23)*100</f>
        <v>0</v>
      </c>
      <c r="P24" s="109"/>
    </row>
    <row r="25" spans="1:16" ht="15" customHeight="1" x14ac:dyDescent="0.25">
      <c r="A25" s="142"/>
      <c r="B25" s="143"/>
      <c r="C25" s="143"/>
      <c r="D25" s="143"/>
      <c r="E25" s="143"/>
      <c r="F25" s="143"/>
      <c r="G25" s="143"/>
      <c r="H25" s="143"/>
      <c r="I25" s="143"/>
      <c r="J25" s="143"/>
      <c r="K25" s="144"/>
      <c r="L25" s="144"/>
      <c r="M25" s="144"/>
      <c r="N25" s="144"/>
      <c r="O25" s="144"/>
      <c r="P25" s="145"/>
    </row>
    <row r="26" spans="1:16" ht="14.25" customHeight="1" x14ac:dyDescent="0.25"/>
    <row r="27" spans="1:16" ht="13.5" customHeight="1" x14ac:dyDescent="0.3">
      <c r="A27" s="43">
        <f>D12+N12</f>
        <v>296</v>
      </c>
      <c r="B27" s="44" t="str">
        <f>"WARNING: THERE IS AT LEAST ONE TEST CASE WITH AN 'INFO' OR BLANK STATUS (SEE ABOVE)"</f>
        <v>WARNING: THERE IS AT LEAST ONE TEST CASE WITH AN 'INFO' OR BLANK STATUS (SEE ABOVE)</v>
      </c>
    </row>
    <row r="28" spans="1:16" ht="12.75" customHeight="1" x14ac:dyDescent="0.25">
      <c r="B28" s="42"/>
    </row>
    <row r="29" spans="1:16" ht="12.75" customHeight="1" x14ac:dyDescent="0.3">
      <c r="A29" s="43">
        <f>SUMPRODUCT(--ISERROR('Test Cases Server 2019'!AA7:AA278))</f>
        <v>2</v>
      </c>
      <c r="B29" s="44" t="str">
        <f>"WARNING: THERE IS AT LEAST ONE TEST CASE WITH MULTIPLE OR INVALID ISSUE CODES (SEE TEST CASES TAB)"</f>
        <v>WARNING: THERE IS AT LEAST ONE TEST CASE WITH MULTIPLE OR INVALID ISSUE CODES (SEE TEST CASES TAB)</v>
      </c>
    </row>
    <row r="30" spans="1:16" ht="12.75" customHeight="1" x14ac:dyDescent="0.25"/>
    <row r="31" spans="1:16" ht="12.75" customHeight="1" x14ac:dyDescent="0.25"/>
    <row r="32" spans="1:16" ht="12.75" customHeight="1" x14ac:dyDescent="0.25"/>
    <row r="33" ht="12.75" customHeight="1" x14ac:dyDescent="0.25"/>
    <row r="34" ht="12.75" customHeight="1" x14ac:dyDescent="0.25"/>
    <row r="39" ht="12.75" customHeight="1" x14ac:dyDescent="0.25"/>
    <row r="40" ht="12.75" customHeight="1" x14ac:dyDescent="0.25"/>
    <row r="41" ht="12.75" customHeight="1" x14ac:dyDescent="0.25"/>
  </sheetData>
  <sheetProtection sort="0" autoFilter="0"/>
  <conditionalFormatting sqref="D12">
    <cfRule type="cellIs" dxfId="65" priority="5" stopIfTrue="1" operator="greaterThan">
      <formula>0</formula>
    </cfRule>
  </conditionalFormatting>
  <conditionalFormatting sqref="N12">
    <cfRule type="cellIs" dxfId="64" priority="3" stopIfTrue="1" operator="greaterThan">
      <formula>0</formula>
    </cfRule>
    <cfRule type="cellIs" dxfId="63" priority="4" stopIfTrue="1" operator="lessThan">
      <formula>0</formula>
    </cfRule>
  </conditionalFormatting>
  <conditionalFormatting sqref="B27">
    <cfRule type="expression" dxfId="62" priority="2" stopIfTrue="1">
      <formula>$A$27=0</formula>
    </cfRule>
  </conditionalFormatting>
  <conditionalFormatting sqref="B29">
    <cfRule type="expression" dxfId="61" priority="1" stopIfTrue="1">
      <formula>$A$29=0</formula>
    </cfRule>
  </conditionalFormatting>
  <printOptions horizontalCentered="1"/>
  <pageMargins left="0.25" right="0.25" top="0.5" bottom="0.5" header="0.25" footer="0.25"/>
  <pageSetup orientation="landscape" horizontalDpi="1200" verticalDpi="1200" r:id="rId1"/>
  <headerFooter>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60"/>
  <sheetViews>
    <sheetView showGridLines="0" showRuler="0" zoomScale="80" zoomScaleNormal="80" workbookViewId="0">
      <pane ySplit="1" topLeftCell="A2" activePane="bottomLeft" state="frozen"/>
      <selection pane="bottomLeft" activeCell="C8" sqref="C8"/>
    </sheetView>
  </sheetViews>
  <sheetFormatPr defaultColWidth="9.1796875" defaultRowHeight="12.5" x14ac:dyDescent="0.25"/>
  <cols>
    <col min="14" max="14" width="13.54296875" customWidth="1"/>
  </cols>
  <sheetData>
    <row r="1" spans="1:14" ht="13" x14ac:dyDescent="0.3">
      <c r="A1" s="98" t="s">
        <v>64</v>
      </c>
      <c r="B1" s="99"/>
      <c r="C1" s="99"/>
      <c r="D1" s="99"/>
      <c r="E1" s="99"/>
      <c r="F1" s="99"/>
      <c r="G1" s="99"/>
      <c r="H1" s="99"/>
      <c r="I1" s="99"/>
      <c r="J1" s="99"/>
      <c r="K1" s="99"/>
      <c r="L1" s="99"/>
      <c r="M1" s="99"/>
      <c r="N1" s="100"/>
    </row>
    <row r="2" spans="1:14" ht="12.75" customHeight="1" x14ac:dyDescent="0.25">
      <c r="A2" s="146" t="s">
        <v>65</v>
      </c>
      <c r="B2" s="147"/>
      <c r="C2" s="147"/>
      <c r="D2" s="147"/>
      <c r="E2" s="147"/>
      <c r="F2" s="147"/>
      <c r="G2" s="147"/>
      <c r="H2" s="147"/>
      <c r="I2" s="147"/>
      <c r="J2" s="147"/>
      <c r="K2" s="147"/>
      <c r="L2" s="147"/>
      <c r="M2" s="147"/>
      <c r="N2" s="148"/>
    </row>
    <row r="3" spans="1:14" s="8" customFormat="1" ht="12.75" customHeight="1" x14ac:dyDescent="0.25">
      <c r="A3" s="149" t="s">
        <v>66</v>
      </c>
      <c r="B3" s="150"/>
      <c r="C3" s="150"/>
      <c r="D3" s="150"/>
      <c r="E3" s="150"/>
      <c r="F3" s="150"/>
      <c r="G3" s="150"/>
      <c r="H3" s="150"/>
      <c r="I3" s="150"/>
      <c r="J3" s="150"/>
      <c r="K3" s="150"/>
      <c r="L3" s="150"/>
      <c r="M3" s="150"/>
      <c r="N3" s="151"/>
    </row>
    <row r="4" spans="1:14" s="8" customFormat="1" x14ac:dyDescent="0.25">
      <c r="A4" s="2" t="s">
        <v>67</v>
      </c>
      <c r="B4" s="9"/>
      <c r="C4" s="9"/>
      <c r="D4" s="9"/>
      <c r="E4" s="9"/>
      <c r="F4" s="9"/>
      <c r="G4" s="9"/>
      <c r="H4" s="9"/>
      <c r="I4" s="9"/>
      <c r="J4" s="9"/>
      <c r="K4" s="9"/>
      <c r="L4" s="9"/>
      <c r="M4" s="9"/>
      <c r="N4" s="152"/>
    </row>
    <row r="5" spans="1:14" s="8" customFormat="1" x14ac:dyDescent="0.25">
      <c r="A5" s="2" t="s">
        <v>68</v>
      </c>
      <c r="B5" s="9"/>
      <c r="C5" s="9"/>
      <c r="D5" s="9"/>
      <c r="E5" s="9"/>
      <c r="F5" s="9"/>
      <c r="G5" s="9"/>
      <c r="H5" s="9"/>
      <c r="I5" s="9"/>
      <c r="J5" s="9"/>
      <c r="K5" s="9"/>
      <c r="L5" s="9"/>
      <c r="M5" s="9"/>
      <c r="N5" s="152"/>
    </row>
    <row r="6" spans="1:14" s="8" customFormat="1" x14ac:dyDescent="0.25">
      <c r="A6" s="2"/>
      <c r="B6" s="9"/>
      <c r="C6" s="9"/>
      <c r="D6" s="9"/>
      <c r="E6" s="9"/>
      <c r="F6" s="9"/>
      <c r="G6" s="9"/>
      <c r="H6" s="9"/>
      <c r="I6" s="9"/>
      <c r="J6" s="9"/>
      <c r="K6" s="9"/>
      <c r="L6" s="9"/>
      <c r="M6" s="9"/>
      <c r="N6" s="152"/>
    </row>
    <row r="7" spans="1:14" s="8" customFormat="1" x14ac:dyDescent="0.25">
      <c r="A7" s="2" t="s">
        <v>69</v>
      </c>
      <c r="B7" s="9"/>
      <c r="C7" s="9"/>
      <c r="D7" s="9"/>
      <c r="E7" s="9"/>
      <c r="F7" s="9"/>
      <c r="G7" s="9"/>
      <c r="H7" s="9"/>
      <c r="I7" s="9"/>
      <c r="J7" s="9"/>
      <c r="K7" s="9"/>
      <c r="L7" s="9"/>
      <c r="M7" s="9"/>
      <c r="N7" s="152"/>
    </row>
    <row r="8" spans="1:14" s="8" customFormat="1" x14ac:dyDescent="0.25">
      <c r="A8" s="2" t="s">
        <v>70</v>
      </c>
      <c r="B8" s="9"/>
      <c r="C8" s="9"/>
      <c r="D8" s="9"/>
      <c r="E8" s="9"/>
      <c r="F8" s="9"/>
      <c r="G8" s="9"/>
      <c r="H8" s="9"/>
      <c r="I8" s="9"/>
      <c r="J8" s="9"/>
      <c r="K8" s="9"/>
      <c r="L8" s="9"/>
      <c r="M8" s="9"/>
      <c r="N8" s="152"/>
    </row>
    <row r="9" spans="1:14" s="8" customFormat="1" ht="21" customHeight="1" x14ac:dyDescent="0.25">
      <c r="A9" s="2" t="s">
        <v>71</v>
      </c>
      <c r="B9" s="9"/>
      <c r="C9" s="9"/>
      <c r="D9" s="9"/>
      <c r="E9" s="9"/>
      <c r="F9" s="9"/>
      <c r="G9" s="9"/>
      <c r="H9" s="9"/>
      <c r="I9" s="9"/>
      <c r="J9" s="9"/>
      <c r="K9" s="9"/>
      <c r="L9" s="9"/>
      <c r="M9" s="9"/>
      <c r="N9" s="152"/>
    </row>
    <row r="10" spans="1:14" s="31" customFormat="1" ht="12.75" customHeight="1" x14ac:dyDescent="0.25">
      <c r="A10" s="146" t="s">
        <v>72</v>
      </c>
      <c r="B10" s="147"/>
      <c r="C10" s="147"/>
      <c r="D10" s="147"/>
      <c r="E10" s="147"/>
      <c r="F10" s="147"/>
      <c r="G10" s="147"/>
      <c r="H10" s="147"/>
      <c r="I10" s="147"/>
      <c r="J10" s="147"/>
      <c r="K10" s="147"/>
      <c r="L10" s="147"/>
      <c r="M10" s="147"/>
      <c r="N10" s="148"/>
    </row>
    <row r="11" spans="1:14" s="31" customFormat="1" ht="12.75" customHeight="1" x14ac:dyDescent="0.25">
      <c r="A11" s="153" t="s">
        <v>73</v>
      </c>
      <c r="B11" s="154"/>
      <c r="C11" s="155"/>
      <c r="D11" s="156" t="s">
        <v>74</v>
      </c>
      <c r="E11" s="157"/>
      <c r="F11" s="157"/>
      <c r="G11" s="157"/>
      <c r="H11" s="157"/>
      <c r="I11" s="157"/>
      <c r="J11" s="157"/>
      <c r="K11" s="157"/>
      <c r="L11" s="157"/>
      <c r="M11" s="157"/>
      <c r="N11" s="158"/>
    </row>
    <row r="12" spans="1:14" s="31" customFormat="1" ht="13" x14ac:dyDescent="0.25">
      <c r="A12" s="159"/>
      <c r="B12" s="160"/>
      <c r="C12" s="161"/>
      <c r="D12" s="162" t="s">
        <v>75</v>
      </c>
      <c r="E12" s="163"/>
      <c r="F12" s="163"/>
      <c r="G12" s="163"/>
      <c r="H12" s="163"/>
      <c r="I12" s="163"/>
      <c r="J12" s="163"/>
      <c r="K12" s="163"/>
      <c r="L12" s="163"/>
      <c r="M12" s="163"/>
      <c r="N12" s="164"/>
    </row>
    <row r="13" spans="1:14" s="31" customFormat="1" ht="12.75" customHeight="1" x14ac:dyDescent="0.25">
      <c r="A13" s="165" t="s">
        <v>76</v>
      </c>
      <c r="B13" s="166"/>
      <c r="C13" s="167"/>
      <c r="D13" s="168" t="s">
        <v>77</v>
      </c>
      <c r="E13" s="169"/>
      <c r="F13" s="169"/>
      <c r="G13" s="169"/>
      <c r="H13" s="169"/>
      <c r="I13" s="169"/>
      <c r="J13" s="169"/>
      <c r="K13" s="169"/>
      <c r="L13" s="169"/>
      <c r="M13" s="169"/>
      <c r="N13" s="170"/>
    </row>
    <row r="14" spans="1:14" ht="12.75" customHeight="1" x14ac:dyDescent="0.25">
      <c r="A14" s="153" t="s">
        <v>78</v>
      </c>
      <c r="B14" s="154"/>
      <c r="C14" s="155"/>
      <c r="D14" s="156" t="s">
        <v>79</v>
      </c>
      <c r="E14" s="157"/>
      <c r="F14" s="157"/>
      <c r="G14" s="157"/>
      <c r="H14" s="157"/>
      <c r="I14" s="157"/>
      <c r="J14" s="157"/>
      <c r="K14" s="157"/>
      <c r="L14" s="157"/>
      <c r="M14" s="157"/>
      <c r="N14" s="158"/>
    </row>
    <row r="15" spans="1:14" s="31" customFormat="1" ht="12.75" customHeight="1" x14ac:dyDescent="0.25">
      <c r="A15" s="153" t="s">
        <v>80</v>
      </c>
      <c r="B15" s="154"/>
      <c r="C15" s="155"/>
      <c r="D15" s="254" t="s">
        <v>81</v>
      </c>
      <c r="E15" s="255"/>
      <c r="F15" s="255"/>
      <c r="G15" s="255"/>
      <c r="H15" s="255"/>
      <c r="I15" s="255"/>
      <c r="J15" s="255"/>
      <c r="K15" s="255"/>
      <c r="L15" s="255"/>
      <c r="M15" s="255"/>
      <c r="N15" s="256"/>
    </row>
    <row r="16" spans="1:14" s="31" customFormat="1" ht="13" x14ac:dyDescent="0.25">
      <c r="A16" s="10"/>
      <c r="B16" s="11"/>
      <c r="C16" s="171"/>
      <c r="D16" s="257"/>
      <c r="E16" s="258"/>
      <c r="F16" s="258"/>
      <c r="G16" s="258"/>
      <c r="H16" s="258"/>
      <c r="I16" s="258"/>
      <c r="J16" s="258"/>
      <c r="K16" s="258"/>
      <c r="L16" s="258"/>
      <c r="M16" s="258"/>
      <c r="N16" s="259"/>
    </row>
    <row r="17" spans="1:14" s="31" customFormat="1" ht="12.75" customHeight="1" x14ac:dyDescent="0.25">
      <c r="A17" s="172" t="s">
        <v>82</v>
      </c>
      <c r="B17" s="173"/>
      <c r="C17" s="174"/>
      <c r="D17" s="175" t="s">
        <v>4400</v>
      </c>
      <c r="E17" s="176"/>
      <c r="F17" s="176"/>
      <c r="G17" s="176"/>
      <c r="H17" s="176"/>
      <c r="I17" s="176"/>
      <c r="J17" s="176"/>
      <c r="K17" s="176"/>
      <c r="L17" s="176"/>
      <c r="M17" s="176"/>
      <c r="N17" s="177"/>
    </row>
    <row r="18" spans="1:14" ht="12.75" customHeight="1" x14ac:dyDescent="0.25">
      <c r="A18" s="10" t="s">
        <v>83</v>
      </c>
      <c r="B18" s="11"/>
      <c r="C18" s="171"/>
      <c r="D18" s="32" t="s">
        <v>84</v>
      </c>
      <c r="E18" s="33"/>
      <c r="F18" s="33"/>
      <c r="G18" s="33"/>
      <c r="H18" s="33"/>
      <c r="I18" s="33"/>
      <c r="J18" s="33"/>
      <c r="K18" s="33"/>
      <c r="L18" s="33"/>
      <c r="M18" s="33"/>
      <c r="N18" s="178"/>
    </row>
    <row r="19" spans="1:14" ht="13" x14ac:dyDescent="0.25">
      <c r="A19" s="159"/>
      <c r="B19" s="160"/>
      <c r="C19" s="161"/>
      <c r="D19" s="162" t="s">
        <v>85</v>
      </c>
      <c r="E19" s="163"/>
      <c r="F19" s="163"/>
      <c r="G19" s="163"/>
      <c r="H19" s="163"/>
      <c r="I19" s="163"/>
      <c r="J19" s="163"/>
      <c r="K19" s="163"/>
      <c r="L19" s="163"/>
      <c r="M19" s="163"/>
      <c r="N19" s="164"/>
    </row>
    <row r="20" spans="1:14" ht="12.75" customHeight="1" x14ac:dyDescent="0.25">
      <c r="A20" s="153" t="s">
        <v>86</v>
      </c>
      <c r="B20" s="154"/>
      <c r="C20" s="155"/>
      <c r="D20" s="156" t="s">
        <v>87</v>
      </c>
      <c r="E20" s="157"/>
      <c r="F20" s="157"/>
      <c r="G20" s="157"/>
      <c r="H20" s="157"/>
      <c r="I20" s="157"/>
      <c r="J20" s="157"/>
      <c r="K20" s="157"/>
      <c r="L20" s="157"/>
      <c r="M20" s="157"/>
      <c r="N20" s="158"/>
    </row>
    <row r="21" spans="1:14" ht="13" x14ac:dyDescent="0.25">
      <c r="A21" s="159"/>
      <c r="B21" s="160"/>
      <c r="C21" s="161"/>
      <c r="D21" s="162" t="s">
        <v>88</v>
      </c>
      <c r="E21" s="163"/>
      <c r="F21" s="163"/>
      <c r="G21" s="163"/>
      <c r="H21" s="163"/>
      <c r="I21" s="163"/>
      <c r="J21" s="163"/>
      <c r="K21" s="163"/>
      <c r="L21" s="163"/>
      <c r="M21" s="163"/>
      <c r="N21" s="164"/>
    </row>
    <row r="22" spans="1:14" ht="12.75" customHeight="1" x14ac:dyDescent="0.25">
      <c r="A22" s="165" t="s">
        <v>89</v>
      </c>
      <c r="B22" s="166"/>
      <c r="C22" s="167"/>
      <c r="D22" s="168" t="s">
        <v>90</v>
      </c>
      <c r="E22" s="169"/>
      <c r="F22" s="169"/>
      <c r="G22" s="169"/>
      <c r="H22" s="169"/>
      <c r="I22" s="169"/>
      <c r="J22" s="169"/>
      <c r="K22" s="169"/>
      <c r="L22" s="169"/>
      <c r="M22" s="169"/>
      <c r="N22" s="170"/>
    </row>
    <row r="23" spans="1:14" ht="12.75" customHeight="1" x14ac:dyDescent="0.25">
      <c r="A23" s="153" t="s">
        <v>91</v>
      </c>
      <c r="B23" s="154"/>
      <c r="C23" s="155"/>
      <c r="D23" s="156" t="s">
        <v>92</v>
      </c>
      <c r="E23" s="157"/>
      <c r="F23" s="157"/>
      <c r="G23" s="157"/>
      <c r="H23" s="157"/>
      <c r="I23" s="157"/>
      <c r="J23" s="157"/>
      <c r="K23" s="157"/>
      <c r="L23" s="157"/>
      <c r="M23" s="157"/>
      <c r="N23" s="158"/>
    </row>
    <row r="24" spans="1:14" ht="13" x14ac:dyDescent="0.25">
      <c r="A24" s="159"/>
      <c r="B24" s="160"/>
      <c r="C24" s="161"/>
      <c r="D24" s="162" t="s">
        <v>93</v>
      </c>
      <c r="E24" s="163"/>
      <c r="F24" s="163"/>
      <c r="G24" s="163"/>
      <c r="H24" s="163"/>
      <c r="I24" s="163"/>
      <c r="J24" s="163"/>
      <c r="K24" s="163"/>
      <c r="L24" s="163"/>
      <c r="M24" s="163"/>
      <c r="N24" s="164"/>
    </row>
    <row r="25" spans="1:14" ht="12.75" customHeight="1" x14ac:dyDescent="0.25">
      <c r="A25" s="153" t="s">
        <v>94</v>
      </c>
      <c r="B25" s="154"/>
      <c r="C25" s="155"/>
      <c r="D25" s="156" t="s">
        <v>95</v>
      </c>
      <c r="E25" s="157"/>
      <c r="F25" s="157"/>
      <c r="G25" s="157"/>
      <c r="H25" s="157"/>
      <c r="I25" s="157"/>
      <c r="J25" s="157"/>
      <c r="K25" s="157"/>
      <c r="L25" s="157"/>
      <c r="M25" s="157"/>
      <c r="N25" s="158"/>
    </row>
    <row r="26" spans="1:14" ht="13" x14ac:dyDescent="0.25">
      <c r="A26" s="10"/>
      <c r="B26" s="11"/>
      <c r="C26" s="171"/>
      <c r="D26" s="32" t="s">
        <v>96</v>
      </c>
      <c r="E26" s="33"/>
      <c r="F26" s="33"/>
      <c r="G26" s="33"/>
      <c r="H26" s="33"/>
      <c r="I26" s="33"/>
      <c r="J26" s="33"/>
      <c r="K26" s="33"/>
      <c r="L26" s="33"/>
      <c r="M26" s="33"/>
      <c r="N26" s="178"/>
    </row>
    <row r="27" spans="1:14" ht="13" x14ac:dyDescent="0.25">
      <c r="A27" s="10"/>
      <c r="B27" s="11"/>
      <c r="C27" s="171"/>
      <c r="D27" s="32" t="s">
        <v>97</v>
      </c>
      <c r="E27" s="33"/>
      <c r="F27" s="33"/>
      <c r="G27" s="33"/>
      <c r="H27" s="33"/>
      <c r="I27" s="33"/>
      <c r="J27" s="33"/>
      <c r="K27" s="33"/>
      <c r="L27" s="33"/>
      <c r="M27" s="33"/>
      <c r="N27" s="178"/>
    </row>
    <row r="28" spans="1:14" ht="13" x14ac:dyDescent="0.25">
      <c r="A28" s="10"/>
      <c r="B28" s="11"/>
      <c r="C28" s="171"/>
      <c r="D28" s="32" t="s">
        <v>98</v>
      </c>
      <c r="E28" s="33"/>
      <c r="F28" s="33"/>
      <c r="G28" s="33"/>
      <c r="H28" s="33"/>
      <c r="I28" s="33"/>
      <c r="J28" s="33"/>
      <c r="K28" s="33"/>
      <c r="L28" s="33"/>
      <c r="M28" s="33"/>
      <c r="N28" s="178"/>
    </row>
    <row r="29" spans="1:14" ht="13" x14ac:dyDescent="0.25">
      <c r="A29" s="159"/>
      <c r="B29" s="160"/>
      <c r="C29" s="161"/>
      <c r="D29" s="162" t="s">
        <v>99</v>
      </c>
      <c r="E29" s="163"/>
      <c r="F29" s="163"/>
      <c r="G29" s="163"/>
      <c r="H29" s="163"/>
      <c r="I29" s="163"/>
      <c r="J29" s="163"/>
      <c r="K29" s="163"/>
      <c r="L29" s="163"/>
      <c r="M29" s="163"/>
      <c r="N29" s="164"/>
    </row>
    <row r="30" spans="1:14" ht="12.75" customHeight="1" x14ac:dyDescent="0.25">
      <c r="A30" s="153" t="s">
        <v>100</v>
      </c>
      <c r="B30" s="154"/>
      <c r="C30" s="155"/>
      <c r="D30" s="156" t="s">
        <v>101</v>
      </c>
      <c r="E30" s="157"/>
      <c r="F30" s="157"/>
      <c r="G30" s="157"/>
      <c r="H30" s="157"/>
      <c r="I30" s="157"/>
      <c r="J30" s="157"/>
      <c r="K30" s="157"/>
      <c r="L30" s="157"/>
      <c r="M30" s="157"/>
      <c r="N30" s="158"/>
    </row>
    <row r="31" spans="1:14" ht="13" x14ac:dyDescent="0.25">
      <c r="A31" s="159"/>
      <c r="B31" s="160"/>
      <c r="C31" s="161"/>
      <c r="D31" s="162" t="s">
        <v>102</v>
      </c>
      <c r="E31" s="163"/>
      <c r="F31" s="163"/>
      <c r="G31" s="163"/>
      <c r="H31" s="163"/>
      <c r="I31" s="163"/>
      <c r="J31" s="163"/>
      <c r="K31" s="163"/>
      <c r="L31" s="163"/>
      <c r="M31" s="163"/>
      <c r="N31" s="164"/>
    </row>
    <row r="32" spans="1:14" ht="13" x14ac:dyDescent="0.25">
      <c r="A32" s="179" t="s">
        <v>103</v>
      </c>
      <c r="B32" s="180"/>
      <c r="C32" s="181"/>
      <c r="D32" s="260" t="s">
        <v>104</v>
      </c>
      <c r="E32" s="261"/>
      <c r="F32" s="261"/>
      <c r="G32" s="261"/>
      <c r="H32" s="261"/>
      <c r="I32" s="261"/>
      <c r="J32" s="261"/>
      <c r="K32" s="261"/>
      <c r="L32" s="261"/>
      <c r="M32" s="261"/>
      <c r="N32" s="262"/>
    </row>
    <row r="33" spans="1:14" ht="13" x14ac:dyDescent="0.25">
      <c r="A33" s="34"/>
      <c r="B33" s="11"/>
      <c r="C33" s="35"/>
      <c r="D33" s="263"/>
      <c r="E33" s="264"/>
      <c r="F33" s="264"/>
      <c r="G33" s="264"/>
      <c r="H33" s="264"/>
      <c r="I33" s="264"/>
      <c r="J33" s="264"/>
      <c r="K33" s="264"/>
      <c r="L33" s="264"/>
      <c r="M33" s="264"/>
      <c r="N33" s="265"/>
    </row>
    <row r="34" spans="1:14" ht="12.75" customHeight="1" x14ac:dyDescent="0.25">
      <c r="A34" s="182" t="s">
        <v>105</v>
      </c>
      <c r="B34" s="173"/>
      <c r="C34" s="183"/>
      <c r="D34" s="168" t="s">
        <v>106</v>
      </c>
      <c r="E34" s="169"/>
      <c r="F34" s="169"/>
      <c r="G34" s="169"/>
      <c r="H34" s="169"/>
      <c r="I34" s="169"/>
      <c r="J34" s="169"/>
      <c r="K34" s="169"/>
      <c r="L34" s="169"/>
      <c r="M34" s="169"/>
      <c r="N34" s="170"/>
    </row>
    <row r="35" spans="1:14" ht="12.75" customHeight="1" x14ac:dyDescent="0.25">
      <c r="A35" s="172" t="s">
        <v>107</v>
      </c>
      <c r="B35" s="173"/>
      <c r="C35" s="183"/>
      <c r="D35" s="168" t="s">
        <v>108</v>
      </c>
      <c r="E35" s="169"/>
      <c r="F35" s="169"/>
      <c r="G35" s="169"/>
      <c r="H35" s="169"/>
      <c r="I35" s="169"/>
      <c r="J35" s="169"/>
      <c r="K35" s="169"/>
      <c r="L35" s="169"/>
      <c r="M35" s="169"/>
      <c r="N35" s="170"/>
    </row>
    <row r="36" spans="1:14" ht="12.75" customHeight="1" x14ac:dyDescent="0.25">
      <c r="A36" s="266" t="s">
        <v>109</v>
      </c>
      <c r="B36" s="267"/>
      <c r="C36" s="268"/>
      <c r="D36" s="260" t="s">
        <v>4401</v>
      </c>
      <c r="E36" s="261"/>
      <c r="F36" s="261"/>
      <c r="G36" s="261"/>
      <c r="H36" s="261"/>
      <c r="I36" s="261"/>
      <c r="J36" s="261"/>
      <c r="K36" s="261"/>
      <c r="L36" s="261"/>
      <c r="M36" s="261"/>
      <c r="N36" s="262"/>
    </row>
    <row r="37" spans="1:14" ht="12.75" customHeight="1" x14ac:dyDescent="0.25">
      <c r="A37" s="269"/>
      <c r="B37" s="270"/>
      <c r="C37" s="271"/>
      <c r="D37" s="272"/>
      <c r="E37" s="273"/>
      <c r="F37" s="273"/>
      <c r="G37" s="273"/>
      <c r="H37" s="273"/>
      <c r="I37" s="273"/>
      <c r="J37" s="273"/>
      <c r="K37" s="273"/>
      <c r="L37" s="273"/>
      <c r="M37" s="273"/>
      <c r="N37" s="274"/>
    </row>
    <row r="38" spans="1:14" ht="12.75" customHeight="1" x14ac:dyDescent="0.25">
      <c r="A38" s="266" t="s">
        <v>110</v>
      </c>
      <c r="B38" s="267"/>
      <c r="C38" s="268"/>
      <c r="D38" s="260" t="s">
        <v>111</v>
      </c>
      <c r="E38" s="261"/>
      <c r="F38" s="261"/>
      <c r="G38" s="261"/>
      <c r="H38" s="261"/>
      <c r="I38" s="261"/>
      <c r="J38" s="261"/>
      <c r="K38" s="261"/>
      <c r="L38" s="261"/>
      <c r="M38" s="261"/>
      <c r="N38" s="262"/>
    </row>
    <row r="39" spans="1:14" ht="12.75" customHeight="1" x14ac:dyDescent="0.25">
      <c r="A39" s="269"/>
      <c r="B39" s="270"/>
      <c r="C39" s="271"/>
      <c r="D39" s="272"/>
      <c r="E39" s="273"/>
      <c r="F39" s="273"/>
      <c r="G39" s="273"/>
      <c r="H39" s="273"/>
      <c r="I39" s="273"/>
      <c r="J39" s="273"/>
      <c r="K39" s="273"/>
      <c r="L39" s="273"/>
      <c r="M39" s="273"/>
      <c r="N39" s="274"/>
    </row>
    <row r="40" spans="1:14" ht="12.75" customHeight="1" x14ac:dyDescent="0.25">
      <c r="A40" s="179" t="s">
        <v>112</v>
      </c>
      <c r="B40" s="180"/>
      <c r="C40" s="181"/>
      <c r="D40" s="248" t="s">
        <v>113</v>
      </c>
      <c r="E40" s="249"/>
      <c r="F40" s="249"/>
      <c r="G40" s="249"/>
      <c r="H40" s="249"/>
      <c r="I40" s="249"/>
      <c r="J40" s="249"/>
      <c r="K40" s="249"/>
      <c r="L40" s="249"/>
      <c r="M40" s="249"/>
      <c r="N40" s="250"/>
    </row>
    <row r="41" spans="1:14" ht="12.75" customHeight="1" x14ac:dyDescent="0.25">
      <c r="A41" s="40"/>
      <c r="B41" s="232"/>
      <c r="C41" s="41"/>
      <c r="D41" s="251"/>
      <c r="E41" s="252"/>
      <c r="F41" s="252"/>
      <c r="G41" s="252"/>
      <c r="H41" s="252"/>
      <c r="I41" s="252"/>
      <c r="J41" s="252"/>
      <c r="K41" s="252"/>
      <c r="L41" s="252"/>
      <c r="M41" s="252"/>
      <c r="N41" s="253"/>
    </row>
    <row r="43" spans="1:14" ht="12.75" customHeight="1" x14ac:dyDescent="0.25">
      <c r="A43" s="146" t="s">
        <v>114</v>
      </c>
      <c r="B43" s="147"/>
      <c r="C43" s="147"/>
      <c r="D43" s="147"/>
      <c r="E43" s="147"/>
      <c r="F43" s="147"/>
      <c r="G43" s="147"/>
      <c r="H43" s="147"/>
      <c r="I43" s="147"/>
      <c r="J43" s="147"/>
      <c r="K43" s="147"/>
      <c r="L43" s="147"/>
      <c r="M43" s="147"/>
      <c r="N43" s="148"/>
    </row>
    <row r="44" spans="1:14" ht="12.75" customHeight="1" x14ac:dyDescent="0.25">
      <c r="A44" s="184" t="s">
        <v>115</v>
      </c>
      <c r="B44" s="185"/>
      <c r="C44" s="185"/>
      <c r="D44" s="185"/>
      <c r="E44" s="185"/>
      <c r="F44" s="185"/>
      <c r="G44" s="185"/>
      <c r="H44" s="185"/>
      <c r="I44" s="185"/>
      <c r="J44" s="185"/>
      <c r="K44" s="185"/>
      <c r="L44" s="185"/>
      <c r="M44" s="185"/>
      <c r="N44" s="186"/>
    </row>
    <row r="45" spans="1:14" ht="12.75" customHeight="1" x14ac:dyDescent="0.25">
      <c r="A45" s="12" t="s">
        <v>116</v>
      </c>
      <c r="B45" s="3" t="s">
        <v>117</v>
      </c>
      <c r="C45" s="3"/>
      <c r="D45" s="3"/>
      <c r="E45" s="3"/>
      <c r="F45" s="3"/>
      <c r="G45" s="3"/>
      <c r="H45" s="3"/>
      <c r="I45" s="3"/>
      <c r="J45" s="3"/>
      <c r="K45" s="3"/>
      <c r="L45" s="3"/>
      <c r="M45" s="3"/>
      <c r="N45" s="104"/>
    </row>
    <row r="46" spans="1:14" ht="12.75" customHeight="1" x14ac:dyDescent="0.25">
      <c r="A46" s="12" t="s">
        <v>118</v>
      </c>
      <c r="B46" s="3" t="s">
        <v>119</v>
      </c>
      <c r="C46" s="3"/>
      <c r="D46" s="3"/>
      <c r="E46" s="3"/>
      <c r="F46" s="3"/>
      <c r="G46" s="3"/>
      <c r="H46" s="3"/>
      <c r="I46" s="3"/>
      <c r="J46" s="3"/>
      <c r="K46" s="3"/>
      <c r="L46" s="3"/>
      <c r="M46" s="3"/>
      <c r="N46" s="104"/>
    </row>
    <row r="47" spans="1:14" ht="12.75" customHeight="1" x14ac:dyDescent="0.25">
      <c r="A47" s="12" t="s">
        <v>120</v>
      </c>
      <c r="B47" s="3" t="s">
        <v>121</v>
      </c>
      <c r="C47" s="3"/>
      <c r="D47" s="3"/>
      <c r="E47" s="3"/>
      <c r="F47" s="3"/>
      <c r="G47" s="3"/>
      <c r="H47" s="3"/>
      <c r="I47" s="3"/>
      <c r="J47" s="3"/>
      <c r="K47" s="3"/>
      <c r="L47" s="3"/>
      <c r="M47" s="3"/>
      <c r="N47" s="104"/>
    </row>
    <row r="48" spans="1:14" ht="12.75" customHeight="1" x14ac:dyDescent="0.25">
      <c r="A48" s="12" t="s">
        <v>122</v>
      </c>
      <c r="B48" s="3" t="s">
        <v>123</v>
      </c>
      <c r="C48" s="3"/>
      <c r="D48" s="3"/>
      <c r="E48" s="3"/>
      <c r="F48" s="3"/>
      <c r="G48" s="3"/>
      <c r="H48" s="3"/>
      <c r="I48" s="3"/>
      <c r="J48" s="3"/>
      <c r="K48" s="3"/>
      <c r="L48" s="3"/>
      <c r="M48" s="3"/>
      <c r="N48" s="104"/>
    </row>
    <row r="49" spans="1:14" ht="12.75" customHeight="1" x14ac:dyDescent="0.25">
      <c r="A49" s="12" t="s">
        <v>124</v>
      </c>
      <c r="B49" s="3" t="s">
        <v>125</v>
      </c>
      <c r="C49" s="3"/>
      <c r="D49" s="3"/>
      <c r="E49" s="3"/>
      <c r="F49" s="3"/>
      <c r="G49" s="3"/>
      <c r="H49" s="3"/>
      <c r="I49" s="3"/>
      <c r="J49" s="3"/>
      <c r="K49" s="3"/>
      <c r="L49" s="3"/>
      <c r="M49" s="3"/>
      <c r="N49" s="104"/>
    </row>
    <row r="50" spans="1:14" ht="12.75" customHeight="1" x14ac:dyDescent="0.25">
      <c r="A50" s="12" t="s">
        <v>126</v>
      </c>
      <c r="B50" s="3" t="s">
        <v>127</v>
      </c>
      <c r="C50" s="3"/>
      <c r="D50" s="3"/>
      <c r="E50" s="3"/>
      <c r="F50" s="3"/>
      <c r="G50" s="3"/>
      <c r="H50" s="3"/>
      <c r="I50" s="3"/>
      <c r="J50" s="3"/>
      <c r="K50" s="3"/>
      <c r="L50" s="3"/>
      <c r="M50" s="3"/>
      <c r="N50" s="104"/>
    </row>
    <row r="51" spans="1:14" ht="12.75" customHeight="1" x14ac:dyDescent="0.25">
      <c r="A51" s="12" t="s">
        <v>128</v>
      </c>
      <c r="B51" s="3" t="s">
        <v>129</v>
      </c>
      <c r="C51" s="3"/>
      <c r="D51" s="3"/>
      <c r="E51" s="3"/>
      <c r="F51" s="3"/>
      <c r="G51" s="3"/>
      <c r="H51" s="3"/>
      <c r="I51" s="3"/>
      <c r="J51" s="3"/>
      <c r="K51" s="3"/>
      <c r="L51" s="3"/>
      <c r="M51" s="3"/>
      <c r="N51" s="104"/>
    </row>
    <row r="52" spans="1:14" ht="12.75" customHeight="1" x14ac:dyDescent="0.25">
      <c r="A52" s="12" t="s">
        <v>130</v>
      </c>
      <c r="B52" s="3" t="s">
        <v>131</v>
      </c>
      <c r="C52" s="3"/>
      <c r="D52" s="3"/>
      <c r="E52" s="3"/>
      <c r="F52" s="3"/>
      <c r="G52" s="3"/>
      <c r="H52" s="3"/>
      <c r="I52" s="3"/>
      <c r="J52" s="3"/>
      <c r="K52" s="3"/>
      <c r="L52" s="3"/>
      <c r="M52" s="3"/>
      <c r="N52" s="104"/>
    </row>
    <row r="53" spans="1:14" ht="12.75" customHeight="1" x14ac:dyDescent="0.25">
      <c r="A53" s="13"/>
      <c r="B53" s="3"/>
      <c r="C53" s="3"/>
      <c r="D53" s="3"/>
      <c r="E53" s="3"/>
      <c r="F53" s="3"/>
      <c r="G53" s="3"/>
      <c r="H53" s="3"/>
      <c r="I53" s="3"/>
      <c r="J53" s="3"/>
      <c r="K53" s="3"/>
      <c r="L53" s="3"/>
      <c r="M53" s="3"/>
      <c r="N53" s="104"/>
    </row>
    <row r="54" spans="1:14" ht="12.75" customHeight="1" x14ac:dyDescent="0.25">
      <c r="A54" s="2" t="s">
        <v>132</v>
      </c>
      <c r="B54" s="14"/>
      <c r="C54" s="14"/>
      <c r="D54" s="14"/>
      <c r="E54" s="14"/>
      <c r="F54" s="14"/>
      <c r="G54" s="14"/>
      <c r="H54" s="14"/>
      <c r="I54" s="14"/>
      <c r="J54" s="14"/>
      <c r="K54" s="14"/>
      <c r="L54" s="14"/>
      <c r="M54" s="14"/>
      <c r="N54" s="187"/>
    </row>
    <row r="55" spans="1:14" ht="12.75" customHeight="1" x14ac:dyDescent="0.25">
      <c r="A55" s="13"/>
      <c r="B55" s="3"/>
      <c r="C55" s="3"/>
      <c r="D55" s="3"/>
      <c r="E55" s="3"/>
      <c r="F55" s="3"/>
      <c r="G55" s="3"/>
      <c r="H55" s="3"/>
      <c r="I55" s="3"/>
      <c r="J55" s="3"/>
      <c r="K55" s="3"/>
      <c r="L55" s="3"/>
      <c r="M55" s="3"/>
      <c r="N55" s="104"/>
    </row>
    <row r="56" spans="1:14" ht="12.75" customHeight="1" x14ac:dyDescent="0.25">
      <c r="A56" s="15" t="s">
        <v>133</v>
      </c>
      <c r="B56" s="16"/>
      <c r="C56" s="16"/>
      <c r="D56" s="16"/>
      <c r="E56" s="16"/>
      <c r="F56" s="16"/>
      <c r="G56" s="16"/>
      <c r="H56" s="16"/>
      <c r="I56" s="16"/>
      <c r="J56" s="16"/>
      <c r="K56" s="16"/>
      <c r="L56" s="16"/>
      <c r="M56" s="16"/>
      <c r="N56" s="188"/>
    </row>
    <row r="57" spans="1:14" ht="12.75" customHeight="1" x14ac:dyDescent="0.25">
      <c r="A57" s="12" t="s">
        <v>116</v>
      </c>
      <c r="B57" s="3" t="s">
        <v>134</v>
      </c>
      <c r="C57" s="3"/>
      <c r="D57" s="3"/>
      <c r="E57" s="3"/>
      <c r="F57" s="3"/>
      <c r="G57" s="3"/>
      <c r="H57" s="3"/>
      <c r="I57" s="3"/>
      <c r="J57" s="3"/>
      <c r="K57" s="3"/>
      <c r="L57" s="3"/>
      <c r="M57" s="3"/>
      <c r="N57" s="104"/>
    </row>
    <row r="58" spans="1:14" ht="12.75" customHeight="1" x14ac:dyDescent="0.25">
      <c r="A58" s="12" t="s">
        <v>118</v>
      </c>
      <c r="B58" s="3" t="s">
        <v>135</v>
      </c>
      <c r="C58" s="3"/>
      <c r="D58" s="3"/>
      <c r="E58" s="3"/>
      <c r="F58" s="3"/>
      <c r="G58" s="3"/>
      <c r="H58" s="3"/>
      <c r="I58" s="3"/>
      <c r="J58" s="3"/>
      <c r="K58" s="3"/>
      <c r="L58" s="3"/>
      <c r="M58" s="3"/>
      <c r="N58" s="104"/>
    </row>
    <row r="59" spans="1:14" ht="12.75" customHeight="1" x14ac:dyDescent="0.25">
      <c r="A59" s="12" t="s">
        <v>120</v>
      </c>
      <c r="B59" s="3" t="s">
        <v>136</v>
      </c>
      <c r="C59" s="3"/>
      <c r="D59" s="3"/>
      <c r="E59" s="3"/>
      <c r="F59" s="3"/>
      <c r="G59" s="3"/>
      <c r="H59" s="3"/>
      <c r="I59" s="3"/>
      <c r="J59" s="3"/>
      <c r="K59" s="3"/>
      <c r="L59" s="3"/>
      <c r="M59" s="3"/>
      <c r="N59" s="104"/>
    </row>
    <row r="60" spans="1:14" ht="12.75" customHeight="1" x14ac:dyDescent="0.25">
      <c r="A60" s="189"/>
      <c r="B60" s="106"/>
      <c r="C60" s="106"/>
      <c r="D60" s="106"/>
      <c r="E60" s="106"/>
      <c r="F60" s="106"/>
      <c r="G60" s="106"/>
      <c r="H60" s="106"/>
      <c r="I60" s="106"/>
      <c r="J60" s="106"/>
      <c r="K60" s="106"/>
      <c r="L60" s="106"/>
      <c r="M60" s="106"/>
      <c r="N60" s="107"/>
    </row>
  </sheetData>
  <sheetProtection sort="0" autoFilter="0"/>
  <mergeCells count="7">
    <mergeCell ref="D40:N41"/>
    <mergeCell ref="D15:N16"/>
    <mergeCell ref="D32:N33"/>
    <mergeCell ref="A36:C37"/>
    <mergeCell ref="D36:N37"/>
    <mergeCell ref="A38:C39"/>
    <mergeCell ref="D38:N39"/>
  </mergeCells>
  <phoneticPr fontId="3" type="noConversion"/>
  <printOptions horizontalCentered="1"/>
  <pageMargins left="0.25" right="0.25" top="0.5" bottom="0.5" header="0.25" footer="0.25"/>
  <pageSetup orientation="landscape" horizontalDpi="1200" verticalDpi="1200"/>
  <headerFooter>
    <oddHeader>&amp;CIRS Office of Safeguards SCSEM</oddHeader>
    <oddFooter>&amp;L&amp;F&amp;RPage &amp;P of &amp;N</oddFooter>
  </headerFooter>
  <rowBreaks count="1" manualBreakCount="1">
    <brk id="42"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A917"/>
  <sheetViews>
    <sheetView showRuler="0" zoomScale="80" zoomScaleNormal="80" workbookViewId="0">
      <pane ySplit="2" topLeftCell="A3" activePane="bottomLeft" state="frozen"/>
      <selection activeCell="K2" sqref="K2:K256"/>
      <selection pane="bottomLeft" activeCell="A3" sqref="A3:A298"/>
    </sheetView>
  </sheetViews>
  <sheetFormatPr defaultColWidth="10.7265625" defaultRowHeight="12.5" x14ac:dyDescent="0.25"/>
  <cols>
    <col min="1" max="1" width="13.7265625" style="51" customWidth="1"/>
    <col min="2" max="2" width="10.7265625" style="51" bestFit="1" customWidth="1"/>
    <col min="3" max="3" width="17.7265625" style="51" customWidth="1"/>
    <col min="4" max="4" width="14.7265625" style="51" customWidth="1"/>
    <col min="5" max="5" width="27" style="51" customWidth="1"/>
    <col min="6" max="6" width="56.26953125" style="51" customWidth="1"/>
    <col min="7" max="7" width="46.54296875" style="51" customWidth="1"/>
    <col min="8" max="8" width="39.26953125" style="51" customWidth="1"/>
    <col min="9" max="9" width="32.26953125" style="51" customWidth="1"/>
    <col min="10" max="10" width="16.453125" style="51" customWidth="1"/>
    <col min="11" max="11" width="34" style="51" hidden="1" customWidth="1"/>
    <col min="12" max="12" width="25.1796875" style="51" customWidth="1"/>
    <col min="13" max="13" width="14.81640625" style="56" customWidth="1"/>
    <col min="14" max="14" width="12.453125" style="56" customWidth="1"/>
    <col min="15" max="15" width="56.453125" style="56" customWidth="1"/>
    <col min="16" max="16" width="3.1796875" style="51" customWidth="1"/>
    <col min="17" max="17" width="17.453125" style="51" customWidth="1"/>
    <col min="18" max="18" width="20.81640625" style="51" customWidth="1"/>
    <col min="19" max="19" width="49.81640625" style="51" customWidth="1"/>
    <col min="20" max="20" width="45.1796875" style="51" customWidth="1"/>
    <col min="21" max="21" width="49.81640625" style="51" customWidth="1"/>
    <col min="22" max="22" width="52.81640625" style="69" hidden="1" customWidth="1"/>
    <col min="23" max="23" width="37.54296875" style="70" hidden="1" customWidth="1"/>
    <col min="26" max="26" width="10.7265625" bestFit="1" customWidth="1"/>
    <col min="27" max="27" width="37.7265625" style="51" hidden="1" customWidth="1"/>
    <col min="28" max="34" width="9.1796875" style="51" customWidth="1"/>
    <col min="35" max="16384" width="10.7265625" style="51"/>
  </cols>
  <sheetData>
    <row r="1" spans="1:27" ht="15.65" customHeight="1" x14ac:dyDescent="0.25">
      <c r="A1" s="190" t="s">
        <v>57</v>
      </c>
      <c r="B1" s="191"/>
      <c r="C1" s="191"/>
      <c r="D1" s="191"/>
      <c r="E1" s="191"/>
      <c r="F1" s="191"/>
      <c r="G1" s="191"/>
      <c r="H1" s="191"/>
      <c r="I1" s="191"/>
      <c r="J1" s="191"/>
      <c r="K1" s="49"/>
      <c r="L1" s="49"/>
      <c r="M1" s="192"/>
      <c r="N1" s="192" t="s">
        <v>137</v>
      </c>
      <c r="O1" s="192"/>
      <c r="P1" s="50"/>
      <c r="Q1" s="192"/>
      <c r="R1" s="192"/>
      <c r="S1" s="192"/>
      <c r="T1" s="192"/>
      <c r="U1" s="192"/>
      <c r="V1" s="193"/>
      <c r="W1" s="193"/>
      <c r="AA1" s="192"/>
    </row>
    <row r="2" spans="1:27" ht="52.9" customHeight="1" x14ac:dyDescent="0.25">
      <c r="A2" s="194" t="s">
        <v>138</v>
      </c>
      <c r="B2" s="194" t="s">
        <v>139</v>
      </c>
      <c r="C2" s="194" t="s">
        <v>140</v>
      </c>
      <c r="D2" s="194" t="s">
        <v>141</v>
      </c>
      <c r="E2" s="194" t="s">
        <v>142</v>
      </c>
      <c r="F2" s="194" t="s">
        <v>143</v>
      </c>
      <c r="G2" s="194" t="s">
        <v>144</v>
      </c>
      <c r="H2" s="194" t="s">
        <v>145</v>
      </c>
      <c r="I2" s="194" t="s">
        <v>146</v>
      </c>
      <c r="J2" s="194" t="s">
        <v>147</v>
      </c>
      <c r="K2" s="195" t="s">
        <v>148</v>
      </c>
      <c r="L2" s="194" t="s">
        <v>149</v>
      </c>
      <c r="M2" s="194" t="s">
        <v>150</v>
      </c>
      <c r="N2" s="196" t="s">
        <v>151</v>
      </c>
      <c r="O2" s="196" t="s">
        <v>152</v>
      </c>
      <c r="P2" s="52"/>
      <c r="Q2" s="194" t="s">
        <v>153</v>
      </c>
      <c r="R2" s="194" t="s">
        <v>154</v>
      </c>
      <c r="S2" s="194" t="s">
        <v>155</v>
      </c>
      <c r="T2" s="194" t="s">
        <v>156</v>
      </c>
      <c r="U2" s="194" t="s">
        <v>157</v>
      </c>
      <c r="V2" s="197" t="s">
        <v>158</v>
      </c>
      <c r="W2" s="197" t="s">
        <v>159</v>
      </c>
      <c r="AA2" s="196" t="s">
        <v>160</v>
      </c>
    </row>
    <row r="3" spans="1:27" ht="87.75" customHeight="1" x14ac:dyDescent="0.25">
      <c r="A3" s="198" t="s">
        <v>161</v>
      </c>
      <c r="B3" s="199" t="s">
        <v>162</v>
      </c>
      <c r="C3" s="199" t="s">
        <v>163</v>
      </c>
      <c r="D3" s="200" t="s">
        <v>164</v>
      </c>
      <c r="E3" s="199" t="s">
        <v>165</v>
      </c>
      <c r="F3" s="199" t="s">
        <v>166</v>
      </c>
      <c r="G3" s="201" t="s">
        <v>167</v>
      </c>
      <c r="H3" s="201" t="s">
        <v>168</v>
      </c>
      <c r="I3" s="200"/>
      <c r="J3" s="199"/>
      <c r="K3" s="199" t="s">
        <v>169</v>
      </c>
      <c r="L3" s="202" t="s">
        <v>170</v>
      </c>
      <c r="M3" s="203" t="s">
        <v>171</v>
      </c>
      <c r="N3" s="203" t="s">
        <v>172</v>
      </c>
      <c r="O3" s="204" t="s">
        <v>173</v>
      </c>
      <c r="P3" s="275"/>
      <c r="Q3" s="205"/>
      <c r="R3" s="201"/>
      <c r="S3" s="201"/>
      <c r="T3" s="201"/>
      <c r="U3" s="206" t="s">
        <v>174</v>
      </c>
      <c r="V3" s="199" t="s">
        <v>175</v>
      </c>
      <c r="W3" s="206" t="s">
        <v>176</v>
      </c>
      <c r="X3" s="51"/>
      <c r="Y3" s="51"/>
      <c r="Z3" s="51"/>
      <c r="AA3" s="207" t="e">
        <f>IF(OR(J3="Fail",ISBLANK(J3)),INDEX('Issue Code Table'!C:C,MATCH(N:N,'Issue Code Table'!A:A,0)),IF(M3="Critical",6,IF(M3="Significant",5,IF(M3="Moderate",3,2))))</f>
        <v>#N/A</v>
      </c>
    </row>
    <row r="4" spans="1:27" ht="50" x14ac:dyDescent="0.25">
      <c r="A4" s="198" t="s">
        <v>177</v>
      </c>
      <c r="B4" s="199" t="s">
        <v>178</v>
      </c>
      <c r="C4" s="199" t="s">
        <v>179</v>
      </c>
      <c r="D4" s="200" t="s">
        <v>164</v>
      </c>
      <c r="E4" s="199" t="s">
        <v>180</v>
      </c>
      <c r="F4" s="199" t="s">
        <v>181</v>
      </c>
      <c r="G4" s="201" t="s">
        <v>182</v>
      </c>
      <c r="H4" s="201" t="s">
        <v>183</v>
      </c>
      <c r="I4" s="200"/>
      <c r="J4" s="199"/>
      <c r="K4" s="199" t="s">
        <v>184</v>
      </c>
      <c r="L4" s="202"/>
      <c r="M4" s="48" t="s">
        <v>185</v>
      </c>
      <c r="N4" s="48" t="s">
        <v>186</v>
      </c>
      <c r="O4" s="204" t="s">
        <v>187</v>
      </c>
      <c r="P4" s="275"/>
      <c r="Q4" s="53"/>
      <c r="R4" s="54"/>
      <c r="S4" s="54"/>
      <c r="T4" s="54"/>
      <c r="U4" s="206" t="s">
        <v>188</v>
      </c>
      <c r="V4" s="208" t="s">
        <v>189</v>
      </c>
      <c r="W4" s="208" t="s">
        <v>190</v>
      </c>
      <c r="X4" s="51"/>
      <c r="Y4" s="51"/>
      <c r="Z4" s="51"/>
      <c r="AA4" s="207" t="e">
        <f>IF(OR(J4="Fail",ISBLANK(J4)),INDEX('Issue Code Table'!C:C,MATCH(N:N,'Issue Code Table'!A:A,0)),IF(M4="Critical",6,IF(M4="Significant",5,IF(M4="Moderate",3,2))))</f>
        <v>#N/A</v>
      </c>
    </row>
    <row r="5" spans="1:27" s="229" customFormat="1" ht="62.25" customHeight="1" x14ac:dyDescent="0.25">
      <c r="A5" s="198" t="s">
        <v>191</v>
      </c>
      <c r="B5" s="203" t="s">
        <v>192</v>
      </c>
      <c r="C5" s="203" t="s">
        <v>193</v>
      </c>
      <c r="D5" s="233" t="s">
        <v>164</v>
      </c>
      <c r="E5" s="234" t="s">
        <v>194</v>
      </c>
      <c r="F5" s="203" t="s">
        <v>195</v>
      </c>
      <c r="G5" s="203" t="s">
        <v>196</v>
      </c>
      <c r="H5" s="203" t="s">
        <v>197</v>
      </c>
      <c r="I5" s="200"/>
      <c r="J5" s="203"/>
      <c r="K5" s="233" t="s">
        <v>198</v>
      </c>
      <c r="L5" s="203" t="s">
        <v>199</v>
      </c>
      <c r="M5" s="235" t="s">
        <v>185</v>
      </c>
      <c r="N5" s="226" t="s">
        <v>200</v>
      </c>
      <c r="O5" s="199" t="s">
        <v>201</v>
      </c>
      <c r="P5" s="227"/>
      <c r="Q5" s="200"/>
      <c r="R5" s="200"/>
      <c r="S5" s="233"/>
      <c r="T5" s="228" t="s">
        <v>202</v>
      </c>
      <c r="U5" s="228" t="s">
        <v>202</v>
      </c>
      <c r="V5" s="228" t="s">
        <v>203</v>
      </c>
      <c r="W5" s="228" t="s">
        <v>204</v>
      </c>
      <c r="AA5" s="207" t="e">
        <f>IF(OR(J5="Fail",ISBLANK(J5)),INDEX('Issue Code Table'!C:C,MATCH(N:N,'Issue Code Table'!A:A,0)),IF(M5="Critical",6,IF(M5="Significant",5,IF(M5="Moderate",3,2))))</f>
        <v>#N/A</v>
      </c>
    </row>
    <row r="6" spans="1:27" s="229" customFormat="1" ht="62.25" customHeight="1" x14ac:dyDescent="0.25">
      <c r="A6" s="198" t="s">
        <v>205</v>
      </c>
      <c r="B6" s="203" t="s">
        <v>206</v>
      </c>
      <c r="C6" s="203" t="s">
        <v>207</v>
      </c>
      <c r="D6" s="233" t="s">
        <v>164</v>
      </c>
      <c r="E6" s="234" t="s">
        <v>208</v>
      </c>
      <c r="F6" s="203" t="s">
        <v>209</v>
      </c>
      <c r="G6" s="203" t="s">
        <v>210</v>
      </c>
      <c r="H6" s="203" t="s">
        <v>211</v>
      </c>
      <c r="I6" s="200"/>
      <c r="J6" s="203"/>
      <c r="K6" s="233" t="s">
        <v>212</v>
      </c>
      <c r="L6" s="203"/>
      <c r="M6" s="235" t="s">
        <v>185</v>
      </c>
      <c r="N6" s="199" t="s">
        <v>213</v>
      </c>
      <c r="O6" s="199" t="s">
        <v>214</v>
      </c>
      <c r="P6" s="230"/>
      <c r="Q6" s="231"/>
      <c r="R6" s="200"/>
      <c r="S6" s="233"/>
      <c r="T6" s="228"/>
      <c r="U6" s="228" t="s">
        <v>215</v>
      </c>
      <c r="V6" s="228" t="s">
        <v>215</v>
      </c>
      <c r="W6" s="228" t="s">
        <v>216</v>
      </c>
      <c r="AA6" s="207">
        <f>IF(OR(J6="Fail",ISBLANK(J6)),INDEX('Issue Code Table'!C:C,MATCH(N:N,'Issue Code Table'!A:A,0)),IF(M6="Critical",6,IF(M6="Significant",5,IF(M6="Moderate",3,2))))</f>
        <v>6</v>
      </c>
    </row>
    <row r="7" spans="1:27" ht="125.5" customHeight="1" x14ac:dyDescent="0.25">
      <c r="A7" s="198" t="s">
        <v>217</v>
      </c>
      <c r="B7" s="199" t="s">
        <v>218</v>
      </c>
      <c r="C7" s="199" t="s">
        <v>219</v>
      </c>
      <c r="D7" s="200" t="s">
        <v>220</v>
      </c>
      <c r="E7" s="199" t="s">
        <v>221</v>
      </c>
      <c r="F7" s="199" t="s">
        <v>222</v>
      </c>
      <c r="G7" s="199" t="s">
        <v>223</v>
      </c>
      <c r="H7" s="201" t="s">
        <v>224</v>
      </c>
      <c r="I7" s="200"/>
      <c r="J7" s="199"/>
      <c r="K7" s="199" t="s">
        <v>225</v>
      </c>
      <c r="L7" s="199"/>
      <c r="M7" s="236" t="s">
        <v>226</v>
      </c>
      <c r="N7" s="236" t="s">
        <v>227</v>
      </c>
      <c r="O7" s="204" t="s">
        <v>228</v>
      </c>
      <c r="P7" s="275"/>
      <c r="Q7" s="205" t="s">
        <v>229</v>
      </c>
      <c r="R7" s="201" t="s">
        <v>230</v>
      </c>
      <c r="S7" s="199" t="s">
        <v>231</v>
      </c>
      <c r="T7" s="199" t="s">
        <v>232</v>
      </c>
      <c r="U7" s="199" t="s">
        <v>233</v>
      </c>
      <c r="V7" s="199" t="s">
        <v>234</v>
      </c>
      <c r="W7" s="246"/>
      <c r="AA7" s="207">
        <f>IF(OR(J7="Fail",ISBLANK(J7)),INDEX('Issue Code Table'!C:C,MATCH(N:N,'Issue Code Table'!A:A,0)),IF(M7="Critical",6,IF(M7="Significant",5,IF(M7="Moderate",3,2))))</f>
        <v>3</v>
      </c>
    </row>
    <row r="8" spans="1:27" ht="187.5" x14ac:dyDescent="0.25">
      <c r="A8" s="198" t="s">
        <v>235</v>
      </c>
      <c r="B8" s="199" t="s">
        <v>218</v>
      </c>
      <c r="C8" s="199" t="s">
        <v>219</v>
      </c>
      <c r="D8" s="200" t="s">
        <v>220</v>
      </c>
      <c r="E8" s="199" t="s">
        <v>236</v>
      </c>
      <c r="F8" s="199" t="s">
        <v>237</v>
      </c>
      <c r="G8" s="222" t="s">
        <v>223</v>
      </c>
      <c r="H8" s="223" t="s">
        <v>238</v>
      </c>
      <c r="I8" s="200"/>
      <c r="J8" s="199"/>
      <c r="K8" s="199" t="s">
        <v>239</v>
      </c>
      <c r="L8" s="202"/>
      <c r="M8" s="236" t="s">
        <v>185</v>
      </c>
      <c r="N8" s="236" t="s">
        <v>240</v>
      </c>
      <c r="O8" s="204" t="s">
        <v>241</v>
      </c>
      <c r="P8" s="275"/>
      <c r="Q8" s="53" t="s">
        <v>229</v>
      </c>
      <c r="R8" s="54" t="s">
        <v>242</v>
      </c>
      <c r="S8" s="47" t="s">
        <v>243</v>
      </c>
      <c r="T8" s="199" t="s">
        <v>244</v>
      </c>
      <c r="U8" s="47" t="s">
        <v>245</v>
      </c>
      <c r="V8" s="199" t="s">
        <v>246</v>
      </c>
      <c r="W8" s="246" t="s">
        <v>247</v>
      </c>
      <c r="AA8" s="207">
        <f>IF(OR(J8="Fail",ISBLANK(J8)),INDEX('Issue Code Table'!C:C,MATCH(N:N,'Issue Code Table'!A:A,0)),IF(M8="Critical",6,IF(M8="Significant",5,IF(M8="Moderate",3,2))))</f>
        <v>5</v>
      </c>
    </row>
    <row r="9" spans="1:27" ht="225" x14ac:dyDescent="0.25">
      <c r="A9" s="198" t="s">
        <v>248</v>
      </c>
      <c r="B9" s="199" t="s">
        <v>218</v>
      </c>
      <c r="C9" s="199" t="s">
        <v>219</v>
      </c>
      <c r="D9" s="200" t="s">
        <v>220</v>
      </c>
      <c r="E9" s="199" t="s">
        <v>249</v>
      </c>
      <c r="F9" s="199" t="s">
        <v>250</v>
      </c>
      <c r="G9" s="199" t="s">
        <v>223</v>
      </c>
      <c r="H9" s="201" t="s">
        <v>251</v>
      </c>
      <c r="I9" s="200"/>
      <c r="J9" s="199"/>
      <c r="K9" s="199" t="s">
        <v>252</v>
      </c>
      <c r="L9" s="199"/>
      <c r="M9" s="236" t="s">
        <v>226</v>
      </c>
      <c r="N9" s="236" t="s">
        <v>253</v>
      </c>
      <c r="O9" s="204" t="s">
        <v>254</v>
      </c>
      <c r="P9" s="275"/>
      <c r="Q9" s="201" t="s">
        <v>229</v>
      </c>
      <c r="R9" s="201" t="s">
        <v>255</v>
      </c>
      <c r="S9" s="199" t="s">
        <v>256</v>
      </c>
      <c r="T9" s="199" t="s">
        <v>257</v>
      </c>
      <c r="U9" s="199" t="s">
        <v>258</v>
      </c>
      <c r="V9" s="199" t="s">
        <v>259</v>
      </c>
      <c r="W9" s="246"/>
      <c r="AA9" s="207">
        <f>IF(OR(J9="Fail",ISBLANK(J9)),INDEX('Issue Code Table'!C:C,MATCH(N:N,'Issue Code Table'!A:A,0)),IF(M9="Critical",6,IF(M9="Significant",5,IF(M9="Moderate",3,2))))</f>
        <v>5</v>
      </c>
    </row>
    <row r="10" spans="1:27" ht="237.5" x14ac:dyDescent="0.25">
      <c r="A10" s="198" t="s">
        <v>260</v>
      </c>
      <c r="B10" s="199" t="s">
        <v>218</v>
      </c>
      <c r="C10" s="199" t="s">
        <v>219</v>
      </c>
      <c r="D10" s="200" t="s">
        <v>220</v>
      </c>
      <c r="E10" s="199" t="s">
        <v>261</v>
      </c>
      <c r="F10" s="199" t="s">
        <v>262</v>
      </c>
      <c r="G10" s="222" t="s">
        <v>223</v>
      </c>
      <c r="H10" s="223" t="s">
        <v>263</v>
      </c>
      <c r="I10" s="200"/>
      <c r="J10" s="199"/>
      <c r="K10" s="199" t="s">
        <v>264</v>
      </c>
      <c r="L10" s="199" t="s">
        <v>265</v>
      </c>
      <c r="M10" s="236" t="s">
        <v>185</v>
      </c>
      <c r="N10" s="236" t="s">
        <v>266</v>
      </c>
      <c r="O10" s="204" t="s">
        <v>267</v>
      </c>
      <c r="P10" s="275"/>
      <c r="Q10" s="201" t="s">
        <v>229</v>
      </c>
      <c r="R10" s="201" t="s">
        <v>268</v>
      </c>
      <c r="S10" s="199" t="s">
        <v>269</v>
      </c>
      <c r="T10" s="199" t="s">
        <v>270</v>
      </c>
      <c r="U10" s="199" t="s">
        <v>271</v>
      </c>
      <c r="V10" s="206" t="s">
        <v>272</v>
      </c>
      <c r="W10" s="246" t="s">
        <v>247</v>
      </c>
      <c r="AA10" s="207">
        <f>IF(OR(J10="Fail",ISBLANK(J10)),INDEX('Issue Code Table'!C:C,MATCH(N:N,'Issue Code Table'!A:A,0)),IF(M10="Critical",6,IF(M10="Significant",5,IF(M10="Moderate",3,2))))</f>
        <v>6</v>
      </c>
    </row>
    <row r="11" spans="1:27" ht="409.5" x14ac:dyDescent="0.25">
      <c r="A11" s="198" t="s">
        <v>273</v>
      </c>
      <c r="B11" s="199" t="s">
        <v>218</v>
      </c>
      <c r="C11" s="199" t="s">
        <v>219</v>
      </c>
      <c r="D11" s="200" t="s">
        <v>220</v>
      </c>
      <c r="E11" s="199" t="s">
        <v>274</v>
      </c>
      <c r="F11" s="199" t="s">
        <v>275</v>
      </c>
      <c r="G11" s="199" t="s">
        <v>223</v>
      </c>
      <c r="H11" s="201" t="s">
        <v>276</v>
      </c>
      <c r="I11" s="200"/>
      <c r="J11" s="199"/>
      <c r="K11" s="199" t="s">
        <v>277</v>
      </c>
      <c r="L11" s="199"/>
      <c r="M11" s="236" t="s">
        <v>185</v>
      </c>
      <c r="N11" s="236" t="s">
        <v>278</v>
      </c>
      <c r="O11" s="204" t="s">
        <v>279</v>
      </c>
      <c r="P11" s="275"/>
      <c r="Q11" s="201" t="s">
        <v>229</v>
      </c>
      <c r="R11" s="201" t="s">
        <v>280</v>
      </c>
      <c r="S11" s="199" t="s">
        <v>281</v>
      </c>
      <c r="T11" s="199" t="s">
        <v>282</v>
      </c>
      <c r="U11" s="199" t="s">
        <v>283</v>
      </c>
      <c r="V11" s="199" t="s">
        <v>284</v>
      </c>
      <c r="W11" s="246" t="s">
        <v>247</v>
      </c>
      <c r="AA11" s="207">
        <f>IF(OR(J11="Fail",ISBLANK(J11)),INDEX('Issue Code Table'!C:C,MATCH(N:N,'Issue Code Table'!A:A,0)),IF(M11="Critical",6,IF(M11="Significant",5,IF(M11="Moderate",3,2))))</f>
        <v>4</v>
      </c>
    </row>
    <row r="12" spans="1:27" ht="100" x14ac:dyDescent="0.25">
      <c r="A12" s="198" t="s">
        <v>285</v>
      </c>
      <c r="B12" s="199" t="s">
        <v>218</v>
      </c>
      <c r="C12" s="199" t="s">
        <v>219</v>
      </c>
      <c r="D12" s="200" t="s">
        <v>220</v>
      </c>
      <c r="E12" s="199" t="s">
        <v>286</v>
      </c>
      <c r="F12" s="199" t="s">
        <v>287</v>
      </c>
      <c r="G12" s="199" t="s">
        <v>223</v>
      </c>
      <c r="H12" s="201" t="s">
        <v>288</v>
      </c>
      <c r="I12" s="200"/>
      <c r="J12" s="199"/>
      <c r="K12" s="199" t="s">
        <v>289</v>
      </c>
      <c r="L12" s="199"/>
      <c r="M12" s="236" t="s">
        <v>185</v>
      </c>
      <c r="N12" s="236" t="s">
        <v>290</v>
      </c>
      <c r="O12" s="204" t="s">
        <v>291</v>
      </c>
      <c r="P12" s="275"/>
      <c r="Q12" s="201" t="s">
        <v>229</v>
      </c>
      <c r="R12" s="201" t="s">
        <v>292</v>
      </c>
      <c r="S12" s="199" t="s">
        <v>293</v>
      </c>
      <c r="T12" s="199" t="s">
        <v>294</v>
      </c>
      <c r="U12" s="199" t="s">
        <v>295</v>
      </c>
      <c r="V12" s="199" t="s">
        <v>296</v>
      </c>
      <c r="W12" s="246" t="s">
        <v>247</v>
      </c>
      <c r="AA12" s="207">
        <f>IF(OR(J12="Fail",ISBLANK(J12)),INDEX('Issue Code Table'!C:C,MATCH(N:N,'Issue Code Table'!A:A,0)),IF(M12="Critical",6,IF(M12="Significant",5,IF(M12="Moderate",3,2))))</f>
        <v>7</v>
      </c>
    </row>
    <row r="13" spans="1:27" ht="200" x14ac:dyDescent="0.25">
      <c r="A13" s="198" t="s">
        <v>297</v>
      </c>
      <c r="B13" s="199" t="s">
        <v>298</v>
      </c>
      <c r="C13" s="199" t="s">
        <v>299</v>
      </c>
      <c r="D13" s="200" t="s">
        <v>220</v>
      </c>
      <c r="E13" s="199" t="s">
        <v>300</v>
      </c>
      <c r="F13" s="199" t="s">
        <v>301</v>
      </c>
      <c r="G13" s="199" t="s">
        <v>223</v>
      </c>
      <c r="H13" s="199" t="s">
        <v>302</v>
      </c>
      <c r="I13" s="200"/>
      <c r="J13" s="199"/>
      <c r="K13" s="199" t="s">
        <v>303</v>
      </c>
      <c r="L13" s="199" t="s">
        <v>304</v>
      </c>
      <c r="M13" s="236" t="s">
        <v>305</v>
      </c>
      <c r="N13" s="236" t="s">
        <v>306</v>
      </c>
      <c r="O13" s="204" t="s">
        <v>307</v>
      </c>
      <c r="P13" s="275"/>
      <c r="Q13" s="201" t="s">
        <v>308</v>
      </c>
      <c r="R13" s="201" t="s">
        <v>309</v>
      </c>
      <c r="S13" s="199" t="s">
        <v>310</v>
      </c>
      <c r="T13" s="199" t="s">
        <v>311</v>
      </c>
      <c r="U13" s="199" t="s">
        <v>312</v>
      </c>
      <c r="V13" s="199" t="s">
        <v>313</v>
      </c>
      <c r="W13" s="246"/>
      <c r="AA13" s="207">
        <f>IF(OR(J13="Fail",ISBLANK(J13)),INDEX('Issue Code Table'!C:C,MATCH(N:N,'Issue Code Table'!A:A,0)),IF(M13="Critical",6,IF(M13="Significant",5,IF(M13="Moderate",3,2))))</f>
        <v>4</v>
      </c>
    </row>
    <row r="14" spans="1:27" ht="200" x14ac:dyDescent="0.25">
      <c r="A14" s="198" t="s">
        <v>314</v>
      </c>
      <c r="B14" s="199" t="s">
        <v>298</v>
      </c>
      <c r="C14" s="199" t="s">
        <v>299</v>
      </c>
      <c r="D14" s="200" t="s">
        <v>220</v>
      </c>
      <c r="E14" s="199" t="s">
        <v>315</v>
      </c>
      <c r="F14" s="199" t="s">
        <v>316</v>
      </c>
      <c r="G14" s="199" t="s">
        <v>317</v>
      </c>
      <c r="H14" s="201" t="s">
        <v>318</v>
      </c>
      <c r="I14" s="200"/>
      <c r="J14" s="199"/>
      <c r="K14" s="199" t="s">
        <v>319</v>
      </c>
      <c r="L14" s="199" t="s">
        <v>320</v>
      </c>
      <c r="M14" s="236" t="s">
        <v>185</v>
      </c>
      <c r="N14" s="236" t="s">
        <v>321</v>
      </c>
      <c r="O14" s="204" t="s">
        <v>322</v>
      </c>
      <c r="P14" s="275"/>
      <c r="Q14" s="201" t="s">
        <v>308</v>
      </c>
      <c r="R14" s="201" t="s">
        <v>323</v>
      </c>
      <c r="S14" s="199" t="s">
        <v>324</v>
      </c>
      <c r="T14" s="199" t="s">
        <v>325</v>
      </c>
      <c r="U14" s="199" t="s">
        <v>326</v>
      </c>
      <c r="V14" s="199" t="s">
        <v>327</v>
      </c>
      <c r="W14" s="246" t="s">
        <v>247</v>
      </c>
      <c r="AA14" s="207">
        <f>IF(OR(J14="Fail",ISBLANK(J14)),INDEX('Issue Code Table'!C:C,MATCH(N:N,'Issue Code Table'!A:A,0)),IF(M14="Critical",6,IF(M14="Significant",5,IF(M14="Moderate",3,2))))</f>
        <v>5</v>
      </c>
    </row>
    <row r="15" spans="1:27" ht="212.5" x14ac:dyDescent="0.25">
      <c r="A15" s="198" t="s">
        <v>328</v>
      </c>
      <c r="B15" s="199" t="s">
        <v>298</v>
      </c>
      <c r="C15" s="199" t="s">
        <v>299</v>
      </c>
      <c r="D15" s="200" t="s">
        <v>220</v>
      </c>
      <c r="E15" s="199" t="s">
        <v>329</v>
      </c>
      <c r="F15" s="199" t="s">
        <v>330</v>
      </c>
      <c r="G15" s="199" t="s">
        <v>223</v>
      </c>
      <c r="H15" s="199" t="s">
        <v>331</v>
      </c>
      <c r="I15" s="200"/>
      <c r="J15" s="199"/>
      <c r="K15" s="200" t="s">
        <v>332</v>
      </c>
      <c r="L15" s="199"/>
      <c r="M15" s="236" t="s">
        <v>226</v>
      </c>
      <c r="N15" s="236" t="s">
        <v>306</v>
      </c>
      <c r="O15" s="204" t="s">
        <v>307</v>
      </c>
      <c r="P15" s="275"/>
      <c r="Q15" s="201" t="s">
        <v>308</v>
      </c>
      <c r="R15" s="201" t="s">
        <v>333</v>
      </c>
      <c r="S15" s="199" t="s">
        <v>334</v>
      </c>
      <c r="T15" s="199" t="s">
        <v>335</v>
      </c>
      <c r="U15" s="199" t="s">
        <v>336</v>
      </c>
      <c r="V15" s="199" t="s">
        <v>337</v>
      </c>
      <c r="W15" s="246"/>
      <c r="AA15" s="207">
        <f>IF(OR(J15="Fail",ISBLANK(J15)),INDEX('Issue Code Table'!C:C,MATCH(N:N,'Issue Code Table'!A:A,0)),IF(M15="Critical",6,IF(M15="Significant",5,IF(M15="Moderate",3,2))))</f>
        <v>4</v>
      </c>
    </row>
    <row r="16" spans="1:27" ht="100" x14ac:dyDescent="0.25">
      <c r="A16" s="198" t="s">
        <v>338</v>
      </c>
      <c r="B16" s="199" t="s">
        <v>339</v>
      </c>
      <c r="C16" s="237" t="s">
        <v>340</v>
      </c>
      <c r="D16" s="200" t="s">
        <v>220</v>
      </c>
      <c r="E16" s="199" t="s">
        <v>341</v>
      </c>
      <c r="F16" s="199" t="s">
        <v>342</v>
      </c>
      <c r="G16" s="199" t="s">
        <v>343</v>
      </c>
      <c r="H16" s="201" t="s">
        <v>344</v>
      </c>
      <c r="I16" s="200"/>
      <c r="J16" s="199"/>
      <c r="K16" s="199" t="s">
        <v>345</v>
      </c>
      <c r="L16" s="199"/>
      <c r="M16" s="236" t="s">
        <v>185</v>
      </c>
      <c r="N16" s="236" t="s">
        <v>346</v>
      </c>
      <c r="O16" s="204" t="s">
        <v>347</v>
      </c>
      <c r="P16" s="275"/>
      <c r="Q16" s="201" t="s">
        <v>348</v>
      </c>
      <c r="R16" s="201" t="s">
        <v>349</v>
      </c>
      <c r="S16" s="199" t="s">
        <v>350</v>
      </c>
      <c r="T16" s="199" t="s">
        <v>351</v>
      </c>
      <c r="U16" s="199" t="s">
        <v>352</v>
      </c>
      <c r="V16" s="199" t="s">
        <v>353</v>
      </c>
      <c r="W16" s="246" t="s">
        <v>247</v>
      </c>
      <c r="AA16" s="207">
        <f>IF(OR(J16="Fail",ISBLANK(J16)),INDEX('Issue Code Table'!C:C,MATCH(N:N,'Issue Code Table'!A:A,0)),IF(M16="Critical",6,IF(M16="Significant",5,IF(M16="Moderate",3,2))))</f>
        <v>5</v>
      </c>
    </row>
    <row r="17" spans="1:27" ht="200" x14ac:dyDescent="0.25">
      <c r="A17" s="198" t="s">
        <v>354</v>
      </c>
      <c r="B17" s="199" t="s">
        <v>355</v>
      </c>
      <c r="C17" s="199" t="s">
        <v>356</v>
      </c>
      <c r="D17" s="200" t="s">
        <v>220</v>
      </c>
      <c r="E17" s="199" t="s">
        <v>357</v>
      </c>
      <c r="F17" s="199" t="s">
        <v>358</v>
      </c>
      <c r="G17" s="199" t="s">
        <v>223</v>
      </c>
      <c r="H17" s="201" t="s">
        <v>359</v>
      </c>
      <c r="I17" s="200"/>
      <c r="J17" s="199"/>
      <c r="K17" s="199" t="s">
        <v>360</v>
      </c>
      <c r="L17" s="199"/>
      <c r="M17" s="236" t="s">
        <v>185</v>
      </c>
      <c r="N17" s="236" t="s">
        <v>346</v>
      </c>
      <c r="O17" s="204" t="s">
        <v>347</v>
      </c>
      <c r="P17" s="275"/>
      <c r="Q17" s="201" t="s">
        <v>348</v>
      </c>
      <c r="R17" s="201" t="s">
        <v>361</v>
      </c>
      <c r="S17" s="199" t="s">
        <v>362</v>
      </c>
      <c r="T17" s="199" t="s">
        <v>363</v>
      </c>
      <c r="U17" s="199" t="s">
        <v>364</v>
      </c>
      <c r="V17" s="199" t="s">
        <v>365</v>
      </c>
      <c r="W17" s="246" t="s">
        <v>247</v>
      </c>
      <c r="AA17" s="207">
        <f>IF(OR(J17="Fail",ISBLANK(J17)),INDEX('Issue Code Table'!C:C,MATCH(N:N,'Issue Code Table'!A:A,0)),IF(M17="Critical",6,IF(M17="Significant",5,IF(M17="Moderate",3,2))))</f>
        <v>5</v>
      </c>
    </row>
    <row r="18" spans="1:27" ht="100" x14ac:dyDescent="0.25">
      <c r="A18" s="198" t="s">
        <v>366</v>
      </c>
      <c r="B18" s="199" t="s">
        <v>339</v>
      </c>
      <c r="C18" s="199" t="s">
        <v>340</v>
      </c>
      <c r="D18" s="200" t="s">
        <v>220</v>
      </c>
      <c r="E18" s="199" t="s">
        <v>367</v>
      </c>
      <c r="F18" s="199" t="s">
        <v>368</v>
      </c>
      <c r="G18" s="199" t="s">
        <v>223</v>
      </c>
      <c r="H18" s="201" t="s">
        <v>344</v>
      </c>
      <c r="I18" s="200"/>
      <c r="J18" s="199"/>
      <c r="K18" s="199" t="s">
        <v>345</v>
      </c>
      <c r="L18" s="199"/>
      <c r="M18" s="236" t="s">
        <v>185</v>
      </c>
      <c r="N18" s="236" t="s">
        <v>346</v>
      </c>
      <c r="O18" s="204" t="s">
        <v>347</v>
      </c>
      <c r="P18" s="275"/>
      <c r="Q18" s="201" t="s">
        <v>348</v>
      </c>
      <c r="R18" s="201" t="s">
        <v>369</v>
      </c>
      <c r="S18" s="199" t="s">
        <v>370</v>
      </c>
      <c r="T18" s="199" t="s">
        <v>371</v>
      </c>
      <c r="U18" s="199" t="s">
        <v>372</v>
      </c>
      <c r="V18" s="199" t="s">
        <v>373</v>
      </c>
      <c r="W18" s="246" t="s">
        <v>247</v>
      </c>
      <c r="AA18" s="207">
        <f>IF(OR(J18="Fail",ISBLANK(J18)),INDEX('Issue Code Table'!C:C,MATCH(N:N,'Issue Code Table'!A:A,0)),IF(M18="Critical",6,IF(M18="Significant",5,IF(M18="Moderate",3,2))))</f>
        <v>5</v>
      </c>
    </row>
    <row r="19" spans="1:27" ht="212.5" x14ac:dyDescent="0.25">
      <c r="A19" s="198" t="s">
        <v>374</v>
      </c>
      <c r="B19" s="199" t="s">
        <v>339</v>
      </c>
      <c r="C19" s="199" t="s">
        <v>340</v>
      </c>
      <c r="D19" s="200" t="s">
        <v>220</v>
      </c>
      <c r="E19" s="199" t="s">
        <v>375</v>
      </c>
      <c r="F19" s="199" t="s">
        <v>376</v>
      </c>
      <c r="G19" s="199" t="s">
        <v>377</v>
      </c>
      <c r="H19" s="201" t="s">
        <v>378</v>
      </c>
      <c r="I19" s="200"/>
      <c r="J19" s="199"/>
      <c r="K19" s="199" t="s">
        <v>379</v>
      </c>
      <c r="L19" s="199"/>
      <c r="M19" s="236" t="s">
        <v>226</v>
      </c>
      <c r="N19" s="236" t="s">
        <v>380</v>
      </c>
      <c r="O19" s="204" t="s">
        <v>381</v>
      </c>
      <c r="P19" s="275"/>
      <c r="Q19" s="201" t="s">
        <v>348</v>
      </c>
      <c r="R19" s="201" t="s">
        <v>382</v>
      </c>
      <c r="S19" s="199" t="s">
        <v>383</v>
      </c>
      <c r="T19" s="199" t="s">
        <v>384</v>
      </c>
      <c r="U19" s="199" t="s">
        <v>385</v>
      </c>
      <c r="V19" s="199" t="s">
        <v>386</v>
      </c>
      <c r="W19" s="246"/>
      <c r="AA19" s="207">
        <f>IF(OR(J19="Fail",ISBLANK(J19)),INDEX('Issue Code Table'!C:C,MATCH(N:N,'Issue Code Table'!A:A,0)),IF(M19="Critical",6,IF(M19="Significant",5,IF(M19="Moderate",3,2))))</f>
        <v>4</v>
      </c>
    </row>
    <row r="20" spans="1:27" ht="162.5" x14ac:dyDescent="0.25">
      <c r="A20" s="198" t="s">
        <v>387</v>
      </c>
      <c r="B20" s="199" t="s">
        <v>339</v>
      </c>
      <c r="C20" s="237" t="s">
        <v>340</v>
      </c>
      <c r="D20" s="200" t="s">
        <v>220</v>
      </c>
      <c r="E20" s="199" t="s">
        <v>388</v>
      </c>
      <c r="F20" s="199" t="s">
        <v>389</v>
      </c>
      <c r="G20" s="199" t="s">
        <v>390</v>
      </c>
      <c r="H20" s="201" t="s">
        <v>391</v>
      </c>
      <c r="I20" s="200"/>
      <c r="J20" s="199"/>
      <c r="K20" s="199" t="s">
        <v>392</v>
      </c>
      <c r="L20" s="199"/>
      <c r="M20" s="236" t="s">
        <v>185</v>
      </c>
      <c r="N20" s="236" t="s">
        <v>346</v>
      </c>
      <c r="O20" s="204" t="s">
        <v>347</v>
      </c>
      <c r="P20" s="275"/>
      <c r="Q20" s="201" t="s">
        <v>348</v>
      </c>
      <c r="R20" s="201" t="s">
        <v>393</v>
      </c>
      <c r="S20" s="199" t="s">
        <v>394</v>
      </c>
      <c r="T20" s="199" t="s">
        <v>395</v>
      </c>
      <c r="U20" s="199" t="s">
        <v>396</v>
      </c>
      <c r="V20" s="199" t="s">
        <v>397</v>
      </c>
      <c r="W20" s="246" t="s">
        <v>247</v>
      </c>
      <c r="AA20" s="207">
        <f>IF(OR(J20="Fail",ISBLANK(J20)),INDEX('Issue Code Table'!C:C,MATCH(N:N,'Issue Code Table'!A:A,0)),IF(M20="Critical",6,IF(M20="Significant",5,IF(M20="Moderate",3,2))))</f>
        <v>5</v>
      </c>
    </row>
    <row r="21" spans="1:27" ht="375" x14ac:dyDescent="0.25">
      <c r="A21" s="198" t="s">
        <v>398</v>
      </c>
      <c r="B21" s="199" t="s">
        <v>399</v>
      </c>
      <c r="C21" s="199" t="s">
        <v>400</v>
      </c>
      <c r="D21" s="200" t="s">
        <v>220</v>
      </c>
      <c r="E21" s="199" t="s">
        <v>401</v>
      </c>
      <c r="F21" s="199" t="s">
        <v>402</v>
      </c>
      <c r="G21" s="199" t="s">
        <v>403</v>
      </c>
      <c r="H21" s="201" t="s">
        <v>404</v>
      </c>
      <c r="I21" s="200"/>
      <c r="J21" s="199"/>
      <c r="K21" s="199" t="s">
        <v>405</v>
      </c>
      <c r="L21" s="199"/>
      <c r="M21" s="236" t="s">
        <v>185</v>
      </c>
      <c r="N21" s="236" t="s">
        <v>346</v>
      </c>
      <c r="O21" s="204" t="s">
        <v>347</v>
      </c>
      <c r="P21" s="275"/>
      <c r="Q21" s="201" t="s">
        <v>348</v>
      </c>
      <c r="R21" s="201" t="s">
        <v>406</v>
      </c>
      <c r="S21" s="199" t="s">
        <v>407</v>
      </c>
      <c r="T21" s="199" t="s">
        <v>408</v>
      </c>
      <c r="U21" s="199" t="s">
        <v>409</v>
      </c>
      <c r="V21" s="199" t="s">
        <v>410</v>
      </c>
      <c r="W21" s="246" t="s">
        <v>247</v>
      </c>
      <c r="AA21" s="207">
        <f>IF(OR(J21="Fail",ISBLANK(J21)),INDEX('Issue Code Table'!C:C,MATCH(N:N,'Issue Code Table'!A:A,0)),IF(M21="Critical",6,IF(M21="Significant",5,IF(M21="Moderate",3,2))))</f>
        <v>5</v>
      </c>
    </row>
    <row r="22" spans="1:27" ht="137.5" x14ac:dyDescent="0.25">
      <c r="A22" s="198" t="s">
        <v>411</v>
      </c>
      <c r="B22" s="199" t="s">
        <v>355</v>
      </c>
      <c r="C22" s="199" t="s">
        <v>356</v>
      </c>
      <c r="D22" s="200" t="s">
        <v>220</v>
      </c>
      <c r="E22" s="199" t="s">
        <v>412</v>
      </c>
      <c r="F22" s="199" t="s">
        <v>413</v>
      </c>
      <c r="G22" s="199" t="s">
        <v>414</v>
      </c>
      <c r="H22" s="201" t="s">
        <v>415</v>
      </c>
      <c r="I22" s="200"/>
      <c r="J22" s="199"/>
      <c r="K22" s="199" t="s">
        <v>416</v>
      </c>
      <c r="L22" s="199"/>
      <c r="M22" s="236" t="s">
        <v>226</v>
      </c>
      <c r="N22" s="236" t="s">
        <v>380</v>
      </c>
      <c r="O22" s="204" t="s">
        <v>381</v>
      </c>
      <c r="P22" s="275"/>
      <c r="Q22" s="201" t="s">
        <v>348</v>
      </c>
      <c r="R22" s="201" t="s">
        <v>417</v>
      </c>
      <c r="S22" s="199" t="s">
        <v>418</v>
      </c>
      <c r="T22" s="199" t="s">
        <v>419</v>
      </c>
      <c r="U22" s="199" t="s">
        <v>420</v>
      </c>
      <c r="V22" s="199" t="s">
        <v>421</v>
      </c>
      <c r="W22" s="246"/>
      <c r="AA22" s="207">
        <f>IF(OR(J22="Fail",ISBLANK(J22)),INDEX('Issue Code Table'!C:C,MATCH(N:N,'Issue Code Table'!A:A,0)),IF(M22="Critical",6,IF(M22="Significant",5,IF(M22="Moderate",3,2))))</f>
        <v>4</v>
      </c>
    </row>
    <row r="23" spans="1:27" ht="409.5" x14ac:dyDescent="0.25">
      <c r="A23" s="198" t="s">
        <v>422</v>
      </c>
      <c r="B23" s="199" t="s">
        <v>399</v>
      </c>
      <c r="C23" s="199" t="s">
        <v>400</v>
      </c>
      <c r="D23" s="200" t="s">
        <v>220</v>
      </c>
      <c r="E23" s="199" t="s">
        <v>423</v>
      </c>
      <c r="F23" s="199" t="s">
        <v>424</v>
      </c>
      <c r="G23" s="199" t="s">
        <v>425</v>
      </c>
      <c r="H23" s="201" t="s">
        <v>426</v>
      </c>
      <c r="I23" s="200"/>
      <c r="J23" s="199"/>
      <c r="K23" s="199" t="s">
        <v>427</v>
      </c>
      <c r="L23" s="199"/>
      <c r="M23" s="236" t="s">
        <v>226</v>
      </c>
      <c r="N23" s="236" t="s">
        <v>380</v>
      </c>
      <c r="O23" s="204" t="s">
        <v>381</v>
      </c>
      <c r="P23" s="275"/>
      <c r="Q23" s="201" t="s">
        <v>348</v>
      </c>
      <c r="R23" s="201" t="s">
        <v>428</v>
      </c>
      <c r="S23" s="199" t="s">
        <v>429</v>
      </c>
      <c r="T23" s="199" t="s">
        <v>430</v>
      </c>
      <c r="U23" s="199" t="s">
        <v>431</v>
      </c>
      <c r="V23" s="199" t="s">
        <v>432</v>
      </c>
      <c r="W23" s="246"/>
      <c r="AA23" s="207">
        <f>IF(OR(J23="Fail",ISBLANK(J23)),INDEX('Issue Code Table'!C:C,MATCH(N:N,'Issue Code Table'!A:A,0)),IF(M23="Critical",6,IF(M23="Significant",5,IF(M23="Moderate",3,2))))</f>
        <v>4</v>
      </c>
    </row>
    <row r="24" spans="1:27" ht="100" x14ac:dyDescent="0.25">
      <c r="A24" s="198" t="s">
        <v>433</v>
      </c>
      <c r="B24" s="199" t="s">
        <v>355</v>
      </c>
      <c r="C24" s="199" t="s">
        <v>356</v>
      </c>
      <c r="D24" s="200" t="s">
        <v>220</v>
      </c>
      <c r="E24" s="199" t="s">
        <v>434</v>
      </c>
      <c r="F24" s="199" t="s">
        <v>435</v>
      </c>
      <c r="G24" s="199" t="s">
        <v>436</v>
      </c>
      <c r="H24" s="201" t="s">
        <v>437</v>
      </c>
      <c r="I24" s="200"/>
      <c r="J24" s="199"/>
      <c r="K24" s="199" t="s">
        <v>438</v>
      </c>
      <c r="L24" s="199"/>
      <c r="M24" s="236" t="s">
        <v>226</v>
      </c>
      <c r="N24" s="236" t="s">
        <v>380</v>
      </c>
      <c r="O24" s="204" t="s">
        <v>381</v>
      </c>
      <c r="P24" s="275"/>
      <c r="Q24" s="201" t="s">
        <v>348</v>
      </c>
      <c r="R24" s="201" t="s">
        <v>439</v>
      </c>
      <c r="S24" s="199" t="s">
        <v>440</v>
      </c>
      <c r="T24" s="199" t="s">
        <v>351</v>
      </c>
      <c r="U24" s="199" t="s">
        <v>441</v>
      </c>
      <c r="V24" s="199" t="s">
        <v>442</v>
      </c>
      <c r="W24" s="246"/>
      <c r="AA24" s="207">
        <f>IF(OR(J24="Fail",ISBLANK(J24)),INDEX('Issue Code Table'!C:C,MATCH(N:N,'Issue Code Table'!A:A,0)),IF(M24="Critical",6,IF(M24="Significant",5,IF(M24="Moderate",3,2))))</f>
        <v>4</v>
      </c>
    </row>
    <row r="25" spans="1:27" ht="100" x14ac:dyDescent="0.25">
      <c r="A25" s="198" t="s">
        <v>443</v>
      </c>
      <c r="B25" s="199" t="s">
        <v>339</v>
      </c>
      <c r="C25" s="237" t="s">
        <v>340</v>
      </c>
      <c r="D25" s="200" t="s">
        <v>220</v>
      </c>
      <c r="E25" s="199" t="s">
        <v>444</v>
      </c>
      <c r="F25" s="199" t="s">
        <v>445</v>
      </c>
      <c r="G25" s="199" t="s">
        <v>446</v>
      </c>
      <c r="H25" s="201" t="s">
        <v>447</v>
      </c>
      <c r="I25" s="200"/>
      <c r="J25" s="199"/>
      <c r="K25" s="199" t="s">
        <v>448</v>
      </c>
      <c r="L25" s="199"/>
      <c r="M25" s="236" t="s">
        <v>305</v>
      </c>
      <c r="N25" s="236" t="s">
        <v>380</v>
      </c>
      <c r="O25" s="204" t="s">
        <v>381</v>
      </c>
      <c r="P25" s="275"/>
      <c r="Q25" s="201" t="s">
        <v>348</v>
      </c>
      <c r="R25" s="201" t="s">
        <v>449</v>
      </c>
      <c r="S25" s="199" t="s">
        <v>450</v>
      </c>
      <c r="T25" s="199" t="s">
        <v>351</v>
      </c>
      <c r="U25" s="199" t="s">
        <v>451</v>
      </c>
      <c r="V25" s="199" t="s">
        <v>452</v>
      </c>
      <c r="W25" s="246"/>
      <c r="AA25" s="207">
        <f>IF(OR(J25="Fail",ISBLANK(J25)),INDEX('Issue Code Table'!C:C,MATCH(N:N,'Issue Code Table'!A:A,0)),IF(M25="Critical",6,IF(M25="Significant",5,IF(M25="Moderate",3,2))))</f>
        <v>4</v>
      </c>
    </row>
    <row r="26" spans="1:27" ht="187.5" x14ac:dyDescent="0.25">
      <c r="A26" s="198" t="s">
        <v>453</v>
      </c>
      <c r="B26" s="199" t="s">
        <v>339</v>
      </c>
      <c r="C26" s="237" t="s">
        <v>340</v>
      </c>
      <c r="D26" s="200" t="s">
        <v>220</v>
      </c>
      <c r="E26" s="199" t="s">
        <v>454</v>
      </c>
      <c r="F26" s="199" t="s">
        <v>455</v>
      </c>
      <c r="G26" s="199" t="s">
        <v>456</v>
      </c>
      <c r="H26" s="201" t="s">
        <v>457</v>
      </c>
      <c r="I26" s="200"/>
      <c r="J26" s="199"/>
      <c r="K26" s="199" t="s">
        <v>458</v>
      </c>
      <c r="L26" s="199"/>
      <c r="M26" s="236" t="s">
        <v>185</v>
      </c>
      <c r="N26" s="236" t="s">
        <v>346</v>
      </c>
      <c r="O26" s="204" t="s">
        <v>347</v>
      </c>
      <c r="P26" s="275"/>
      <c r="Q26" s="201" t="s">
        <v>348</v>
      </c>
      <c r="R26" s="201" t="s">
        <v>459</v>
      </c>
      <c r="S26" s="199" t="s">
        <v>460</v>
      </c>
      <c r="T26" s="199" t="s">
        <v>351</v>
      </c>
      <c r="U26" s="199" t="s">
        <v>461</v>
      </c>
      <c r="V26" s="199" t="s">
        <v>462</v>
      </c>
      <c r="W26" s="246" t="s">
        <v>247</v>
      </c>
      <c r="AA26" s="207">
        <f>IF(OR(J26="Fail",ISBLANK(J26)),INDEX('Issue Code Table'!C:C,MATCH(N:N,'Issue Code Table'!A:A,0)),IF(M26="Critical",6,IF(M26="Significant",5,IF(M26="Moderate",3,2))))</f>
        <v>5</v>
      </c>
    </row>
    <row r="27" spans="1:27" ht="200" x14ac:dyDescent="0.25">
      <c r="A27" s="198" t="s">
        <v>463</v>
      </c>
      <c r="B27" s="199" t="s">
        <v>339</v>
      </c>
      <c r="C27" s="237" t="s">
        <v>340</v>
      </c>
      <c r="D27" s="200" t="s">
        <v>220</v>
      </c>
      <c r="E27" s="199" t="s">
        <v>464</v>
      </c>
      <c r="F27" s="199" t="s">
        <v>465</v>
      </c>
      <c r="G27" s="199" t="s">
        <v>223</v>
      </c>
      <c r="H27" s="201" t="s">
        <v>466</v>
      </c>
      <c r="I27" s="200"/>
      <c r="J27" s="199"/>
      <c r="K27" s="199" t="s">
        <v>467</v>
      </c>
      <c r="L27" s="199"/>
      <c r="M27" s="236" t="s">
        <v>226</v>
      </c>
      <c r="N27" s="236" t="s">
        <v>380</v>
      </c>
      <c r="O27" s="204" t="s">
        <v>381</v>
      </c>
      <c r="P27" s="275"/>
      <c r="Q27" s="201" t="s">
        <v>348</v>
      </c>
      <c r="R27" s="201" t="s">
        <v>468</v>
      </c>
      <c r="S27" s="199" t="s">
        <v>469</v>
      </c>
      <c r="T27" s="199" t="s">
        <v>351</v>
      </c>
      <c r="U27" s="199" t="s">
        <v>470</v>
      </c>
      <c r="V27" s="199" t="s">
        <v>471</v>
      </c>
      <c r="W27" s="246"/>
      <c r="AA27" s="207">
        <f>IF(OR(J27="Fail",ISBLANK(J27)),INDEX('Issue Code Table'!C:C,MATCH(N:N,'Issue Code Table'!A:A,0)),IF(M27="Critical",6,IF(M27="Significant",5,IF(M27="Moderate",3,2))))</f>
        <v>4</v>
      </c>
    </row>
    <row r="28" spans="1:27" ht="100" x14ac:dyDescent="0.25">
      <c r="A28" s="198" t="s">
        <v>472</v>
      </c>
      <c r="B28" s="199" t="s">
        <v>339</v>
      </c>
      <c r="C28" s="237" t="s">
        <v>340</v>
      </c>
      <c r="D28" s="200" t="s">
        <v>220</v>
      </c>
      <c r="E28" s="199" t="s">
        <v>473</v>
      </c>
      <c r="F28" s="199" t="s">
        <v>474</v>
      </c>
      <c r="G28" s="199" t="s">
        <v>475</v>
      </c>
      <c r="H28" s="201" t="s">
        <v>476</v>
      </c>
      <c r="I28" s="200"/>
      <c r="J28" s="199"/>
      <c r="K28" s="199" t="s">
        <v>477</v>
      </c>
      <c r="L28" s="199"/>
      <c r="M28" s="236" t="s">
        <v>226</v>
      </c>
      <c r="N28" s="236" t="s">
        <v>380</v>
      </c>
      <c r="O28" s="204" t="s">
        <v>381</v>
      </c>
      <c r="P28" s="275"/>
      <c r="Q28" s="201" t="s">
        <v>348</v>
      </c>
      <c r="R28" s="201" t="s">
        <v>478</v>
      </c>
      <c r="S28" s="199" t="s">
        <v>479</v>
      </c>
      <c r="T28" s="199" t="s">
        <v>351</v>
      </c>
      <c r="U28" s="199" t="s">
        <v>480</v>
      </c>
      <c r="V28" s="199" t="s">
        <v>481</v>
      </c>
      <c r="W28" s="246"/>
      <c r="AA28" s="207">
        <f>IF(OR(J28="Fail",ISBLANK(J28)),INDEX('Issue Code Table'!C:C,MATCH(N:N,'Issue Code Table'!A:A,0)),IF(M28="Critical",6,IF(M28="Significant",5,IF(M28="Moderate",3,2))))</f>
        <v>4</v>
      </c>
    </row>
    <row r="29" spans="1:27" ht="262.5" x14ac:dyDescent="0.25">
      <c r="A29" s="198" t="s">
        <v>482</v>
      </c>
      <c r="B29" s="199" t="s">
        <v>355</v>
      </c>
      <c r="C29" s="199" t="s">
        <v>356</v>
      </c>
      <c r="D29" s="200" t="s">
        <v>220</v>
      </c>
      <c r="E29" s="199" t="s">
        <v>483</v>
      </c>
      <c r="F29" s="199" t="s">
        <v>484</v>
      </c>
      <c r="G29" s="199" t="s">
        <v>485</v>
      </c>
      <c r="H29" s="201" t="s">
        <v>486</v>
      </c>
      <c r="I29" s="200"/>
      <c r="J29" s="199"/>
      <c r="K29" s="199" t="s">
        <v>487</v>
      </c>
      <c r="L29" s="199"/>
      <c r="M29" s="236" t="s">
        <v>226</v>
      </c>
      <c r="N29" s="236" t="s">
        <v>380</v>
      </c>
      <c r="O29" s="204" t="s">
        <v>381</v>
      </c>
      <c r="P29" s="275"/>
      <c r="Q29" s="201" t="s">
        <v>348</v>
      </c>
      <c r="R29" s="201" t="s">
        <v>488</v>
      </c>
      <c r="S29" s="199" t="s">
        <v>489</v>
      </c>
      <c r="T29" s="199" t="s">
        <v>490</v>
      </c>
      <c r="U29" s="199" t="s">
        <v>491</v>
      </c>
      <c r="V29" s="199" t="s">
        <v>492</v>
      </c>
      <c r="W29" s="246"/>
      <c r="AA29" s="207">
        <f>IF(OR(J29="Fail",ISBLANK(J29)),INDEX('Issue Code Table'!C:C,MATCH(N:N,'Issue Code Table'!A:A,0)),IF(M29="Critical",6,IF(M29="Significant",5,IF(M29="Moderate",3,2))))</f>
        <v>4</v>
      </c>
    </row>
    <row r="30" spans="1:27" ht="237.5" x14ac:dyDescent="0.25">
      <c r="A30" s="198" t="s">
        <v>493</v>
      </c>
      <c r="B30" s="199" t="s">
        <v>339</v>
      </c>
      <c r="C30" s="237" t="s">
        <v>340</v>
      </c>
      <c r="D30" s="200" t="s">
        <v>220</v>
      </c>
      <c r="E30" s="199" t="s">
        <v>494</v>
      </c>
      <c r="F30" s="199" t="s">
        <v>495</v>
      </c>
      <c r="G30" s="199" t="s">
        <v>496</v>
      </c>
      <c r="H30" s="201" t="s">
        <v>497</v>
      </c>
      <c r="I30" s="200"/>
      <c r="J30" s="199"/>
      <c r="K30" s="199" t="s">
        <v>498</v>
      </c>
      <c r="L30" s="199"/>
      <c r="M30" s="236" t="s">
        <v>226</v>
      </c>
      <c r="N30" s="236" t="s">
        <v>380</v>
      </c>
      <c r="O30" s="204" t="s">
        <v>381</v>
      </c>
      <c r="P30" s="275"/>
      <c r="Q30" s="201" t="s">
        <v>348</v>
      </c>
      <c r="R30" s="201" t="s">
        <v>499</v>
      </c>
      <c r="S30" s="199" t="s">
        <v>500</v>
      </c>
      <c r="T30" s="199" t="s">
        <v>501</v>
      </c>
      <c r="U30" s="199" t="s">
        <v>502</v>
      </c>
      <c r="V30" s="199" t="s">
        <v>503</v>
      </c>
      <c r="W30" s="246"/>
      <c r="AA30" s="207">
        <f>IF(OR(J30="Fail",ISBLANK(J30)),INDEX('Issue Code Table'!C:C,MATCH(N:N,'Issue Code Table'!A:A,0)),IF(M30="Critical",6,IF(M30="Significant",5,IF(M30="Moderate",3,2))))</f>
        <v>4</v>
      </c>
    </row>
    <row r="31" spans="1:27" ht="375" x14ac:dyDescent="0.25">
      <c r="A31" s="198" t="s">
        <v>504</v>
      </c>
      <c r="B31" s="199" t="s">
        <v>339</v>
      </c>
      <c r="C31" s="237" t="s">
        <v>340</v>
      </c>
      <c r="D31" s="200" t="s">
        <v>220</v>
      </c>
      <c r="E31" s="199" t="s">
        <v>505</v>
      </c>
      <c r="F31" s="199" t="s">
        <v>506</v>
      </c>
      <c r="G31" s="199" t="s">
        <v>507</v>
      </c>
      <c r="H31" s="201" t="s">
        <v>508</v>
      </c>
      <c r="I31" s="200"/>
      <c r="J31" s="199"/>
      <c r="K31" s="199" t="s">
        <v>509</v>
      </c>
      <c r="L31" s="199"/>
      <c r="M31" s="236" t="s">
        <v>185</v>
      </c>
      <c r="N31" s="236" t="s">
        <v>510</v>
      </c>
      <c r="O31" s="204" t="s">
        <v>511</v>
      </c>
      <c r="P31" s="275"/>
      <c r="Q31" s="201" t="s">
        <v>348</v>
      </c>
      <c r="R31" s="201" t="s">
        <v>512</v>
      </c>
      <c r="S31" s="199" t="s">
        <v>513</v>
      </c>
      <c r="T31" s="199" t="s">
        <v>514</v>
      </c>
      <c r="U31" s="199" t="s">
        <v>515</v>
      </c>
      <c r="V31" s="199" t="s">
        <v>516</v>
      </c>
      <c r="W31" s="246" t="s">
        <v>247</v>
      </c>
      <c r="AA31" s="207">
        <f>IF(OR(J31="Fail",ISBLANK(J31)),INDEX('Issue Code Table'!C:C,MATCH(N:N,'Issue Code Table'!A:A,0)),IF(M31="Critical",6,IF(M31="Significant",5,IF(M31="Moderate",3,2))))</f>
        <v>6</v>
      </c>
    </row>
    <row r="32" spans="1:27" ht="212.5" x14ac:dyDescent="0.25">
      <c r="A32" s="198" t="s">
        <v>517</v>
      </c>
      <c r="B32" s="199" t="s">
        <v>339</v>
      </c>
      <c r="C32" s="237" t="s">
        <v>340</v>
      </c>
      <c r="D32" s="200" t="s">
        <v>220</v>
      </c>
      <c r="E32" s="199" t="s">
        <v>518</v>
      </c>
      <c r="F32" s="199" t="s">
        <v>519</v>
      </c>
      <c r="G32" s="199" t="s">
        <v>520</v>
      </c>
      <c r="H32" s="201" t="s">
        <v>521</v>
      </c>
      <c r="I32" s="200"/>
      <c r="J32" s="199"/>
      <c r="K32" s="199" t="s">
        <v>522</v>
      </c>
      <c r="L32" s="199"/>
      <c r="M32" s="236" t="s">
        <v>185</v>
      </c>
      <c r="N32" s="236" t="s">
        <v>510</v>
      </c>
      <c r="O32" s="204" t="s">
        <v>511</v>
      </c>
      <c r="P32" s="275"/>
      <c r="Q32" s="201" t="s">
        <v>348</v>
      </c>
      <c r="R32" s="201" t="s">
        <v>523</v>
      </c>
      <c r="S32" s="199" t="s">
        <v>524</v>
      </c>
      <c r="T32" s="199" t="s">
        <v>525</v>
      </c>
      <c r="U32" s="199" t="s">
        <v>526</v>
      </c>
      <c r="V32" s="199" t="s">
        <v>527</v>
      </c>
      <c r="W32" s="246" t="s">
        <v>247</v>
      </c>
      <c r="AA32" s="207">
        <f>IF(OR(J32="Fail",ISBLANK(J32)),INDEX('Issue Code Table'!C:C,MATCH(N:N,'Issue Code Table'!A:A,0)),IF(M32="Critical",6,IF(M32="Significant",5,IF(M32="Moderate",3,2))))</f>
        <v>6</v>
      </c>
    </row>
    <row r="33" spans="1:27" ht="112.5" x14ac:dyDescent="0.25">
      <c r="A33" s="198" t="s">
        <v>528</v>
      </c>
      <c r="B33" s="199" t="s">
        <v>339</v>
      </c>
      <c r="C33" s="237" t="s">
        <v>340</v>
      </c>
      <c r="D33" s="200" t="s">
        <v>220</v>
      </c>
      <c r="E33" s="199" t="s">
        <v>529</v>
      </c>
      <c r="F33" s="199" t="s">
        <v>530</v>
      </c>
      <c r="G33" s="199" t="s">
        <v>531</v>
      </c>
      <c r="H33" s="201" t="s">
        <v>532</v>
      </c>
      <c r="I33" s="200"/>
      <c r="J33" s="199"/>
      <c r="K33" s="199" t="s">
        <v>533</v>
      </c>
      <c r="L33" s="199"/>
      <c r="M33" s="236" t="s">
        <v>185</v>
      </c>
      <c r="N33" s="236" t="s">
        <v>510</v>
      </c>
      <c r="O33" s="204" t="s">
        <v>511</v>
      </c>
      <c r="P33" s="275"/>
      <c r="Q33" s="201" t="s">
        <v>348</v>
      </c>
      <c r="R33" s="201" t="s">
        <v>534</v>
      </c>
      <c r="S33" s="199" t="s">
        <v>535</v>
      </c>
      <c r="T33" s="199" t="s">
        <v>536</v>
      </c>
      <c r="U33" s="199" t="s">
        <v>537</v>
      </c>
      <c r="V33" s="199" t="s">
        <v>538</v>
      </c>
      <c r="W33" s="246" t="s">
        <v>247</v>
      </c>
      <c r="AA33" s="207">
        <f>IF(OR(J33="Fail",ISBLANK(J33)),INDEX('Issue Code Table'!C:C,MATCH(N:N,'Issue Code Table'!A:A,0)),IF(M33="Critical",6,IF(M33="Significant",5,IF(M33="Moderate",3,2))))</f>
        <v>6</v>
      </c>
    </row>
    <row r="34" spans="1:27" ht="112.5" x14ac:dyDescent="0.25">
      <c r="A34" s="198" t="s">
        <v>539</v>
      </c>
      <c r="B34" s="199" t="s">
        <v>339</v>
      </c>
      <c r="C34" s="237" t="s">
        <v>340</v>
      </c>
      <c r="D34" s="200" t="s">
        <v>220</v>
      </c>
      <c r="E34" s="199" t="s">
        <v>540</v>
      </c>
      <c r="F34" s="199" t="s">
        <v>541</v>
      </c>
      <c r="G34" s="199" t="s">
        <v>542</v>
      </c>
      <c r="H34" s="201" t="s">
        <v>543</v>
      </c>
      <c r="I34" s="200"/>
      <c r="J34" s="199"/>
      <c r="K34" s="199" t="s">
        <v>544</v>
      </c>
      <c r="L34" s="199"/>
      <c r="M34" s="236" t="s">
        <v>185</v>
      </c>
      <c r="N34" s="236" t="s">
        <v>510</v>
      </c>
      <c r="O34" s="204" t="s">
        <v>511</v>
      </c>
      <c r="P34" s="275"/>
      <c r="Q34" s="201" t="s">
        <v>348</v>
      </c>
      <c r="R34" s="201" t="s">
        <v>545</v>
      </c>
      <c r="S34" s="199" t="s">
        <v>546</v>
      </c>
      <c r="T34" s="199" t="s">
        <v>547</v>
      </c>
      <c r="U34" s="199" t="s">
        <v>548</v>
      </c>
      <c r="V34" s="199" t="s">
        <v>549</v>
      </c>
      <c r="W34" s="246" t="s">
        <v>247</v>
      </c>
      <c r="AA34" s="207">
        <f>IF(OR(J34="Fail",ISBLANK(J34)),INDEX('Issue Code Table'!C:C,MATCH(N:N,'Issue Code Table'!A:A,0)),IF(M34="Critical",6,IF(M34="Significant",5,IF(M34="Moderate",3,2))))</f>
        <v>6</v>
      </c>
    </row>
    <row r="35" spans="1:27" ht="287.5" x14ac:dyDescent="0.25">
      <c r="A35" s="198" t="s">
        <v>550</v>
      </c>
      <c r="B35" s="199" t="s">
        <v>339</v>
      </c>
      <c r="C35" s="237" t="s">
        <v>340</v>
      </c>
      <c r="D35" s="200" t="s">
        <v>220</v>
      </c>
      <c r="E35" s="199" t="s">
        <v>551</v>
      </c>
      <c r="F35" s="199" t="s">
        <v>552</v>
      </c>
      <c r="G35" s="199" t="s">
        <v>553</v>
      </c>
      <c r="H35" s="201" t="s">
        <v>554</v>
      </c>
      <c r="I35" s="200"/>
      <c r="J35" s="199"/>
      <c r="K35" s="199" t="s">
        <v>555</v>
      </c>
      <c r="L35" s="199"/>
      <c r="M35" s="236" t="s">
        <v>185</v>
      </c>
      <c r="N35" s="236" t="s">
        <v>346</v>
      </c>
      <c r="O35" s="204" t="s">
        <v>347</v>
      </c>
      <c r="P35" s="275"/>
      <c r="Q35" s="201" t="s">
        <v>348</v>
      </c>
      <c r="R35" s="201" t="s">
        <v>556</v>
      </c>
      <c r="S35" s="199" t="s">
        <v>557</v>
      </c>
      <c r="T35" s="199" t="s">
        <v>558</v>
      </c>
      <c r="U35" s="199" t="s">
        <v>559</v>
      </c>
      <c r="V35" s="199" t="s">
        <v>560</v>
      </c>
      <c r="W35" s="246" t="s">
        <v>247</v>
      </c>
      <c r="AA35" s="207">
        <f>IF(OR(J35="Fail",ISBLANK(J35)),INDEX('Issue Code Table'!C:C,MATCH(N:N,'Issue Code Table'!A:A,0)),IF(M35="Critical",6,IF(M35="Significant",5,IF(M35="Moderate",3,2))))</f>
        <v>5</v>
      </c>
    </row>
    <row r="36" spans="1:27" ht="112.5" x14ac:dyDescent="0.25">
      <c r="A36" s="198" t="s">
        <v>561</v>
      </c>
      <c r="B36" s="199" t="s">
        <v>339</v>
      </c>
      <c r="C36" s="237" t="s">
        <v>340</v>
      </c>
      <c r="D36" s="200" t="s">
        <v>220</v>
      </c>
      <c r="E36" s="199" t="s">
        <v>562</v>
      </c>
      <c r="F36" s="199" t="s">
        <v>563</v>
      </c>
      <c r="G36" s="199" t="s">
        <v>564</v>
      </c>
      <c r="H36" s="199" t="s">
        <v>565</v>
      </c>
      <c r="I36" s="200"/>
      <c r="J36" s="199"/>
      <c r="K36" s="199" t="s">
        <v>566</v>
      </c>
      <c r="L36" s="199"/>
      <c r="M36" s="236" t="s">
        <v>185</v>
      </c>
      <c r="N36" s="236" t="s">
        <v>346</v>
      </c>
      <c r="O36" s="204" t="s">
        <v>347</v>
      </c>
      <c r="P36" s="275"/>
      <c r="Q36" s="201" t="s">
        <v>348</v>
      </c>
      <c r="R36" s="201" t="s">
        <v>567</v>
      </c>
      <c r="S36" s="199" t="s">
        <v>568</v>
      </c>
      <c r="T36" s="199" t="s">
        <v>351</v>
      </c>
      <c r="U36" s="199" t="s">
        <v>569</v>
      </c>
      <c r="V36" s="199" t="s">
        <v>570</v>
      </c>
      <c r="W36" s="246" t="s">
        <v>247</v>
      </c>
      <c r="AA36" s="207">
        <f>IF(OR(J36="Fail",ISBLANK(J36)),INDEX('Issue Code Table'!C:C,MATCH(N:N,'Issue Code Table'!A:A,0)),IF(M36="Critical",6,IF(M36="Significant",5,IF(M36="Moderate",3,2))))</f>
        <v>5</v>
      </c>
    </row>
    <row r="37" spans="1:27" ht="112.5" x14ac:dyDescent="0.25">
      <c r="A37" s="198" t="s">
        <v>571</v>
      </c>
      <c r="B37" s="199" t="s">
        <v>339</v>
      </c>
      <c r="C37" s="199" t="s">
        <v>340</v>
      </c>
      <c r="D37" s="200" t="s">
        <v>220</v>
      </c>
      <c r="E37" s="199" t="s">
        <v>572</v>
      </c>
      <c r="F37" s="199" t="s">
        <v>573</v>
      </c>
      <c r="G37" s="199" t="s">
        <v>574</v>
      </c>
      <c r="H37" s="201" t="s">
        <v>575</v>
      </c>
      <c r="I37" s="200"/>
      <c r="J37" s="199"/>
      <c r="K37" s="199" t="s">
        <v>576</v>
      </c>
      <c r="L37" s="199"/>
      <c r="M37" s="236" t="s">
        <v>226</v>
      </c>
      <c r="N37" s="236" t="s">
        <v>380</v>
      </c>
      <c r="O37" s="204" t="s">
        <v>381</v>
      </c>
      <c r="P37" s="275"/>
      <c r="Q37" s="201" t="s">
        <v>348</v>
      </c>
      <c r="R37" s="201" t="s">
        <v>577</v>
      </c>
      <c r="S37" s="199" t="s">
        <v>578</v>
      </c>
      <c r="T37" s="199" t="s">
        <v>579</v>
      </c>
      <c r="U37" s="199" t="s">
        <v>580</v>
      </c>
      <c r="V37" s="199" t="s">
        <v>581</v>
      </c>
      <c r="W37" s="246"/>
      <c r="AA37" s="207">
        <f>IF(OR(J37="Fail",ISBLANK(J37)),INDEX('Issue Code Table'!C:C,MATCH(N:N,'Issue Code Table'!A:A,0)),IF(M37="Critical",6,IF(M37="Significant",5,IF(M37="Moderate",3,2))))</f>
        <v>4</v>
      </c>
    </row>
    <row r="38" spans="1:27" ht="237.5" x14ac:dyDescent="0.25">
      <c r="A38" s="198" t="s">
        <v>582</v>
      </c>
      <c r="B38" s="199" t="s">
        <v>339</v>
      </c>
      <c r="C38" s="237" t="s">
        <v>340</v>
      </c>
      <c r="D38" s="200" t="s">
        <v>220</v>
      </c>
      <c r="E38" s="199" t="s">
        <v>583</v>
      </c>
      <c r="F38" s="199" t="s">
        <v>584</v>
      </c>
      <c r="G38" s="199" t="s">
        <v>585</v>
      </c>
      <c r="H38" s="201" t="s">
        <v>586</v>
      </c>
      <c r="I38" s="200"/>
      <c r="J38" s="199"/>
      <c r="K38" s="199" t="s">
        <v>587</v>
      </c>
      <c r="L38" s="199"/>
      <c r="M38" s="236" t="s">
        <v>226</v>
      </c>
      <c r="N38" s="236" t="s">
        <v>380</v>
      </c>
      <c r="O38" s="204" t="s">
        <v>381</v>
      </c>
      <c r="P38" s="275"/>
      <c r="Q38" s="201" t="s">
        <v>348</v>
      </c>
      <c r="R38" s="201" t="s">
        <v>588</v>
      </c>
      <c r="S38" s="199" t="s">
        <v>589</v>
      </c>
      <c r="T38" s="199" t="s">
        <v>590</v>
      </c>
      <c r="U38" s="199" t="s">
        <v>591</v>
      </c>
      <c r="V38" s="199" t="s">
        <v>592</v>
      </c>
      <c r="W38" s="246"/>
      <c r="AA38" s="207">
        <f>IF(OR(J38="Fail",ISBLANK(J38)),INDEX('Issue Code Table'!C:C,MATCH(N:N,'Issue Code Table'!A:A,0)),IF(M38="Critical",6,IF(M38="Significant",5,IF(M38="Moderate",3,2))))</f>
        <v>4</v>
      </c>
    </row>
    <row r="39" spans="1:27" ht="409.5" x14ac:dyDescent="0.25">
      <c r="A39" s="198" t="s">
        <v>593</v>
      </c>
      <c r="B39" s="199" t="s">
        <v>339</v>
      </c>
      <c r="C39" s="199" t="s">
        <v>340</v>
      </c>
      <c r="D39" s="200" t="s">
        <v>220</v>
      </c>
      <c r="E39" s="199" t="s">
        <v>594</v>
      </c>
      <c r="F39" s="199" t="s">
        <v>595</v>
      </c>
      <c r="G39" s="199" t="s">
        <v>596</v>
      </c>
      <c r="H39" s="201" t="s">
        <v>597</v>
      </c>
      <c r="I39" s="200"/>
      <c r="J39" s="199"/>
      <c r="K39" s="199" t="s">
        <v>598</v>
      </c>
      <c r="L39" s="199"/>
      <c r="M39" s="236" t="s">
        <v>185</v>
      </c>
      <c r="N39" s="236" t="s">
        <v>346</v>
      </c>
      <c r="O39" s="204" t="s">
        <v>347</v>
      </c>
      <c r="P39" s="275"/>
      <c r="Q39" s="201" t="s">
        <v>348</v>
      </c>
      <c r="R39" s="201" t="s">
        <v>599</v>
      </c>
      <c r="S39" s="199" t="s">
        <v>600</v>
      </c>
      <c r="T39" s="199" t="s">
        <v>601</v>
      </c>
      <c r="U39" s="199" t="s">
        <v>602</v>
      </c>
      <c r="V39" s="199" t="s">
        <v>603</v>
      </c>
      <c r="W39" s="246" t="s">
        <v>247</v>
      </c>
      <c r="AA39" s="207">
        <f>IF(OR(J39="Fail",ISBLANK(J39)),INDEX('Issue Code Table'!C:C,MATCH(N:N,'Issue Code Table'!A:A,0)),IF(M39="Critical",6,IF(M39="Significant",5,IF(M39="Moderate",3,2))))</f>
        <v>5</v>
      </c>
    </row>
    <row r="40" spans="1:27" ht="125" x14ac:dyDescent="0.25">
      <c r="A40" s="198" t="s">
        <v>604</v>
      </c>
      <c r="B40" s="199" t="s">
        <v>339</v>
      </c>
      <c r="C40" s="199" t="s">
        <v>340</v>
      </c>
      <c r="D40" s="200" t="s">
        <v>220</v>
      </c>
      <c r="E40" s="199" t="s">
        <v>605</v>
      </c>
      <c r="F40" s="199" t="s">
        <v>606</v>
      </c>
      <c r="G40" s="199" t="s">
        <v>607</v>
      </c>
      <c r="H40" s="201" t="s">
        <v>608</v>
      </c>
      <c r="I40" s="200"/>
      <c r="J40" s="199"/>
      <c r="K40" s="199" t="s">
        <v>609</v>
      </c>
      <c r="L40" s="199"/>
      <c r="M40" s="236" t="s">
        <v>226</v>
      </c>
      <c r="N40" s="236" t="s">
        <v>380</v>
      </c>
      <c r="O40" s="204" t="s">
        <v>381</v>
      </c>
      <c r="P40" s="275"/>
      <c r="Q40" s="201" t="s">
        <v>348</v>
      </c>
      <c r="R40" s="201" t="s">
        <v>610</v>
      </c>
      <c r="S40" s="199" t="s">
        <v>611</v>
      </c>
      <c r="T40" s="199" t="s">
        <v>351</v>
      </c>
      <c r="U40" s="199" t="s">
        <v>612</v>
      </c>
      <c r="V40" s="199" t="s">
        <v>613</v>
      </c>
      <c r="W40" s="246"/>
      <c r="AA40" s="207">
        <f>IF(OR(J40="Fail",ISBLANK(J40)),INDEX('Issue Code Table'!C:C,MATCH(N:N,'Issue Code Table'!A:A,0)),IF(M40="Critical",6,IF(M40="Significant",5,IF(M40="Moderate",3,2))))</f>
        <v>4</v>
      </c>
    </row>
    <row r="41" spans="1:27" ht="125" x14ac:dyDescent="0.25">
      <c r="A41" s="198" t="s">
        <v>614</v>
      </c>
      <c r="B41" s="199" t="s">
        <v>339</v>
      </c>
      <c r="C41" s="199" t="s">
        <v>340</v>
      </c>
      <c r="D41" s="200" t="s">
        <v>220</v>
      </c>
      <c r="E41" s="199" t="s">
        <v>615</v>
      </c>
      <c r="F41" s="199" t="s">
        <v>616</v>
      </c>
      <c r="G41" s="199" t="s">
        <v>617</v>
      </c>
      <c r="H41" s="201" t="s">
        <v>618</v>
      </c>
      <c r="I41" s="200"/>
      <c r="J41" s="199"/>
      <c r="K41" s="199" t="s">
        <v>619</v>
      </c>
      <c r="L41" s="199"/>
      <c r="M41" s="236" t="s">
        <v>226</v>
      </c>
      <c r="N41" s="236" t="s">
        <v>380</v>
      </c>
      <c r="O41" s="204" t="s">
        <v>381</v>
      </c>
      <c r="P41" s="275"/>
      <c r="Q41" s="201" t="s">
        <v>348</v>
      </c>
      <c r="R41" s="201" t="s">
        <v>620</v>
      </c>
      <c r="S41" s="199" t="s">
        <v>621</v>
      </c>
      <c r="T41" s="199" t="s">
        <v>622</v>
      </c>
      <c r="U41" s="199" t="s">
        <v>623</v>
      </c>
      <c r="V41" s="199" t="s">
        <v>624</v>
      </c>
      <c r="W41" s="246"/>
      <c r="AA41" s="207">
        <f>IF(OR(J41="Fail",ISBLANK(J41)),INDEX('Issue Code Table'!C:C,MATCH(N:N,'Issue Code Table'!A:A,0)),IF(M41="Critical",6,IF(M41="Significant",5,IF(M41="Moderate",3,2))))</f>
        <v>4</v>
      </c>
    </row>
    <row r="42" spans="1:27" ht="125" x14ac:dyDescent="0.25">
      <c r="A42" s="198" t="s">
        <v>625</v>
      </c>
      <c r="B42" s="199" t="s">
        <v>339</v>
      </c>
      <c r="C42" s="199" t="s">
        <v>340</v>
      </c>
      <c r="D42" s="200" t="s">
        <v>220</v>
      </c>
      <c r="E42" s="199" t="s">
        <v>626</v>
      </c>
      <c r="F42" s="199" t="s">
        <v>627</v>
      </c>
      <c r="G42" s="199" t="s">
        <v>628</v>
      </c>
      <c r="H42" s="201" t="s">
        <v>629</v>
      </c>
      <c r="I42" s="200"/>
      <c r="J42" s="199"/>
      <c r="K42" s="199" t="s">
        <v>630</v>
      </c>
      <c r="L42" s="199"/>
      <c r="M42" s="236" t="s">
        <v>226</v>
      </c>
      <c r="N42" s="236" t="s">
        <v>380</v>
      </c>
      <c r="O42" s="204" t="s">
        <v>381</v>
      </c>
      <c r="P42" s="275"/>
      <c r="Q42" s="201" t="s">
        <v>348</v>
      </c>
      <c r="R42" s="201" t="s">
        <v>631</v>
      </c>
      <c r="S42" s="199" t="s">
        <v>632</v>
      </c>
      <c r="T42" s="199" t="s">
        <v>351</v>
      </c>
      <c r="U42" s="199" t="s">
        <v>633</v>
      </c>
      <c r="V42" s="199" t="s">
        <v>634</v>
      </c>
      <c r="W42" s="246"/>
      <c r="AA42" s="207">
        <f>IF(OR(J42="Fail",ISBLANK(J42)),INDEX('Issue Code Table'!C:C,MATCH(N:N,'Issue Code Table'!A:A,0)),IF(M42="Critical",6,IF(M42="Significant",5,IF(M42="Moderate",3,2))))</f>
        <v>4</v>
      </c>
    </row>
    <row r="43" spans="1:27" ht="175" x14ac:dyDescent="0.25">
      <c r="A43" s="198" t="s">
        <v>635</v>
      </c>
      <c r="B43" s="199" t="s">
        <v>339</v>
      </c>
      <c r="C43" s="199" t="s">
        <v>340</v>
      </c>
      <c r="D43" s="200" t="s">
        <v>220</v>
      </c>
      <c r="E43" s="199" t="s">
        <v>636</v>
      </c>
      <c r="F43" s="199" t="s">
        <v>637</v>
      </c>
      <c r="G43" s="199" t="s">
        <v>223</v>
      </c>
      <c r="H43" s="201" t="s">
        <v>638</v>
      </c>
      <c r="I43" s="200"/>
      <c r="J43" s="199"/>
      <c r="K43" s="199" t="s">
        <v>639</v>
      </c>
      <c r="L43" s="199"/>
      <c r="M43" s="236" t="s">
        <v>226</v>
      </c>
      <c r="N43" s="236" t="s">
        <v>380</v>
      </c>
      <c r="O43" s="204" t="s">
        <v>381</v>
      </c>
      <c r="P43" s="275"/>
      <c r="Q43" s="201" t="s">
        <v>348</v>
      </c>
      <c r="R43" s="201" t="s">
        <v>640</v>
      </c>
      <c r="S43" s="199" t="s">
        <v>641</v>
      </c>
      <c r="T43" s="199" t="s">
        <v>351</v>
      </c>
      <c r="U43" s="199" t="s">
        <v>642</v>
      </c>
      <c r="V43" s="199" t="s">
        <v>643</v>
      </c>
      <c r="W43" s="246"/>
      <c r="AA43" s="207">
        <f>IF(OR(J43="Fail",ISBLANK(J43)),INDEX('Issue Code Table'!C:C,MATCH(N:N,'Issue Code Table'!A:A,0)),IF(M43="Critical",6,IF(M43="Significant",5,IF(M43="Moderate",3,2))))</f>
        <v>4</v>
      </c>
    </row>
    <row r="44" spans="1:27" ht="100" x14ac:dyDescent="0.25">
      <c r="A44" s="198" t="s">
        <v>644</v>
      </c>
      <c r="B44" s="199" t="s">
        <v>399</v>
      </c>
      <c r="C44" s="199" t="s">
        <v>400</v>
      </c>
      <c r="D44" s="200" t="s">
        <v>220</v>
      </c>
      <c r="E44" s="199" t="s">
        <v>645</v>
      </c>
      <c r="F44" s="199" t="s">
        <v>646</v>
      </c>
      <c r="G44" s="199" t="s">
        <v>647</v>
      </c>
      <c r="H44" s="201" t="s">
        <v>648</v>
      </c>
      <c r="I44" s="200"/>
      <c r="J44" s="199"/>
      <c r="K44" s="199" t="s">
        <v>649</v>
      </c>
      <c r="L44" s="199"/>
      <c r="M44" s="236" t="s">
        <v>226</v>
      </c>
      <c r="N44" s="236" t="s">
        <v>380</v>
      </c>
      <c r="O44" s="204" t="s">
        <v>381</v>
      </c>
      <c r="P44" s="275"/>
      <c r="Q44" s="201" t="s">
        <v>348</v>
      </c>
      <c r="R44" s="201" t="s">
        <v>650</v>
      </c>
      <c r="S44" s="199" t="s">
        <v>651</v>
      </c>
      <c r="T44" s="199" t="s">
        <v>351</v>
      </c>
      <c r="U44" s="199" t="s">
        <v>652</v>
      </c>
      <c r="V44" s="199" t="s">
        <v>653</v>
      </c>
      <c r="W44" s="246"/>
      <c r="AA44" s="207">
        <f>IF(OR(J44="Fail",ISBLANK(J44)),INDEX('Issue Code Table'!C:C,MATCH(N:N,'Issue Code Table'!A:A,0)),IF(M44="Critical",6,IF(M44="Significant",5,IF(M44="Moderate",3,2))))</f>
        <v>4</v>
      </c>
    </row>
    <row r="45" spans="1:27" ht="125" x14ac:dyDescent="0.25">
      <c r="A45" s="198" t="s">
        <v>654</v>
      </c>
      <c r="B45" s="199" t="s">
        <v>339</v>
      </c>
      <c r="C45" s="237" t="s">
        <v>340</v>
      </c>
      <c r="D45" s="200" t="s">
        <v>220</v>
      </c>
      <c r="E45" s="199" t="s">
        <v>655</v>
      </c>
      <c r="F45" s="199" t="s">
        <v>656</v>
      </c>
      <c r="G45" s="199" t="s">
        <v>657</v>
      </c>
      <c r="H45" s="201" t="s">
        <v>658</v>
      </c>
      <c r="I45" s="200"/>
      <c r="J45" s="199"/>
      <c r="K45" s="199" t="s">
        <v>659</v>
      </c>
      <c r="L45" s="199"/>
      <c r="M45" s="236" t="s">
        <v>226</v>
      </c>
      <c r="N45" s="236" t="s">
        <v>380</v>
      </c>
      <c r="O45" s="204" t="s">
        <v>381</v>
      </c>
      <c r="P45" s="275"/>
      <c r="Q45" s="201" t="s">
        <v>348</v>
      </c>
      <c r="R45" s="201" t="s">
        <v>660</v>
      </c>
      <c r="S45" s="199" t="s">
        <v>661</v>
      </c>
      <c r="T45" s="199" t="s">
        <v>351</v>
      </c>
      <c r="U45" s="199" t="s">
        <v>662</v>
      </c>
      <c r="V45" s="199" t="s">
        <v>663</v>
      </c>
      <c r="W45" s="246"/>
      <c r="AA45" s="207">
        <f>IF(OR(J45="Fail",ISBLANK(J45)),INDEX('Issue Code Table'!C:C,MATCH(N:N,'Issue Code Table'!A:A,0)),IF(M45="Critical",6,IF(M45="Significant",5,IF(M45="Moderate",3,2))))</f>
        <v>4</v>
      </c>
    </row>
    <row r="46" spans="1:27" ht="100" x14ac:dyDescent="0.25">
      <c r="A46" s="198" t="s">
        <v>664</v>
      </c>
      <c r="B46" s="199" t="s">
        <v>339</v>
      </c>
      <c r="C46" s="237" t="s">
        <v>340</v>
      </c>
      <c r="D46" s="200" t="s">
        <v>220</v>
      </c>
      <c r="E46" s="199" t="s">
        <v>665</v>
      </c>
      <c r="F46" s="199" t="s">
        <v>666</v>
      </c>
      <c r="G46" s="199" t="s">
        <v>667</v>
      </c>
      <c r="H46" s="201" t="s">
        <v>668</v>
      </c>
      <c r="I46" s="200"/>
      <c r="J46" s="199"/>
      <c r="K46" s="199" t="s">
        <v>669</v>
      </c>
      <c r="L46" s="199"/>
      <c r="M46" s="236" t="s">
        <v>226</v>
      </c>
      <c r="N46" s="236" t="s">
        <v>380</v>
      </c>
      <c r="O46" s="204" t="s">
        <v>381</v>
      </c>
      <c r="P46" s="275"/>
      <c r="Q46" s="201" t="s">
        <v>348</v>
      </c>
      <c r="R46" s="201" t="s">
        <v>670</v>
      </c>
      <c r="S46" s="199" t="s">
        <v>671</v>
      </c>
      <c r="T46" s="199" t="s">
        <v>351</v>
      </c>
      <c r="U46" s="199" t="s">
        <v>672</v>
      </c>
      <c r="V46" s="199" t="s">
        <v>673</v>
      </c>
      <c r="W46" s="246"/>
      <c r="AA46" s="207">
        <f>IF(OR(J46="Fail",ISBLANK(J46)),INDEX('Issue Code Table'!C:C,MATCH(N:N,'Issue Code Table'!A:A,0)),IF(M46="Critical",6,IF(M46="Significant",5,IF(M46="Moderate",3,2))))</f>
        <v>4</v>
      </c>
    </row>
    <row r="47" spans="1:27" ht="137.5" x14ac:dyDescent="0.25">
      <c r="A47" s="198" t="s">
        <v>674</v>
      </c>
      <c r="B47" s="199" t="s">
        <v>339</v>
      </c>
      <c r="C47" s="237" t="s">
        <v>340</v>
      </c>
      <c r="D47" s="200" t="s">
        <v>220</v>
      </c>
      <c r="E47" s="199" t="s">
        <v>675</v>
      </c>
      <c r="F47" s="199" t="s">
        <v>676</v>
      </c>
      <c r="G47" s="199" t="s">
        <v>677</v>
      </c>
      <c r="H47" s="201" t="s">
        <v>678</v>
      </c>
      <c r="I47" s="200"/>
      <c r="J47" s="199"/>
      <c r="K47" s="199" t="s">
        <v>679</v>
      </c>
      <c r="L47" s="199"/>
      <c r="M47" s="236" t="s">
        <v>226</v>
      </c>
      <c r="N47" s="236" t="s">
        <v>380</v>
      </c>
      <c r="O47" s="204" t="s">
        <v>381</v>
      </c>
      <c r="P47" s="275"/>
      <c r="Q47" s="201" t="s">
        <v>348</v>
      </c>
      <c r="R47" s="201" t="s">
        <v>680</v>
      </c>
      <c r="S47" s="199" t="s">
        <v>681</v>
      </c>
      <c r="T47" s="199" t="s">
        <v>351</v>
      </c>
      <c r="U47" s="199" t="s">
        <v>682</v>
      </c>
      <c r="V47" s="199" t="s">
        <v>683</v>
      </c>
      <c r="W47" s="246"/>
      <c r="AA47" s="207">
        <f>IF(OR(J47="Fail",ISBLANK(J47)),INDEX('Issue Code Table'!C:C,MATCH(N:N,'Issue Code Table'!A:A,0)),IF(M47="Critical",6,IF(M47="Significant",5,IF(M47="Moderate",3,2))))</f>
        <v>4</v>
      </c>
    </row>
    <row r="48" spans="1:27" ht="125" x14ac:dyDescent="0.25">
      <c r="A48" s="198" t="s">
        <v>684</v>
      </c>
      <c r="B48" s="199" t="s">
        <v>339</v>
      </c>
      <c r="C48" s="237" t="s">
        <v>340</v>
      </c>
      <c r="D48" s="200" t="s">
        <v>220</v>
      </c>
      <c r="E48" s="199" t="s">
        <v>685</v>
      </c>
      <c r="F48" s="199" t="s">
        <v>686</v>
      </c>
      <c r="G48" s="199" t="s">
        <v>687</v>
      </c>
      <c r="H48" s="201" t="s">
        <v>688</v>
      </c>
      <c r="I48" s="200"/>
      <c r="J48" s="199"/>
      <c r="K48" s="199" t="s">
        <v>689</v>
      </c>
      <c r="L48" s="199"/>
      <c r="M48" s="236" t="s">
        <v>226</v>
      </c>
      <c r="N48" s="236" t="s">
        <v>380</v>
      </c>
      <c r="O48" s="204" t="s">
        <v>381</v>
      </c>
      <c r="P48" s="275"/>
      <c r="Q48" s="201" t="s">
        <v>348</v>
      </c>
      <c r="R48" s="201" t="s">
        <v>690</v>
      </c>
      <c r="S48" s="199" t="s">
        <v>691</v>
      </c>
      <c r="T48" s="199" t="s">
        <v>351</v>
      </c>
      <c r="U48" s="199" t="s">
        <v>692</v>
      </c>
      <c r="V48" s="199" t="s">
        <v>693</v>
      </c>
      <c r="W48" s="246"/>
      <c r="AA48" s="207">
        <f>IF(OR(J48="Fail",ISBLANK(J48)),INDEX('Issue Code Table'!C:C,MATCH(N:N,'Issue Code Table'!A:A,0)),IF(M48="Critical",6,IF(M48="Significant",5,IF(M48="Moderate",3,2))))</f>
        <v>4</v>
      </c>
    </row>
    <row r="49" spans="1:27" ht="237.5" x14ac:dyDescent="0.25">
      <c r="A49" s="198" t="s">
        <v>694</v>
      </c>
      <c r="B49" s="199" t="s">
        <v>339</v>
      </c>
      <c r="C49" s="237" t="s">
        <v>340</v>
      </c>
      <c r="D49" s="200" t="s">
        <v>220</v>
      </c>
      <c r="E49" s="199" t="s">
        <v>695</v>
      </c>
      <c r="F49" s="199" t="s">
        <v>696</v>
      </c>
      <c r="G49" s="199" t="s">
        <v>697</v>
      </c>
      <c r="H49" s="201" t="s">
        <v>698</v>
      </c>
      <c r="I49" s="200"/>
      <c r="J49" s="199"/>
      <c r="K49" s="199" t="s">
        <v>699</v>
      </c>
      <c r="L49" s="199"/>
      <c r="M49" s="236" t="s">
        <v>226</v>
      </c>
      <c r="N49" s="236" t="s">
        <v>380</v>
      </c>
      <c r="O49" s="204" t="s">
        <v>381</v>
      </c>
      <c r="P49" s="275"/>
      <c r="Q49" s="201" t="s">
        <v>348</v>
      </c>
      <c r="R49" s="201" t="s">
        <v>700</v>
      </c>
      <c r="S49" s="199" t="s">
        <v>701</v>
      </c>
      <c r="T49" s="199" t="s">
        <v>702</v>
      </c>
      <c r="U49" s="199" t="s">
        <v>703</v>
      </c>
      <c r="V49" s="199" t="s">
        <v>704</v>
      </c>
      <c r="W49" s="246"/>
      <c r="AA49" s="207">
        <f>IF(OR(J49="Fail",ISBLANK(J49)),INDEX('Issue Code Table'!C:C,MATCH(N:N,'Issue Code Table'!A:A,0)),IF(M49="Critical",6,IF(M49="Significant",5,IF(M49="Moderate",3,2))))</f>
        <v>4</v>
      </c>
    </row>
    <row r="50" spans="1:27" ht="187.5" x14ac:dyDescent="0.25">
      <c r="A50" s="198" t="s">
        <v>705</v>
      </c>
      <c r="B50" s="199" t="s">
        <v>339</v>
      </c>
      <c r="C50" s="237" t="s">
        <v>340</v>
      </c>
      <c r="D50" s="200" t="s">
        <v>220</v>
      </c>
      <c r="E50" s="199" t="s">
        <v>706</v>
      </c>
      <c r="F50" s="199" t="s">
        <v>707</v>
      </c>
      <c r="G50" s="199" t="s">
        <v>708</v>
      </c>
      <c r="H50" s="201" t="s">
        <v>709</v>
      </c>
      <c r="I50" s="200"/>
      <c r="J50" s="199"/>
      <c r="K50" s="199" t="s">
        <v>710</v>
      </c>
      <c r="L50" s="199"/>
      <c r="M50" s="236" t="s">
        <v>226</v>
      </c>
      <c r="N50" s="236" t="s">
        <v>380</v>
      </c>
      <c r="O50" s="204" t="s">
        <v>381</v>
      </c>
      <c r="P50" s="275"/>
      <c r="Q50" s="201" t="s">
        <v>348</v>
      </c>
      <c r="R50" s="201" t="s">
        <v>711</v>
      </c>
      <c r="S50" s="199" t="s">
        <v>712</v>
      </c>
      <c r="T50" s="199" t="s">
        <v>713</v>
      </c>
      <c r="U50" s="199" t="s">
        <v>714</v>
      </c>
      <c r="V50" s="199" t="s">
        <v>715</v>
      </c>
      <c r="W50" s="246"/>
      <c r="AA50" s="207">
        <f>IF(OR(J50="Fail",ISBLANK(J50)),INDEX('Issue Code Table'!C:C,MATCH(N:N,'Issue Code Table'!A:A,0)),IF(M50="Critical",6,IF(M50="Significant",5,IF(M50="Moderate",3,2))))</f>
        <v>4</v>
      </c>
    </row>
    <row r="51" spans="1:27" ht="187.5" x14ac:dyDescent="0.25">
      <c r="A51" s="198" t="s">
        <v>716</v>
      </c>
      <c r="B51" s="199" t="s">
        <v>339</v>
      </c>
      <c r="C51" s="237" t="s">
        <v>340</v>
      </c>
      <c r="D51" s="200" t="s">
        <v>220</v>
      </c>
      <c r="E51" s="199" t="s">
        <v>717</v>
      </c>
      <c r="F51" s="199" t="s">
        <v>718</v>
      </c>
      <c r="G51" s="199" t="s">
        <v>719</v>
      </c>
      <c r="H51" s="201" t="s">
        <v>720</v>
      </c>
      <c r="I51" s="200"/>
      <c r="J51" s="199"/>
      <c r="K51" s="199" t="s">
        <v>721</v>
      </c>
      <c r="L51" s="199"/>
      <c r="M51" s="236" t="s">
        <v>226</v>
      </c>
      <c r="N51" s="236" t="s">
        <v>380</v>
      </c>
      <c r="O51" s="204" t="s">
        <v>381</v>
      </c>
      <c r="P51" s="275"/>
      <c r="Q51" s="201" t="s">
        <v>348</v>
      </c>
      <c r="R51" s="201" t="s">
        <v>722</v>
      </c>
      <c r="S51" s="199" t="s">
        <v>723</v>
      </c>
      <c r="T51" s="199" t="s">
        <v>724</v>
      </c>
      <c r="U51" s="199" t="s">
        <v>725</v>
      </c>
      <c r="V51" s="199" t="s">
        <v>726</v>
      </c>
      <c r="W51" s="246"/>
      <c r="AA51" s="207">
        <f>IF(OR(J51="Fail",ISBLANK(J51)),INDEX('Issue Code Table'!C:C,MATCH(N:N,'Issue Code Table'!A:A,0)),IF(M51="Critical",6,IF(M51="Significant",5,IF(M51="Moderate",3,2))))</f>
        <v>4</v>
      </c>
    </row>
    <row r="52" spans="1:27" ht="112.5" x14ac:dyDescent="0.25">
      <c r="A52" s="198" t="s">
        <v>727</v>
      </c>
      <c r="B52" s="199" t="s">
        <v>339</v>
      </c>
      <c r="C52" s="237" t="s">
        <v>340</v>
      </c>
      <c r="D52" s="200" t="s">
        <v>220</v>
      </c>
      <c r="E52" s="199" t="s">
        <v>728</v>
      </c>
      <c r="F52" s="199" t="s">
        <v>729</v>
      </c>
      <c r="G52" s="199" t="s">
        <v>730</v>
      </c>
      <c r="H52" s="201" t="s">
        <v>731</v>
      </c>
      <c r="I52" s="200"/>
      <c r="J52" s="199"/>
      <c r="K52" s="199" t="s">
        <v>732</v>
      </c>
      <c r="L52" s="199"/>
      <c r="M52" s="236" t="s">
        <v>185</v>
      </c>
      <c r="N52" s="236" t="s">
        <v>346</v>
      </c>
      <c r="O52" s="204" t="s">
        <v>347</v>
      </c>
      <c r="P52" s="275"/>
      <c r="Q52" s="201" t="s">
        <v>348</v>
      </c>
      <c r="R52" s="201" t="s">
        <v>733</v>
      </c>
      <c r="S52" s="199" t="s">
        <v>734</v>
      </c>
      <c r="T52" s="199" t="s">
        <v>351</v>
      </c>
      <c r="U52" s="199" t="s">
        <v>735</v>
      </c>
      <c r="V52" s="199" t="s">
        <v>736</v>
      </c>
      <c r="W52" s="246" t="s">
        <v>247</v>
      </c>
      <c r="X52" s="51"/>
      <c r="Y52" s="51"/>
      <c r="Z52" s="51"/>
      <c r="AA52" s="207">
        <f>IF(OR(J52="Fail",ISBLANK(J52)),INDEX('Issue Code Table'!C:C,MATCH(N:N,'Issue Code Table'!A:A,0)),IF(M52="Critical",6,IF(M52="Significant",5,IF(M52="Moderate",3,2))))</f>
        <v>5</v>
      </c>
    </row>
    <row r="53" spans="1:27" ht="200" x14ac:dyDescent="0.25">
      <c r="A53" s="198" t="s">
        <v>737</v>
      </c>
      <c r="B53" s="238" t="s">
        <v>738</v>
      </c>
      <c r="C53" s="238" t="s">
        <v>739</v>
      </c>
      <c r="D53" s="239" t="s">
        <v>220</v>
      </c>
      <c r="E53" s="199" t="s">
        <v>740</v>
      </c>
      <c r="F53" s="199" t="s">
        <v>741</v>
      </c>
      <c r="G53" s="199" t="s">
        <v>742</v>
      </c>
      <c r="H53" s="201" t="s">
        <v>743</v>
      </c>
      <c r="I53" s="200"/>
      <c r="J53" s="199"/>
      <c r="K53" s="199" t="s">
        <v>744</v>
      </c>
      <c r="L53" s="199"/>
      <c r="M53" s="240" t="s">
        <v>185</v>
      </c>
      <c r="N53" s="240" t="s">
        <v>745</v>
      </c>
      <c r="O53" s="240" t="s">
        <v>746</v>
      </c>
      <c r="P53" s="275"/>
      <c r="Q53" s="201" t="s">
        <v>747</v>
      </c>
      <c r="R53" s="201" t="s">
        <v>748</v>
      </c>
      <c r="S53" s="199" t="s">
        <v>749</v>
      </c>
      <c r="T53" s="199" t="s">
        <v>750</v>
      </c>
      <c r="U53" s="199" t="s">
        <v>751</v>
      </c>
      <c r="V53" s="199" t="s">
        <v>752</v>
      </c>
      <c r="W53" s="246" t="s">
        <v>247</v>
      </c>
      <c r="AA53" s="207">
        <f>IF(OR(J53="Fail",ISBLANK(J53)),INDEX('Issue Code Table'!C:C,MATCH(N:N,'Issue Code Table'!A:A,0)),IF(M53="Critical",6,IF(M53="Significant",5,IF(M53="Moderate",3,2))))</f>
        <v>6</v>
      </c>
    </row>
    <row r="54" spans="1:27" ht="125" x14ac:dyDescent="0.25">
      <c r="A54" s="198" t="s">
        <v>753</v>
      </c>
      <c r="B54" s="241" t="s">
        <v>754</v>
      </c>
      <c r="C54" s="242" t="s">
        <v>755</v>
      </c>
      <c r="D54" s="200" t="s">
        <v>220</v>
      </c>
      <c r="E54" s="199" t="s">
        <v>756</v>
      </c>
      <c r="F54" s="199" t="s">
        <v>757</v>
      </c>
      <c r="G54" s="199" t="s">
        <v>758</v>
      </c>
      <c r="H54" s="201" t="s">
        <v>759</v>
      </c>
      <c r="I54" s="200"/>
      <c r="J54" s="199"/>
      <c r="K54" s="199" t="s">
        <v>760</v>
      </c>
      <c r="L54" s="199"/>
      <c r="M54" s="236" t="s">
        <v>226</v>
      </c>
      <c r="N54" s="236" t="s">
        <v>761</v>
      </c>
      <c r="O54" s="204" t="s">
        <v>762</v>
      </c>
      <c r="P54" s="275"/>
      <c r="Q54" s="201" t="s">
        <v>747</v>
      </c>
      <c r="R54" s="201" t="s">
        <v>763</v>
      </c>
      <c r="S54" s="199" t="s">
        <v>764</v>
      </c>
      <c r="T54" s="199" t="s">
        <v>765</v>
      </c>
      <c r="U54" s="199" t="s">
        <v>766</v>
      </c>
      <c r="V54" s="199" t="s">
        <v>767</v>
      </c>
      <c r="W54" s="246"/>
      <c r="AA54" s="207">
        <f>IF(OR(J54="Fail",ISBLANK(J54)),INDEX('Issue Code Table'!C:C,MATCH(N:N,'Issue Code Table'!A:A,0)),IF(M54="Critical",6,IF(M54="Significant",5,IF(M54="Moderate",3,2))))</f>
        <v>4</v>
      </c>
    </row>
    <row r="55" spans="1:27" ht="137.5" x14ac:dyDescent="0.25">
      <c r="A55" s="198" t="s">
        <v>768</v>
      </c>
      <c r="B55" s="238" t="s">
        <v>738</v>
      </c>
      <c r="C55" s="238" t="s">
        <v>739</v>
      </c>
      <c r="D55" s="239" t="s">
        <v>220</v>
      </c>
      <c r="E55" s="199" t="s">
        <v>769</v>
      </c>
      <c r="F55" s="199" t="s">
        <v>770</v>
      </c>
      <c r="G55" s="199" t="s">
        <v>771</v>
      </c>
      <c r="H55" s="201" t="s">
        <v>772</v>
      </c>
      <c r="I55" s="200"/>
      <c r="J55" s="199"/>
      <c r="K55" s="199" t="s">
        <v>773</v>
      </c>
      <c r="L55" s="199"/>
      <c r="M55" s="240" t="s">
        <v>185</v>
      </c>
      <c r="N55" s="240" t="s">
        <v>510</v>
      </c>
      <c r="O55" s="240" t="s">
        <v>511</v>
      </c>
      <c r="P55" s="275"/>
      <c r="Q55" s="201" t="s">
        <v>747</v>
      </c>
      <c r="R55" s="201" t="s">
        <v>774</v>
      </c>
      <c r="S55" s="199" t="s">
        <v>775</v>
      </c>
      <c r="T55" s="199" t="s">
        <v>776</v>
      </c>
      <c r="U55" s="199" t="s">
        <v>777</v>
      </c>
      <c r="V55" s="199" t="s">
        <v>778</v>
      </c>
      <c r="W55" s="246" t="s">
        <v>247</v>
      </c>
      <c r="AA55" s="207">
        <f>IF(OR(J55="Fail",ISBLANK(J55)),INDEX('Issue Code Table'!C:C,MATCH(N:N,'Issue Code Table'!A:A,0)),IF(M55="Critical",6,IF(M55="Significant",5,IF(M55="Moderate",3,2))))</f>
        <v>6</v>
      </c>
    </row>
    <row r="56" spans="1:27" ht="162.5" x14ac:dyDescent="0.25">
      <c r="A56" s="198" t="s">
        <v>779</v>
      </c>
      <c r="B56" s="241" t="s">
        <v>218</v>
      </c>
      <c r="C56" s="242" t="s">
        <v>780</v>
      </c>
      <c r="D56" s="200" t="s">
        <v>220</v>
      </c>
      <c r="E56" s="199" t="s">
        <v>781</v>
      </c>
      <c r="F56" s="199" t="s">
        <v>782</v>
      </c>
      <c r="G56" s="199" t="s">
        <v>783</v>
      </c>
      <c r="H56" s="201" t="s">
        <v>784</v>
      </c>
      <c r="I56" s="200"/>
      <c r="J56" s="199"/>
      <c r="K56" s="199" t="s">
        <v>785</v>
      </c>
      <c r="L56" s="199"/>
      <c r="M56" s="236" t="s">
        <v>185</v>
      </c>
      <c r="N56" s="236" t="s">
        <v>786</v>
      </c>
      <c r="O56" s="204" t="s">
        <v>787</v>
      </c>
      <c r="P56" s="275"/>
      <c r="Q56" s="201" t="s">
        <v>747</v>
      </c>
      <c r="R56" s="201" t="s">
        <v>788</v>
      </c>
      <c r="S56" s="199" t="s">
        <v>789</v>
      </c>
      <c r="T56" s="199" t="s">
        <v>351</v>
      </c>
      <c r="U56" s="199" t="s">
        <v>790</v>
      </c>
      <c r="V56" s="199" t="s">
        <v>791</v>
      </c>
      <c r="W56" s="246" t="s">
        <v>247</v>
      </c>
      <c r="AA56" s="207">
        <f>IF(OR(J56="Fail",ISBLANK(J56)),INDEX('Issue Code Table'!C:C,MATCH(N:N,'Issue Code Table'!A:A,0)),IF(M56="Critical",6,IF(M56="Significant",5,IF(M56="Moderate",3,2))))</f>
        <v>5</v>
      </c>
    </row>
    <row r="57" spans="1:27" ht="200" x14ac:dyDescent="0.25">
      <c r="A57" s="198" t="s">
        <v>792</v>
      </c>
      <c r="B57" s="199" t="s">
        <v>738</v>
      </c>
      <c r="C57" s="199" t="s">
        <v>739</v>
      </c>
      <c r="D57" s="200" t="s">
        <v>220</v>
      </c>
      <c r="E57" s="199" t="s">
        <v>793</v>
      </c>
      <c r="F57" s="199" t="s">
        <v>794</v>
      </c>
      <c r="G57" s="199" t="s">
        <v>795</v>
      </c>
      <c r="H57" s="201" t="s">
        <v>796</v>
      </c>
      <c r="I57" s="200"/>
      <c r="J57" s="199"/>
      <c r="K57" s="199" t="s">
        <v>797</v>
      </c>
      <c r="L57" s="199"/>
      <c r="M57" s="236" t="s">
        <v>305</v>
      </c>
      <c r="N57" s="236" t="s">
        <v>745</v>
      </c>
      <c r="O57" s="204" t="s">
        <v>746</v>
      </c>
      <c r="P57" s="275"/>
      <c r="Q57" s="201" t="s">
        <v>747</v>
      </c>
      <c r="R57" s="201" t="s">
        <v>798</v>
      </c>
      <c r="S57" s="199" t="s">
        <v>799</v>
      </c>
      <c r="T57" s="199" t="s">
        <v>800</v>
      </c>
      <c r="U57" s="199" t="s">
        <v>801</v>
      </c>
      <c r="V57" s="199" t="s">
        <v>802</v>
      </c>
      <c r="W57" s="246"/>
      <c r="AA57" s="207">
        <f>IF(OR(J57="Fail",ISBLANK(J57)),INDEX('Issue Code Table'!C:C,MATCH(N:N,'Issue Code Table'!A:A,0)),IF(M57="Critical",6,IF(M57="Significant",5,IF(M57="Moderate",3,2))))</f>
        <v>6</v>
      </c>
    </row>
    <row r="58" spans="1:27" ht="100" x14ac:dyDescent="0.25">
      <c r="A58" s="198" t="s">
        <v>803</v>
      </c>
      <c r="B58" s="199" t="s">
        <v>738</v>
      </c>
      <c r="C58" s="199" t="s">
        <v>739</v>
      </c>
      <c r="D58" s="200" t="s">
        <v>220</v>
      </c>
      <c r="E58" s="199" t="s">
        <v>804</v>
      </c>
      <c r="F58" s="199" t="s">
        <v>805</v>
      </c>
      <c r="G58" s="199" t="s">
        <v>806</v>
      </c>
      <c r="H58" s="201" t="s">
        <v>807</v>
      </c>
      <c r="I58" s="200"/>
      <c r="J58" s="199"/>
      <c r="K58" s="199" t="s">
        <v>808</v>
      </c>
      <c r="L58" s="199"/>
      <c r="M58" s="236" t="s">
        <v>305</v>
      </c>
      <c r="N58" s="236" t="s">
        <v>745</v>
      </c>
      <c r="O58" s="204" t="s">
        <v>746</v>
      </c>
      <c r="P58" s="275"/>
      <c r="Q58" s="201" t="s">
        <v>747</v>
      </c>
      <c r="R58" s="201" t="s">
        <v>809</v>
      </c>
      <c r="S58" s="199" t="s">
        <v>810</v>
      </c>
      <c r="T58" s="199" t="s">
        <v>811</v>
      </c>
      <c r="U58" s="199" t="s">
        <v>812</v>
      </c>
      <c r="V58" s="199" t="s">
        <v>813</v>
      </c>
      <c r="W58" s="246"/>
      <c r="AA58" s="207">
        <f>IF(OR(J58="Fail",ISBLANK(J58)),INDEX('Issue Code Table'!C:C,MATCH(N:N,'Issue Code Table'!A:A,0)),IF(M58="Critical",6,IF(M58="Significant",5,IF(M58="Moderate",3,2))))</f>
        <v>6</v>
      </c>
    </row>
    <row r="59" spans="1:27" ht="225" x14ac:dyDescent="0.25">
      <c r="A59" s="198" t="s">
        <v>814</v>
      </c>
      <c r="B59" s="199" t="s">
        <v>815</v>
      </c>
      <c r="C59" s="199" t="s">
        <v>816</v>
      </c>
      <c r="D59" s="200" t="s">
        <v>220</v>
      </c>
      <c r="E59" s="199" t="s">
        <v>817</v>
      </c>
      <c r="F59" s="199" t="s">
        <v>818</v>
      </c>
      <c r="G59" s="199" t="s">
        <v>223</v>
      </c>
      <c r="H59" s="201" t="s">
        <v>819</v>
      </c>
      <c r="I59" s="200"/>
      <c r="J59" s="199"/>
      <c r="K59" s="199" t="s">
        <v>820</v>
      </c>
      <c r="L59" s="199"/>
      <c r="M59" s="236" t="s">
        <v>185</v>
      </c>
      <c r="N59" s="236" t="s">
        <v>821</v>
      </c>
      <c r="O59" s="204" t="s">
        <v>822</v>
      </c>
      <c r="P59" s="275"/>
      <c r="Q59" s="201" t="s">
        <v>823</v>
      </c>
      <c r="R59" s="201" t="s">
        <v>824</v>
      </c>
      <c r="S59" s="199" t="s">
        <v>825</v>
      </c>
      <c r="T59" s="199" t="s">
        <v>351</v>
      </c>
      <c r="U59" s="199" t="s">
        <v>826</v>
      </c>
      <c r="V59" s="199" t="s">
        <v>827</v>
      </c>
      <c r="W59" s="246" t="s">
        <v>247</v>
      </c>
      <c r="AA59" s="207">
        <f>IF(OR(J59="Fail",ISBLANK(J59)),INDEX('Issue Code Table'!C:C,MATCH(N:N,'Issue Code Table'!A:A,0)),IF(M59="Critical",6,IF(M59="Significant",5,IF(M59="Moderate",3,2))))</f>
        <v>5</v>
      </c>
    </row>
    <row r="60" spans="1:27" ht="337.5" x14ac:dyDescent="0.25">
      <c r="A60" s="198" t="s">
        <v>828</v>
      </c>
      <c r="B60" s="199" t="s">
        <v>829</v>
      </c>
      <c r="C60" s="199" t="s">
        <v>830</v>
      </c>
      <c r="D60" s="200" t="s">
        <v>220</v>
      </c>
      <c r="E60" s="199" t="s">
        <v>831</v>
      </c>
      <c r="F60" s="199" t="s">
        <v>832</v>
      </c>
      <c r="G60" s="199" t="s">
        <v>833</v>
      </c>
      <c r="H60" s="201" t="s">
        <v>834</v>
      </c>
      <c r="I60" s="200"/>
      <c r="J60" s="199"/>
      <c r="K60" s="199" t="s">
        <v>835</v>
      </c>
      <c r="L60" s="199"/>
      <c r="M60" s="236" t="s">
        <v>305</v>
      </c>
      <c r="N60" s="236" t="s">
        <v>836</v>
      </c>
      <c r="O60" s="204" t="s">
        <v>837</v>
      </c>
      <c r="P60" s="275"/>
      <c r="Q60" s="201" t="s">
        <v>823</v>
      </c>
      <c r="R60" s="201" t="s">
        <v>838</v>
      </c>
      <c r="S60" s="199" t="s">
        <v>839</v>
      </c>
      <c r="T60" s="199" t="s">
        <v>351</v>
      </c>
      <c r="U60" s="199" t="s">
        <v>840</v>
      </c>
      <c r="V60" s="199" t="s">
        <v>841</v>
      </c>
      <c r="W60" s="246"/>
      <c r="AA60" s="207">
        <f>IF(OR(J60="Fail",ISBLANK(J60)),INDEX('Issue Code Table'!C:C,MATCH(N:N,'Issue Code Table'!A:A,0)),IF(M60="Critical",6,IF(M60="Significant",5,IF(M60="Moderate",3,2))))</f>
        <v>4</v>
      </c>
    </row>
    <row r="61" spans="1:27" ht="100" x14ac:dyDescent="0.25">
      <c r="A61" s="198" t="s">
        <v>842</v>
      </c>
      <c r="B61" s="241" t="s">
        <v>843</v>
      </c>
      <c r="C61" s="237" t="s">
        <v>844</v>
      </c>
      <c r="D61" s="200" t="s">
        <v>220</v>
      </c>
      <c r="E61" s="199" t="s">
        <v>845</v>
      </c>
      <c r="F61" s="199" t="s">
        <v>846</v>
      </c>
      <c r="G61" s="199" t="s">
        <v>847</v>
      </c>
      <c r="H61" s="201" t="s">
        <v>848</v>
      </c>
      <c r="I61" s="200"/>
      <c r="J61" s="199"/>
      <c r="K61" s="199" t="s">
        <v>849</v>
      </c>
      <c r="L61" s="199"/>
      <c r="M61" s="236" t="s">
        <v>226</v>
      </c>
      <c r="N61" s="236" t="s">
        <v>380</v>
      </c>
      <c r="O61" s="204" t="s">
        <v>381</v>
      </c>
      <c r="P61" s="275"/>
      <c r="Q61" s="201" t="s">
        <v>850</v>
      </c>
      <c r="R61" s="201" t="s">
        <v>851</v>
      </c>
      <c r="S61" s="199" t="s">
        <v>852</v>
      </c>
      <c r="T61" s="199" t="s">
        <v>351</v>
      </c>
      <c r="U61" s="199" t="s">
        <v>853</v>
      </c>
      <c r="V61" s="199" t="s">
        <v>854</v>
      </c>
      <c r="W61" s="246"/>
      <c r="AA61" s="207">
        <f>IF(OR(J61="Fail",ISBLANK(J61)),INDEX('Issue Code Table'!C:C,MATCH(N:N,'Issue Code Table'!A:A,0)),IF(M61="Critical",6,IF(M61="Significant",5,IF(M61="Moderate",3,2))))</f>
        <v>4</v>
      </c>
    </row>
    <row r="62" spans="1:27" ht="162.5" x14ac:dyDescent="0.25">
      <c r="A62" s="198" t="s">
        <v>855</v>
      </c>
      <c r="B62" s="199" t="s">
        <v>399</v>
      </c>
      <c r="C62" s="199" t="s">
        <v>400</v>
      </c>
      <c r="D62" s="200" t="s">
        <v>220</v>
      </c>
      <c r="E62" s="199" t="s">
        <v>856</v>
      </c>
      <c r="F62" s="199" t="s">
        <v>857</v>
      </c>
      <c r="G62" s="199" t="s">
        <v>858</v>
      </c>
      <c r="H62" s="201" t="s">
        <v>859</v>
      </c>
      <c r="I62" s="200"/>
      <c r="J62" s="199"/>
      <c r="K62" s="199" t="s">
        <v>860</v>
      </c>
      <c r="L62" s="199"/>
      <c r="M62" s="236" t="s">
        <v>226</v>
      </c>
      <c r="N62" s="236" t="s">
        <v>380</v>
      </c>
      <c r="O62" s="204" t="s">
        <v>381</v>
      </c>
      <c r="P62" s="275"/>
      <c r="Q62" s="201" t="s">
        <v>850</v>
      </c>
      <c r="R62" s="201" t="s">
        <v>861</v>
      </c>
      <c r="S62" s="199" t="s">
        <v>862</v>
      </c>
      <c r="T62" s="199" t="s">
        <v>351</v>
      </c>
      <c r="U62" s="199" t="s">
        <v>863</v>
      </c>
      <c r="V62" s="199" t="s">
        <v>864</v>
      </c>
      <c r="W62" s="246"/>
      <c r="AA62" s="207">
        <f>IF(OR(J62="Fail",ISBLANK(J62)),INDEX('Issue Code Table'!C:C,MATCH(N:N,'Issue Code Table'!A:A,0)),IF(M62="Critical",6,IF(M62="Significant",5,IF(M62="Moderate",3,2))))</f>
        <v>4</v>
      </c>
    </row>
    <row r="63" spans="1:27" ht="350" x14ac:dyDescent="0.25">
      <c r="A63" s="198" t="s">
        <v>865</v>
      </c>
      <c r="B63" s="199" t="s">
        <v>399</v>
      </c>
      <c r="C63" s="199" t="s">
        <v>400</v>
      </c>
      <c r="D63" s="200" t="s">
        <v>220</v>
      </c>
      <c r="E63" s="199" t="s">
        <v>866</v>
      </c>
      <c r="F63" s="199" t="s">
        <v>867</v>
      </c>
      <c r="G63" s="199" t="s">
        <v>868</v>
      </c>
      <c r="H63" s="201" t="s">
        <v>869</v>
      </c>
      <c r="I63" s="200"/>
      <c r="J63" s="199"/>
      <c r="K63" s="199" t="s">
        <v>870</v>
      </c>
      <c r="L63" s="228"/>
      <c r="M63" s="236" t="s">
        <v>185</v>
      </c>
      <c r="N63" s="236" t="s">
        <v>871</v>
      </c>
      <c r="O63" s="204" t="s">
        <v>872</v>
      </c>
      <c r="P63" s="275"/>
      <c r="Q63" s="201" t="s">
        <v>873</v>
      </c>
      <c r="R63" s="201" t="s">
        <v>874</v>
      </c>
      <c r="S63" s="199" t="s">
        <v>875</v>
      </c>
      <c r="T63" s="199" t="s">
        <v>876</v>
      </c>
      <c r="U63" s="243" t="s">
        <v>877</v>
      </c>
      <c r="V63" s="199" t="s">
        <v>878</v>
      </c>
      <c r="W63" s="246" t="s">
        <v>247</v>
      </c>
      <c r="X63" s="51"/>
      <c r="Y63" s="51"/>
      <c r="Z63" s="51"/>
      <c r="AA63" s="207">
        <f>IF(OR(J63="Fail",ISBLANK(J63)),INDEX('Issue Code Table'!C:C,MATCH(N:N,'Issue Code Table'!A:A,0)),IF(M63="Critical",6,IF(M63="Significant",5,IF(M63="Moderate",3,2))))</f>
        <v>6</v>
      </c>
    </row>
    <row r="64" spans="1:27" ht="162.5" x14ac:dyDescent="0.25">
      <c r="A64" s="198" t="s">
        <v>879</v>
      </c>
      <c r="B64" s="199" t="s">
        <v>355</v>
      </c>
      <c r="C64" s="199" t="s">
        <v>356</v>
      </c>
      <c r="D64" s="200" t="s">
        <v>220</v>
      </c>
      <c r="E64" s="199" t="s">
        <v>880</v>
      </c>
      <c r="F64" s="199" t="s">
        <v>881</v>
      </c>
      <c r="G64" s="199" t="s">
        <v>882</v>
      </c>
      <c r="H64" s="201" t="s">
        <v>883</v>
      </c>
      <c r="I64" s="200"/>
      <c r="J64" s="199"/>
      <c r="K64" s="199" t="s">
        <v>884</v>
      </c>
      <c r="L64" s="199"/>
      <c r="M64" s="236" t="s">
        <v>185</v>
      </c>
      <c r="N64" s="236" t="s">
        <v>871</v>
      </c>
      <c r="O64" s="204" t="s">
        <v>872</v>
      </c>
      <c r="P64" s="275"/>
      <c r="Q64" s="201" t="s">
        <v>873</v>
      </c>
      <c r="R64" s="201" t="s">
        <v>885</v>
      </c>
      <c r="S64" s="199" t="s">
        <v>875</v>
      </c>
      <c r="T64" s="199" t="s">
        <v>886</v>
      </c>
      <c r="U64" s="199" t="s">
        <v>887</v>
      </c>
      <c r="V64" s="199" t="s">
        <v>888</v>
      </c>
      <c r="W64" s="246" t="s">
        <v>247</v>
      </c>
      <c r="AA64" s="207">
        <f>IF(OR(J64="Fail",ISBLANK(J64)),INDEX('Issue Code Table'!C:C,MATCH(N:N,'Issue Code Table'!A:A,0)),IF(M64="Critical",6,IF(M64="Significant",5,IF(M64="Moderate",3,2))))</f>
        <v>6</v>
      </c>
    </row>
    <row r="65" spans="1:27" ht="162.5" x14ac:dyDescent="0.25">
      <c r="A65" s="198" t="s">
        <v>889</v>
      </c>
      <c r="B65" s="199" t="s">
        <v>399</v>
      </c>
      <c r="C65" s="199" t="s">
        <v>400</v>
      </c>
      <c r="D65" s="200" t="s">
        <v>220</v>
      </c>
      <c r="E65" s="199" t="s">
        <v>890</v>
      </c>
      <c r="F65" s="199" t="s">
        <v>891</v>
      </c>
      <c r="G65" s="199" t="s">
        <v>892</v>
      </c>
      <c r="H65" s="201" t="s">
        <v>893</v>
      </c>
      <c r="I65" s="200"/>
      <c r="J65" s="199"/>
      <c r="K65" s="199" t="s">
        <v>894</v>
      </c>
      <c r="L65" s="199"/>
      <c r="M65" s="236" t="s">
        <v>185</v>
      </c>
      <c r="N65" s="236" t="s">
        <v>871</v>
      </c>
      <c r="O65" s="204" t="s">
        <v>872</v>
      </c>
      <c r="P65" s="275"/>
      <c r="Q65" s="201" t="s">
        <v>873</v>
      </c>
      <c r="R65" s="201" t="s">
        <v>895</v>
      </c>
      <c r="S65" s="199" t="s">
        <v>875</v>
      </c>
      <c r="T65" s="199" t="s">
        <v>896</v>
      </c>
      <c r="U65" s="199" t="s">
        <v>897</v>
      </c>
      <c r="V65" s="199" t="s">
        <v>898</v>
      </c>
      <c r="W65" s="246" t="s">
        <v>247</v>
      </c>
      <c r="AA65" s="207">
        <f>IF(OR(J65="Fail",ISBLANK(J65)),INDEX('Issue Code Table'!C:C,MATCH(N:N,'Issue Code Table'!A:A,0)),IF(M65="Critical",6,IF(M65="Significant",5,IF(M65="Moderate",3,2))))</f>
        <v>6</v>
      </c>
    </row>
    <row r="66" spans="1:27" ht="112.5" x14ac:dyDescent="0.25">
      <c r="A66" s="198" t="s">
        <v>899</v>
      </c>
      <c r="B66" s="199" t="s">
        <v>218</v>
      </c>
      <c r="C66" s="199" t="s">
        <v>219</v>
      </c>
      <c r="D66" s="200" t="s">
        <v>220</v>
      </c>
      <c r="E66" s="199" t="s">
        <v>900</v>
      </c>
      <c r="F66" s="199" t="s">
        <v>901</v>
      </c>
      <c r="G66" s="199" t="s">
        <v>902</v>
      </c>
      <c r="H66" s="201" t="s">
        <v>903</v>
      </c>
      <c r="I66" s="200"/>
      <c r="J66" s="199"/>
      <c r="K66" s="199" t="s">
        <v>904</v>
      </c>
      <c r="L66" s="199"/>
      <c r="M66" s="236" t="s">
        <v>185</v>
      </c>
      <c r="N66" s="236" t="s">
        <v>786</v>
      </c>
      <c r="O66" s="204" t="s">
        <v>787</v>
      </c>
      <c r="P66" s="275"/>
      <c r="Q66" s="201" t="s">
        <v>873</v>
      </c>
      <c r="R66" s="201" t="s">
        <v>905</v>
      </c>
      <c r="S66" s="199" t="s">
        <v>906</v>
      </c>
      <c r="T66" s="199" t="s">
        <v>351</v>
      </c>
      <c r="U66" s="199" t="s">
        <v>907</v>
      </c>
      <c r="V66" s="199" t="s">
        <v>908</v>
      </c>
      <c r="W66" s="246" t="s">
        <v>247</v>
      </c>
      <c r="AA66" s="207">
        <f>IF(OR(J66="Fail",ISBLANK(J66)),INDEX('Issue Code Table'!C:C,MATCH(N:N,'Issue Code Table'!A:A,0)),IF(M66="Critical",6,IF(M66="Significant",5,IF(M66="Moderate",3,2))))</f>
        <v>5</v>
      </c>
    </row>
    <row r="67" spans="1:27" ht="112.5" x14ac:dyDescent="0.25">
      <c r="A67" s="198" t="s">
        <v>909</v>
      </c>
      <c r="B67" s="199" t="s">
        <v>218</v>
      </c>
      <c r="C67" s="199" t="s">
        <v>219</v>
      </c>
      <c r="D67" s="200" t="s">
        <v>220</v>
      </c>
      <c r="E67" s="199" t="s">
        <v>910</v>
      </c>
      <c r="F67" s="199" t="s">
        <v>911</v>
      </c>
      <c r="G67" s="199" t="s">
        <v>912</v>
      </c>
      <c r="H67" s="201" t="s">
        <v>913</v>
      </c>
      <c r="I67" s="200"/>
      <c r="J67" s="199"/>
      <c r="K67" s="199" t="s">
        <v>914</v>
      </c>
      <c r="L67" s="199"/>
      <c r="M67" s="236" t="s">
        <v>185</v>
      </c>
      <c r="N67" s="236" t="s">
        <v>240</v>
      </c>
      <c r="O67" s="204" t="s">
        <v>241</v>
      </c>
      <c r="P67" s="275"/>
      <c r="Q67" s="201" t="s">
        <v>873</v>
      </c>
      <c r="R67" s="201" t="s">
        <v>915</v>
      </c>
      <c r="S67" s="199" t="s">
        <v>916</v>
      </c>
      <c r="T67" s="199" t="s">
        <v>351</v>
      </c>
      <c r="U67" s="199" t="s">
        <v>917</v>
      </c>
      <c r="V67" s="199" t="s">
        <v>918</v>
      </c>
      <c r="W67" s="246" t="s">
        <v>247</v>
      </c>
      <c r="AA67" s="207">
        <f>IF(OR(J67="Fail",ISBLANK(J67)),INDEX('Issue Code Table'!C:C,MATCH(N:N,'Issue Code Table'!A:A,0)),IF(M67="Critical",6,IF(M67="Significant",5,IF(M67="Moderate",3,2))))</f>
        <v>5</v>
      </c>
    </row>
    <row r="68" spans="1:27" ht="137.5" x14ac:dyDescent="0.25">
      <c r="A68" s="198" t="s">
        <v>919</v>
      </c>
      <c r="B68" s="199" t="s">
        <v>920</v>
      </c>
      <c r="C68" s="199" t="s">
        <v>921</v>
      </c>
      <c r="D68" s="200" t="s">
        <v>220</v>
      </c>
      <c r="E68" s="199" t="s">
        <v>922</v>
      </c>
      <c r="F68" s="199" t="s">
        <v>923</v>
      </c>
      <c r="G68" s="199" t="s">
        <v>924</v>
      </c>
      <c r="H68" s="201" t="s">
        <v>925</v>
      </c>
      <c r="I68" s="200"/>
      <c r="J68" s="199"/>
      <c r="K68" s="199" t="s">
        <v>926</v>
      </c>
      <c r="L68" s="199"/>
      <c r="M68" s="236" t="s">
        <v>185</v>
      </c>
      <c r="N68" s="224" t="s">
        <v>213</v>
      </c>
      <c r="O68" s="225" t="s">
        <v>214</v>
      </c>
      <c r="P68" s="275"/>
      <c r="Q68" s="201" t="s">
        <v>873</v>
      </c>
      <c r="R68" s="201" t="s">
        <v>927</v>
      </c>
      <c r="S68" s="199" t="s">
        <v>928</v>
      </c>
      <c r="T68" s="199" t="s">
        <v>929</v>
      </c>
      <c r="U68" s="199" t="s">
        <v>930</v>
      </c>
      <c r="V68" s="199" t="s">
        <v>931</v>
      </c>
      <c r="W68" s="246" t="s">
        <v>247</v>
      </c>
      <c r="AA68" s="207">
        <f>IF(OR(J68="Fail",ISBLANK(J68)),INDEX('Issue Code Table'!C:C,MATCH(N:N,'Issue Code Table'!A:A,0)),IF(M68="Critical",6,IF(M68="Significant",5,IF(M68="Moderate",3,2))))</f>
        <v>6</v>
      </c>
    </row>
    <row r="69" spans="1:27" ht="162.5" x14ac:dyDescent="0.25">
      <c r="A69" s="198" t="s">
        <v>932</v>
      </c>
      <c r="B69" s="241" t="s">
        <v>355</v>
      </c>
      <c r="C69" s="242" t="s">
        <v>356</v>
      </c>
      <c r="D69" s="200" t="s">
        <v>220</v>
      </c>
      <c r="E69" s="199" t="s">
        <v>933</v>
      </c>
      <c r="F69" s="199" t="s">
        <v>934</v>
      </c>
      <c r="G69" s="199" t="s">
        <v>935</v>
      </c>
      <c r="H69" s="201" t="s">
        <v>936</v>
      </c>
      <c r="I69" s="200"/>
      <c r="J69" s="199"/>
      <c r="K69" s="199" t="s">
        <v>937</v>
      </c>
      <c r="L69" s="199"/>
      <c r="M69" s="236" t="s">
        <v>226</v>
      </c>
      <c r="N69" s="236" t="s">
        <v>761</v>
      </c>
      <c r="O69" s="204" t="s">
        <v>762</v>
      </c>
      <c r="P69" s="275"/>
      <c r="Q69" s="201" t="s">
        <v>938</v>
      </c>
      <c r="R69" s="201" t="s">
        <v>939</v>
      </c>
      <c r="S69" s="199" t="s">
        <v>940</v>
      </c>
      <c r="T69" s="199" t="s">
        <v>941</v>
      </c>
      <c r="U69" s="199" t="s">
        <v>942</v>
      </c>
      <c r="V69" s="199" t="s">
        <v>943</v>
      </c>
      <c r="W69" s="246"/>
      <c r="AA69" s="207">
        <f>IF(OR(J69="Fail",ISBLANK(J69)),INDEX('Issue Code Table'!C:C,MATCH(N:N,'Issue Code Table'!A:A,0)),IF(M69="Critical",6,IF(M69="Significant",5,IF(M69="Moderate",3,2))))</f>
        <v>4</v>
      </c>
    </row>
    <row r="70" spans="1:27" ht="112.5" x14ac:dyDescent="0.25">
      <c r="A70" s="198" t="s">
        <v>944</v>
      </c>
      <c r="B70" s="241" t="s">
        <v>355</v>
      </c>
      <c r="C70" s="242" t="s">
        <v>356</v>
      </c>
      <c r="D70" s="200" t="s">
        <v>220</v>
      </c>
      <c r="E70" s="199" t="s">
        <v>945</v>
      </c>
      <c r="F70" s="199" t="s">
        <v>946</v>
      </c>
      <c r="G70" s="199" t="s">
        <v>947</v>
      </c>
      <c r="H70" s="201" t="s">
        <v>948</v>
      </c>
      <c r="I70" s="200"/>
      <c r="J70" s="199"/>
      <c r="K70" s="199" t="s">
        <v>949</v>
      </c>
      <c r="L70" s="199"/>
      <c r="M70" s="236" t="s">
        <v>226</v>
      </c>
      <c r="N70" s="236" t="s">
        <v>761</v>
      </c>
      <c r="O70" s="204" t="s">
        <v>762</v>
      </c>
      <c r="P70" s="275"/>
      <c r="Q70" s="201" t="s">
        <v>938</v>
      </c>
      <c r="R70" s="201" t="s">
        <v>950</v>
      </c>
      <c r="S70" s="199" t="s">
        <v>951</v>
      </c>
      <c r="T70" s="199" t="s">
        <v>952</v>
      </c>
      <c r="U70" s="199" t="s">
        <v>953</v>
      </c>
      <c r="V70" s="199" t="s">
        <v>954</v>
      </c>
      <c r="W70" s="246"/>
      <c r="AA70" s="207">
        <f>IF(OR(J70="Fail",ISBLANK(J70)),INDEX('Issue Code Table'!C:C,MATCH(N:N,'Issue Code Table'!A:A,0)),IF(M70="Critical",6,IF(M70="Significant",5,IF(M70="Moderate",3,2))))</f>
        <v>4</v>
      </c>
    </row>
    <row r="71" spans="1:27" ht="112.5" x14ac:dyDescent="0.25">
      <c r="A71" s="198" t="s">
        <v>955</v>
      </c>
      <c r="B71" s="199" t="s">
        <v>956</v>
      </c>
      <c r="C71" s="199" t="s">
        <v>957</v>
      </c>
      <c r="D71" s="200" t="s">
        <v>220</v>
      </c>
      <c r="E71" s="199" t="s">
        <v>958</v>
      </c>
      <c r="F71" s="199" t="s">
        <v>959</v>
      </c>
      <c r="G71" s="199" t="s">
        <v>960</v>
      </c>
      <c r="H71" s="201" t="s">
        <v>961</v>
      </c>
      <c r="I71" s="200"/>
      <c r="J71" s="199"/>
      <c r="K71" s="199" t="s">
        <v>962</v>
      </c>
      <c r="L71" s="199"/>
      <c r="M71" s="236" t="s">
        <v>226</v>
      </c>
      <c r="N71" s="236" t="s">
        <v>306</v>
      </c>
      <c r="O71" s="204" t="s">
        <v>307</v>
      </c>
      <c r="P71" s="275"/>
      <c r="Q71" s="201" t="s">
        <v>938</v>
      </c>
      <c r="R71" s="201" t="s">
        <v>963</v>
      </c>
      <c r="S71" s="199" t="s">
        <v>964</v>
      </c>
      <c r="T71" s="199" t="s">
        <v>965</v>
      </c>
      <c r="U71" s="199" t="s">
        <v>966</v>
      </c>
      <c r="V71" s="199" t="s">
        <v>967</v>
      </c>
      <c r="W71" s="246"/>
      <c r="AA71" s="207">
        <f>IF(OR(J71="Fail",ISBLANK(J71)),INDEX('Issue Code Table'!C:C,MATCH(N:N,'Issue Code Table'!A:A,0)),IF(M71="Critical",6,IF(M71="Significant",5,IF(M71="Moderate",3,2))))</f>
        <v>4</v>
      </c>
    </row>
    <row r="72" spans="1:27" ht="237.5" x14ac:dyDescent="0.25">
      <c r="A72" s="198" t="s">
        <v>968</v>
      </c>
      <c r="B72" s="199" t="s">
        <v>969</v>
      </c>
      <c r="C72" s="199" t="s">
        <v>970</v>
      </c>
      <c r="D72" s="200" t="s">
        <v>164</v>
      </c>
      <c r="E72" s="199" t="s">
        <v>971</v>
      </c>
      <c r="F72" s="199" t="s">
        <v>972</v>
      </c>
      <c r="G72" s="199" t="s">
        <v>973</v>
      </c>
      <c r="H72" s="201" t="s">
        <v>974</v>
      </c>
      <c r="I72" s="200"/>
      <c r="J72" s="199"/>
      <c r="K72" s="199" t="s">
        <v>975</v>
      </c>
      <c r="L72" s="199" t="s">
        <v>976</v>
      </c>
      <c r="M72" s="236" t="s">
        <v>305</v>
      </c>
      <c r="N72" s="236" t="s">
        <v>977</v>
      </c>
      <c r="O72" s="204" t="s">
        <v>978</v>
      </c>
      <c r="P72" s="275"/>
      <c r="Q72" s="201" t="s">
        <v>938</v>
      </c>
      <c r="R72" s="201" t="s">
        <v>979</v>
      </c>
      <c r="S72" s="199" t="s">
        <v>980</v>
      </c>
      <c r="T72" s="199" t="s">
        <v>981</v>
      </c>
      <c r="U72" s="199" t="s">
        <v>982</v>
      </c>
      <c r="V72" s="199" t="s">
        <v>983</v>
      </c>
      <c r="W72" s="246"/>
      <c r="AA72" s="207" t="e">
        <f>IF(OR(J72="Fail",ISBLANK(J72)),INDEX('Issue Code Table'!C:C,MATCH(N:N,'Issue Code Table'!A:A,0)),IF(M72="Critical",6,IF(M72="Significant",5,IF(M72="Moderate",3,2))))</f>
        <v>#N/A</v>
      </c>
    </row>
    <row r="73" spans="1:27" ht="112.5" x14ac:dyDescent="0.25">
      <c r="A73" s="198" t="s">
        <v>984</v>
      </c>
      <c r="B73" s="199" t="s">
        <v>969</v>
      </c>
      <c r="C73" s="199" t="s">
        <v>970</v>
      </c>
      <c r="D73" s="200" t="s">
        <v>164</v>
      </c>
      <c r="E73" s="199" t="s">
        <v>985</v>
      </c>
      <c r="F73" s="199" t="s">
        <v>986</v>
      </c>
      <c r="G73" s="199" t="s">
        <v>987</v>
      </c>
      <c r="H73" s="199" t="s">
        <v>988</v>
      </c>
      <c r="I73" s="200"/>
      <c r="J73" s="199"/>
      <c r="K73" s="199" t="s">
        <v>989</v>
      </c>
      <c r="L73" s="199"/>
      <c r="M73" s="236" t="s">
        <v>305</v>
      </c>
      <c r="N73" s="236" t="s">
        <v>977</v>
      </c>
      <c r="O73" s="204" t="s">
        <v>978</v>
      </c>
      <c r="P73" s="275"/>
      <c r="Q73" s="201" t="s">
        <v>938</v>
      </c>
      <c r="R73" s="201" t="s">
        <v>990</v>
      </c>
      <c r="S73" s="199" t="s">
        <v>991</v>
      </c>
      <c r="T73" s="199" t="s">
        <v>992</v>
      </c>
      <c r="U73" s="199" t="s">
        <v>993</v>
      </c>
      <c r="V73" s="199" t="s">
        <v>994</v>
      </c>
      <c r="W73" s="246"/>
      <c r="X73" s="51"/>
      <c r="Y73" s="51"/>
      <c r="Z73" s="51"/>
      <c r="AA73" s="207" t="e">
        <f>IF(OR(J73="Fail",ISBLANK(J73)),INDEX('Issue Code Table'!C:C,MATCH(N:N,'Issue Code Table'!A:A,0)),IF(M73="Critical",6,IF(M73="Significant",5,IF(M73="Moderate",3,2))))</f>
        <v>#N/A</v>
      </c>
    </row>
    <row r="74" spans="1:27" ht="112.5" x14ac:dyDescent="0.25">
      <c r="A74" s="198" t="s">
        <v>995</v>
      </c>
      <c r="B74" s="199" t="s">
        <v>218</v>
      </c>
      <c r="C74" s="199" t="s">
        <v>219</v>
      </c>
      <c r="D74" s="200" t="s">
        <v>220</v>
      </c>
      <c r="E74" s="199" t="s">
        <v>996</v>
      </c>
      <c r="F74" s="199" t="s">
        <v>997</v>
      </c>
      <c r="G74" s="199" t="s">
        <v>998</v>
      </c>
      <c r="H74" s="201" t="s">
        <v>999</v>
      </c>
      <c r="I74" s="200"/>
      <c r="J74" s="199"/>
      <c r="K74" s="199" t="s">
        <v>1000</v>
      </c>
      <c r="L74" s="199" t="s">
        <v>1001</v>
      </c>
      <c r="M74" s="236" t="s">
        <v>305</v>
      </c>
      <c r="N74" s="236" t="s">
        <v>1002</v>
      </c>
      <c r="O74" s="204" t="s">
        <v>1003</v>
      </c>
      <c r="P74" s="275"/>
      <c r="Q74" s="201" t="s">
        <v>938</v>
      </c>
      <c r="R74" s="201" t="s">
        <v>1004</v>
      </c>
      <c r="S74" s="199" t="s">
        <v>1005</v>
      </c>
      <c r="T74" s="199" t="s">
        <v>1006</v>
      </c>
      <c r="U74" s="199" t="s">
        <v>1007</v>
      </c>
      <c r="V74" s="199" t="s">
        <v>1008</v>
      </c>
      <c r="W74" s="246"/>
      <c r="AA74" s="207">
        <f>IF(OR(J74="Fail",ISBLANK(J74)),INDEX('Issue Code Table'!C:C,MATCH(N:N,'Issue Code Table'!A:A,0)),IF(M74="Critical",6,IF(M74="Significant",5,IF(M74="Moderate",3,2))))</f>
        <v>1</v>
      </c>
    </row>
    <row r="75" spans="1:27" ht="125" x14ac:dyDescent="0.25">
      <c r="A75" s="198" t="s">
        <v>1009</v>
      </c>
      <c r="B75" s="199" t="s">
        <v>218</v>
      </c>
      <c r="C75" s="199" t="s">
        <v>219</v>
      </c>
      <c r="D75" s="200" t="s">
        <v>220</v>
      </c>
      <c r="E75" s="199" t="s">
        <v>1010</v>
      </c>
      <c r="F75" s="199" t="s">
        <v>1011</v>
      </c>
      <c r="G75" s="199" t="s">
        <v>1012</v>
      </c>
      <c r="H75" s="201" t="s">
        <v>1013</v>
      </c>
      <c r="I75" s="200"/>
      <c r="J75" s="199"/>
      <c r="K75" s="199" t="s">
        <v>1014</v>
      </c>
      <c r="L75" s="199"/>
      <c r="M75" s="240" t="s">
        <v>226</v>
      </c>
      <c r="N75" s="240" t="s">
        <v>761</v>
      </c>
      <c r="O75" s="240" t="s">
        <v>762</v>
      </c>
      <c r="P75" s="221"/>
      <c r="Q75" s="201" t="s">
        <v>938</v>
      </c>
      <c r="R75" s="201" t="s">
        <v>1015</v>
      </c>
      <c r="S75" s="199" t="s">
        <v>1016</v>
      </c>
      <c r="T75" s="199" t="s">
        <v>1017</v>
      </c>
      <c r="U75" s="199" t="s">
        <v>1018</v>
      </c>
      <c r="V75" s="199" t="s">
        <v>1019</v>
      </c>
      <c r="W75" s="246"/>
      <c r="AA75" s="207">
        <f>IF(OR(J75="Fail",ISBLANK(J75)),INDEX('Issue Code Table'!C:C,MATCH(N:N,'Issue Code Table'!A:A,0)),IF(M75="Critical",6,IF(M75="Significant",5,IF(M75="Moderate",3,2))))</f>
        <v>4</v>
      </c>
    </row>
    <row r="76" spans="1:27" ht="409.5" x14ac:dyDescent="0.25">
      <c r="A76" s="198" t="s">
        <v>1020</v>
      </c>
      <c r="B76" s="241" t="s">
        <v>1021</v>
      </c>
      <c r="C76" s="242" t="s">
        <v>1022</v>
      </c>
      <c r="D76" s="200" t="s">
        <v>220</v>
      </c>
      <c r="E76" s="199" t="s">
        <v>1023</v>
      </c>
      <c r="F76" s="199" t="s">
        <v>1024</v>
      </c>
      <c r="G76" s="199" t="s">
        <v>1025</v>
      </c>
      <c r="H76" s="201" t="s">
        <v>1026</v>
      </c>
      <c r="I76" s="200"/>
      <c r="J76" s="199"/>
      <c r="K76" s="199" t="s">
        <v>1027</v>
      </c>
      <c r="L76" s="199"/>
      <c r="M76" s="236" t="s">
        <v>185</v>
      </c>
      <c r="N76" s="224" t="s">
        <v>213</v>
      </c>
      <c r="O76" s="225" t="s">
        <v>214</v>
      </c>
      <c r="P76" s="275"/>
      <c r="Q76" s="201" t="s">
        <v>1028</v>
      </c>
      <c r="R76" s="201" t="s">
        <v>1029</v>
      </c>
      <c r="S76" s="199" t="s">
        <v>1030</v>
      </c>
      <c r="T76" s="199" t="s">
        <v>1031</v>
      </c>
      <c r="U76" s="243" t="s">
        <v>1032</v>
      </c>
      <c r="V76" s="199" t="s">
        <v>1033</v>
      </c>
      <c r="W76" s="246" t="s">
        <v>247</v>
      </c>
      <c r="AA76" s="207">
        <f>IF(OR(J76="Fail",ISBLANK(J76)),INDEX('Issue Code Table'!C:C,MATCH(N:N,'Issue Code Table'!A:A,0)),IF(M76="Critical",6,IF(M76="Significant",5,IF(M76="Moderate",3,2))))</f>
        <v>6</v>
      </c>
    </row>
    <row r="77" spans="1:27" ht="409.5" x14ac:dyDescent="0.25">
      <c r="A77" s="198" t="s">
        <v>1034</v>
      </c>
      <c r="B77" s="241" t="s">
        <v>1021</v>
      </c>
      <c r="C77" s="242" t="s">
        <v>1022</v>
      </c>
      <c r="D77" s="200" t="s">
        <v>220</v>
      </c>
      <c r="E77" s="199" t="s">
        <v>1035</v>
      </c>
      <c r="F77" s="199" t="s">
        <v>1036</v>
      </c>
      <c r="G77" s="199" t="s">
        <v>1037</v>
      </c>
      <c r="H77" s="201" t="s">
        <v>1038</v>
      </c>
      <c r="I77" s="200"/>
      <c r="J77" s="199"/>
      <c r="K77" s="199" t="s">
        <v>1039</v>
      </c>
      <c r="L77" s="199"/>
      <c r="M77" s="236" t="s">
        <v>185</v>
      </c>
      <c r="N77" s="224" t="s">
        <v>213</v>
      </c>
      <c r="O77" s="225" t="s">
        <v>214</v>
      </c>
      <c r="P77" s="275"/>
      <c r="Q77" s="201" t="s">
        <v>1028</v>
      </c>
      <c r="R77" s="201" t="s">
        <v>1040</v>
      </c>
      <c r="S77" s="199" t="s">
        <v>1030</v>
      </c>
      <c r="T77" s="199" t="s">
        <v>1041</v>
      </c>
      <c r="U77" s="199" t="s">
        <v>1042</v>
      </c>
      <c r="V77" s="199" t="s">
        <v>1043</v>
      </c>
      <c r="W77" s="246" t="s">
        <v>247</v>
      </c>
      <c r="AA77" s="207">
        <f>IF(OR(J77="Fail",ISBLANK(J77)),INDEX('Issue Code Table'!C:C,MATCH(N:N,'Issue Code Table'!A:A,0)),IF(M77="Critical",6,IF(M77="Significant",5,IF(M77="Moderate",3,2))))</f>
        <v>6</v>
      </c>
    </row>
    <row r="78" spans="1:27" ht="112.5" x14ac:dyDescent="0.25">
      <c r="A78" s="198" t="s">
        <v>1044</v>
      </c>
      <c r="B78" s="199" t="s">
        <v>218</v>
      </c>
      <c r="C78" s="199" t="s">
        <v>219</v>
      </c>
      <c r="D78" s="200" t="s">
        <v>220</v>
      </c>
      <c r="E78" s="199" t="s">
        <v>1045</v>
      </c>
      <c r="F78" s="199" t="s">
        <v>1046</v>
      </c>
      <c r="G78" s="199" t="s">
        <v>1047</v>
      </c>
      <c r="H78" s="201" t="s">
        <v>1048</v>
      </c>
      <c r="I78" s="200"/>
      <c r="J78" s="199"/>
      <c r="K78" s="199" t="s">
        <v>1049</v>
      </c>
      <c r="L78" s="199"/>
      <c r="M78" s="236" t="s">
        <v>185</v>
      </c>
      <c r="N78" s="236" t="s">
        <v>871</v>
      </c>
      <c r="O78" s="204" t="s">
        <v>872</v>
      </c>
      <c r="P78" s="275"/>
      <c r="Q78" s="201" t="s">
        <v>1028</v>
      </c>
      <c r="R78" s="201" t="s">
        <v>1050</v>
      </c>
      <c r="S78" s="199" t="s">
        <v>1051</v>
      </c>
      <c r="T78" s="199" t="s">
        <v>1052</v>
      </c>
      <c r="U78" s="199" t="s">
        <v>1053</v>
      </c>
      <c r="V78" s="199" t="s">
        <v>1054</v>
      </c>
      <c r="W78" s="246" t="s">
        <v>247</v>
      </c>
      <c r="AA78" s="207">
        <f>IF(OR(J78="Fail",ISBLANK(J78)),INDEX('Issue Code Table'!C:C,MATCH(N:N,'Issue Code Table'!A:A,0)),IF(M78="Critical",6,IF(M78="Significant",5,IF(M78="Moderate",3,2))))</f>
        <v>6</v>
      </c>
    </row>
    <row r="79" spans="1:27" ht="137.5" x14ac:dyDescent="0.25">
      <c r="A79" s="198" t="s">
        <v>1055</v>
      </c>
      <c r="B79" s="199" t="s">
        <v>1056</v>
      </c>
      <c r="C79" s="242" t="s">
        <v>1057</v>
      </c>
      <c r="D79" s="200" t="s">
        <v>220</v>
      </c>
      <c r="E79" s="199" t="s">
        <v>1058</v>
      </c>
      <c r="F79" s="199" t="s">
        <v>1059</v>
      </c>
      <c r="G79" s="199" t="s">
        <v>1060</v>
      </c>
      <c r="H79" s="201" t="s">
        <v>1061</v>
      </c>
      <c r="I79" s="200"/>
      <c r="J79" s="199"/>
      <c r="K79" s="199" t="s">
        <v>1062</v>
      </c>
      <c r="L79" s="199" t="s">
        <v>1063</v>
      </c>
      <c r="M79" s="236" t="s">
        <v>226</v>
      </c>
      <c r="N79" s="236" t="s">
        <v>1064</v>
      </c>
      <c r="O79" s="204" t="s">
        <v>1065</v>
      </c>
      <c r="P79" s="275"/>
      <c r="Q79" s="201" t="s">
        <v>1066</v>
      </c>
      <c r="R79" s="199" t="s">
        <v>1067</v>
      </c>
      <c r="S79" s="199" t="s">
        <v>1068</v>
      </c>
      <c r="T79" s="199" t="s">
        <v>1069</v>
      </c>
      <c r="U79" s="199" t="s">
        <v>1070</v>
      </c>
      <c r="V79" s="199" t="s">
        <v>1071</v>
      </c>
      <c r="W79" s="246"/>
      <c r="AA79" s="207">
        <f>IF(OR(J79="Fail",ISBLANK(J79)),INDEX('Issue Code Table'!C:C,MATCH(N:N,'Issue Code Table'!A:A,0)),IF(M79="Critical",6,IF(M79="Significant",5,IF(M79="Moderate",3,2))))</f>
        <v>4</v>
      </c>
    </row>
    <row r="80" spans="1:27" ht="409.5" x14ac:dyDescent="0.25">
      <c r="A80" s="198" t="s">
        <v>1072</v>
      </c>
      <c r="B80" s="199" t="s">
        <v>1021</v>
      </c>
      <c r="C80" s="237" t="s">
        <v>1022</v>
      </c>
      <c r="D80" s="200" t="s">
        <v>220</v>
      </c>
      <c r="E80" s="199" t="s">
        <v>1073</v>
      </c>
      <c r="F80" s="199" t="s">
        <v>1074</v>
      </c>
      <c r="G80" s="199" t="s">
        <v>1075</v>
      </c>
      <c r="H80" s="201" t="s">
        <v>1076</v>
      </c>
      <c r="I80" s="200"/>
      <c r="J80" s="199"/>
      <c r="K80" s="199" t="s">
        <v>1077</v>
      </c>
      <c r="L80" s="199"/>
      <c r="M80" s="236" t="s">
        <v>226</v>
      </c>
      <c r="N80" s="236" t="s">
        <v>761</v>
      </c>
      <c r="O80" s="236" t="s">
        <v>762</v>
      </c>
      <c r="P80" s="275"/>
      <c r="Q80" s="201" t="s">
        <v>1066</v>
      </c>
      <c r="R80" s="201" t="s">
        <v>1078</v>
      </c>
      <c r="S80" s="199" t="s">
        <v>1030</v>
      </c>
      <c r="T80" s="199" t="s">
        <v>1079</v>
      </c>
      <c r="U80" s="199" t="s">
        <v>1080</v>
      </c>
      <c r="V80" s="199" t="s">
        <v>1081</v>
      </c>
      <c r="W80" s="246"/>
      <c r="AA80" s="207">
        <f>IF(OR(J80="Fail",ISBLANK(J80)),INDEX('Issue Code Table'!C:C,MATCH(N:N,'Issue Code Table'!A:A,0)),IF(M80="Critical",6,IF(M80="Significant",5,IF(M80="Moderate",3,2))))</f>
        <v>4</v>
      </c>
    </row>
    <row r="81" spans="1:27" ht="409.5" x14ac:dyDescent="0.25">
      <c r="A81" s="198" t="s">
        <v>1082</v>
      </c>
      <c r="B81" s="241" t="s">
        <v>1021</v>
      </c>
      <c r="C81" s="242" t="s">
        <v>1022</v>
      </c>
      <c r="D81" s="200" t="s">
        <v>220</v>
      </c>
      <c r="E81" s="199" t="s">
        <v>1083</v>
      </c>
      <c r="F81" s="199" t="s">
        <v>1084</v>
      </c>
      <c r="G81" s="199" t="s">
        <v>1085</v>
      </c>
      <c r="H81" s="201" t="s">
        <v>1086</v>
      </c>
      <c r="I81" s="200"/>
      <c r="J81" s="199"/>
      <c r="K81" s="199" t="s">
        <v>1087</v>
      </c>
      <c r="L81" s="199"/>
      <c r="M81" s="236" t="s">
        <v>185</v>
      </c>
      <c r="N81" s="224" t="s">
        <v>213</v>
      </c>
      <c r="O81" s="225" t="s">
        <v>214</v>
      </c>
      <c r="P81" s="275"/>
      <c r="Q81" s="201" t="s">
        <v>1066</v>
      </c>
      <c r="R81" s="201" t="s">
        <v>1088</v>
      </c>
      <c r="S81" s="199" t="s">
        <v>1030</v>
      </c>
      <c r="T81" s="199" t="s">
        <v>1089</v>
      </c>
      <c r="U81" s="199" t="s">
        <v>1090</v>
      </c>
      <c r="V81" s="199" t="s">
        <v>1091</v>
      </c>
      <c r="W81" s="246" t="s">
        <v>247</v>
      </c>
      <c r="AA81" s="207">
        <f>IF(OR(J81="Fail",ISBLANK(J81)),INDEX('Issue Code Table'!C:C,MATCH(N:N,'Issue Code Table'!A:A,0)),IF(M81="Critical",6,IF(M81="Significant",5,IF(M81="Moderate",3,2))))</f>
        <v>6</v>
      </c>
    </row>
    <row r="82" spans="1:27" ht="137.5" x14ac:dyDescent="0.25">
      <c r="A82" s="198" t="s">
        <v>1092</v>
      </c>
      <c r="B82" s="199" t="s">
        <v>1056</v>
      </c>
      <c r="C82" s="199" t="s">
        <v>1057</v>
      </c>
      <c r="D82" s="200" t="s">
        <v>220</v>
      </c>
      <c r="E82" s="199" t="s">
        <v>1093</v>
      </c>
      <c r="F82" s="199" t="s">
        <v>1094</v>
      </c>
      <c r="G82" s="199" t="s">
        <v>1095</v>
      </c>
      <c r="H82" s="201" t="s">
        <v>1096</v>
      </c>
      <c r="I82" s="200"/>
      <c r="J82" s="199"/>
      <c r="K82" s="199" t="s">
        <v>1097</v>
      </c>
      <c r="L82" s="199"/>
      <c r="M82" s="236" t="s">
        <v>226</v>
      </c>
      <c r="N82" s="236" t="s">
        <v>380</v>
      </c>
      <c r="O82" s="204" t="s">
        <v>1098</v>
      </c>
      <c r="P82" s="275"/>
      <c r="Q82" s="201" t="s">
        <v>1066</v>
      </c>
      <c r="R82" s="201" t="s">
        <v>1099</v>
      </c>
      <c r="S82" s="199" t="s">
        <v>1100</v>
      </c>
      <c r="T82" s="199" t="s">
        <v>1101</v>
      </c>
      <c r="U82" s="199" t="s">
        <v>1102</v>
      </c>
      <c r="V82" s="199" t="s">
        <v>1103</v>
      </c>
      <c r="W82" s="246"/>
      <c r="AA82" s="207">
        <f>IF(OR(J82="Fail",ISBLANK(J82)),INDEX('Issue Code Table'!C:C,MATCH(N:N,'Issue Code Table'!A:A,0)),IF(M82="Critical",6,IF(M82="Significant",5,IF(M82="Moderate",3,2))))</f>
        <v>4</v>
      </c>
    </row>
    <row r="83" spans="1:27" ht="312.5" x14ac:dyDescent="0.25">
      <c r="A83" s="198" t="s">
        <v>1104</v>
      </c>
      <c r="B83" s="238" t="s">
        <v>399</v>
      </c>
      <c r="C83" s="238" t="s">
        <v>400</v>
      </c>
      <c r="D83" s="239" t="s">
        <v>220</v>
      </c>
      <c r="E83" s="199" t="s">
        <v>1105</v>
      </c>
      <c r="F83" s="199" t="s">
        <v>1106</v>
      </c>
      <c r="G83" s="199" t="s">
        <v>1107</v>
      </c>
      <c r="H83" s="201" t="s">
        <v>1108</v>
      </c>
      <c r="I83" s="200"/>
      <c r="J83" s="199"/>
      <c r="K83" s="199" t="s">
        <v>1109</v>
      </c>
      <c r="L83" s="199"/>
      <c r="M83" s="240" t="s">
        <v>185</v>
      </c>
      <c r="N83" s="240" t="s">
        <v>786</v>
      </c>
      <c r="O83" s="240" t="s">
        <v>787</v>
      </c>
      <c r="P83" s="275"/>
      <c r="Q83" s="201" t="s">
        <v>1066</v>
      </c>
      <c r="R83" s="201" t="s">
        <v>1110</v>
      </c>
      <c r="S83" s="199" t="s">
        <v>1111</v>
      </c>
      <c r="T83" s="199" t="s">
        <v>1112</v>
      </c>
      <c r="U83" s="199" t="s">
        <v>1113</v>
      </c>
      <c r="V83" s="199" t="s">
        <v>1114</v>
      </c>
      <c r="W83" s="246" t="s">
        <v>247</v>
      </c>
      <c r="AA83" s="207">
        <f>IF(OR(J83="Fail",ISBLANK(J83)),INDEX('Issue Code Table'!C:C,MATCH(N:N,'Issue Code Table'!A:A,0)),IF(M83="Critical",6,IF(M83="Significant",5,IF(M83="Moderate",3,2))))</f>
        <v>5</v>
      </c>
    </row>
    <row r="84" spans="1:27" ht="100" x14ac:dyDescent="0.25">
      <c r="A84" s="198" t="s">
        <v>1115</v>
      </c>
      <c r="B84" s="199" t="s">
        <v>339</v>
      </c>
      <c r="C84" s="237" t="s">
        <v>340</v>
      </c>
      <c r="D84" s="200" t="s">
        <v>220</v>
      </c>
      <c r="E84" s="199" t="s">
        <v>1116</v>
      </c>
      <c r="F84" s="199" t="s">
        <v>1117</v>
      </c>
      <c r="G84" s="199" t="s">
        <v>1118</v>
      </c>
      <c r="H84" s="201" t="s">
        <v>1119</v>
      </c>
      <c r="I84" s="200"/>
      <c r="J84" s="199"/>
      <c r="K84" s="199" t="s">
        <v>1120</v>
      </c>
      <c r="L84" s="199"/>
      <c r="M84" s="236" t="s">
        <v>185</v>
      </c>
      <c r="N84" s="236" t="s">
        <v>786</v>
      </c>
      <c r="O84" s="204" t="s">
        <v>787</v>
      </c>
      <c r="P84" s="275"/>
      <c r="Q84" s="201" t="s">
        <v>1121</v>
      </c>
      <c r="R84" s="201" t="s">
        <v>1122</v>
      </c>
      <c r="S84" s="199" t="s">
        <v>1123</v>
      </c>
      <c r="T84" s="199" t="s">
        <v>351</v>
      </c>
      <c r="U84" s="199" t="s">
        <v>1124</v>
      </c>
      <c r="V84" s="199" t="s">
        <v>1125</v>
      </c>
      <c r="W84" s="246" t="s">
        <v>247</v>
      </c>
      <c r="AA84" s="207">
        <f>IF(OR(J84="Fail",ISBLANK(J84)),INDEX('Issue Code Table'!C:C,MATCH(N:N,'Issue Code Table'!A:A,0)),IF(M84="Critical",6,IF(M84="Significant",5,IF(M84="Moderate",3,2))))</f>
        <v>5</v>
      </c>
    </row>
    <row r="85" spans="1:27" ht="125" x14ac:dyDescent="0.25">
      <c r="A85" s="198" t="s">
        <v>1126</v>
      </c>
      <c r="B85" s="199" t="s">
        <v>339</v>
      </c>
      <c r="C85" s="237" t="s">
        <v>340</v>
      </c>
      <c r="D85" s="239" t="s">
        <v>220</v>
      </c>
      <c r="E85" s="199" t="s">
        <v>1127</v>
      </c>
      <c r="F85" s="199" t="s">
        <v>1128</v>
      </c>
      <c r="G85" s="199" t="s">
        <v>1129</v>
      </c>
      <c r="H85" s="201" t="s">
        <v>1130</v>
      </c>
      <c r="I85" s="200"/>
      <c r="J85" s="199"/>
      <c r="K85" s="199" t="s">
        <v>1131</v>
      </c>
      <c r="L85" s="199"/>
      <c r="M85" s="240" t="s">
        <v>185</v>
      </c>
      <c r="N85" s="240" t="s">
        <v>786</v>
      </c>
      <c r="O85" s="240" t="s">
        <v>787</v>
      </c>
      <c r="P85" s="275"/>
      <c r="Q85" s="201" t="s">
        <v>1121</v>
      </c>
      <c r="R85" s="201" t="s">
        <v>1132</v>
      </c>
      <c r="S85" s="199" t="s">
        <v>1133</v>
      </c>
      <c r="T85" s="199" t="s">
        <v>1134</v>
      </c>
      <c r="U85" s="199" t="s">
        <v>1135</v>
      </c>
      <c r="V85" s="199" t="s">
        <v>1136</v>
      </c>
      <c r="W85" s="246" t="s">
        <v>247</v>
      </c>
      <c r="AA85" s="207">
        <f>IF(OR(J85="Fail",ISBLANK(J85)),INDEX('Issue Code Table'!C:C,MATCH(N:N,'Issue Code Table'!A:A,0)),IF(M85="Critical",6,IF(M85="Significant",5,IF(M85="Moderate",3,2))))</f>
        <v>5</v>
      </c>
    </row>
    <row r="86" spans="1:27" ht="162.5" x14ac:dyDescent="0.25">
      <c r="A86" s="198" t="s">
        <v>1137</v>
      </c>
      <c r="B86" s="199" t="s">
        <v>339</v>
      </c>
      <c r="C86" s="237" t="s">
        <v>340</v>
      </c>
      <c r="D86" s="239" t="s">
        <v>220</v>
      </c>
      <c r="E86" s="199" t="s">
        <v>1138</v>
      </c>
      <c r="F86" s="199" t="s">
        <v>1139</v>
      </c>
      <c r="G86" s="199" t="s">
        <v>1140</v>
      </c>
      <c r="H86" s="201" t="s">
        <v>1141</v>
      </c>
      <c r="I86" s="200"/>
      <c r="J86" s="199"/>
      <c r="K86" s="199" t="s">
        <v>1142</v>
      </c>
      <c r="L86" s="199"/>
      <c r="M86" s="240" t="s">
        <v>185</v>
      </c>
      <c r="N86" s="240" t="s">
        <v>786</v>
      </c>
      <c r="O86" s="240" t="s">
        <v>787</v>
      </c>
      <c r="P86" s="275"/>
      <c r="Q86" s="201" t="s">
        <v>1121</v>
      </c>
      <c r="R86" s="201" t="s">
        <v>1143</v>
      </c>
      <c r="S86" s="199" t="s">
        <v>1144</v>
      </c>
      <c r="T86" s="199" t="s">
        <v>1145</v>
      </c>
      <c r="U86" s="199" t="s">
        <v>1146</v>
      </c>
      <c r="V86" s="199" t="s">
        <v>1147</v>
      </c>
      <c r="W86" s="246" t="s">
        <v>247</v>
      </c>
      <c r="AA86" s="207">
        <f>IF(OR(J86="Fail",ISBLANK(J86)),INDEX('Issue Code Table'!C:C,MATCH(N:N,'Issue Code Table'!A:A,0)),IF(M86="Critical",6,IF(M86="Significant",5,IF(M86="Moderate",3,2))))</f>
        <v>5</v>
      </c>
    </row>
    <row r="87" spans="1:27" ht="112.5" x14ac:dyDescent="0.25">
      <c r="A87" s="198" t="s">
        <v>1148</v>
      </c>
      <c r="B87" s="199" t="s">
        <v>339</v>
      </c>
      <c r="C87" s="237" t="s">
        <v>340</v>
      </c>
      <c r="D87" s="200" t="s">
        <v>220</v>
      </c>
      <c r="E87" s="199" t="s">
        <v>1149</v>
      </c>
      <c r="F87" s="199" t="s">
        <v>1150</v>
      </c>
      <c r="G87" s="199" t="s">
        <v>1151</v>
      </c>
      <c r="H87" s="201" t="s">
        <v>1152</v>
      </c>
      <c r="I87" s="200"/>
      <c r="J87" s="199"/>
      <c r="K87" s="199" t="s">
        <v>1153</v>
      </c>
      <c r="L87" s="199"/>
      <c r="M87" s="236" t="s">
        <v>185</v>
      </c>
      <c r="N87" s="236" t="s">
        <v>346</v>
      </c>
      <c r="O87" s="204" t="s">
        <v>347</v>
      </c>
      <c r="P87" s="275"/>
      <c r="Q87" s="201" t="s">
        <v>1121</v>
      </c>
      <c r="R87" s="201" t="s">
        <v>1154</v>
      </c>
      <c r="S87" s="199" t="s">
        <v>1155</v>
      </c>
      <c r="T87" s="199" t="s">
        <v>351</v>
      </c>
      <c r="U87" s="199" t="s">
        <v>1156</v>
      </c>
      <c r="V87" s="199" t="s">
        <v>1157</v>
      </c>
      <c r="W87" s="246" t="s">
        <v>247</v>
      </c>
      <c r="AA87" s="207">
        <f>IF(OR(J87="Fail",ISBLANK(J87)),INDEX('Issue Code Table'!C:C,MATCH(N:N,'Issue Code Table'!A:A,0)),IF(M87="Critical",6,IF(M87="Significant",5,IF(M87="Moderate",3,2))))</f>
        <v>5</v>
      </c>
    </row>
    <row r="88" spans="1:27" ht="150" x14ac:dyDescent="0.25">
      <c r="A88" s="198" t="s">
        <v>1158</v>
      </c>
      <c r="B88" s="241" t="s">
        <v>192</v>
      </c>
      <c r="C88" s="242" t="s">
        <v>193</v>
      </c>
      <c r="D88" s="200" t="s">
        <v>220</v>
      </c>
      <c r="E88" s="199" t="s">
        <v>1159</v>
      </c>
      <c r="F88" s="199" t="s">
        <v>1160</v>
      </c>
      <c r="G88" s="199" t="s">
        <v>1161</v>
      </c>
      <c r="H88" s="201" t="s">
        <v>1162</v>
      </c>
      <c r="I88" s="200"/>
      <c r="J88" s="199"/>
      <c r="K88" s="199" t="s">
        <v>1163</v>
      </c>
      <c r="L88" s="199"/>
      <c r="M88" s="236" t="s">
        <v>185</v>
      </c>
      <c r="N88" s="236" t="s">
        <v>786</v>
      </c>
      <c r="O88" s="204" t="s">
        <v>787</v>
      </c>
      <c r="P88" s="275"/>
      <c r="Q88" s="201" t="s">
        <v>1121</v>
      </c>
      <c r="R88" s="201" t="s">
        <v>1164</v>
      </c>
      <c r="S88" s="199" t="s">
        <v>1165</v>
      </c>
      <c r="T88" s="199" t="s">
        <v>1166</v>
      </c>
      <c r="U88" s="199" t="s">
        <v>1167</v>
      </c>
      <c r="V88" s="199" t="s">
        <v>1168</v>
      </c>
      <c r="W88" s="246" t="s">
        <v>247</v>
      </c>
      <c r="AA88" s="207">
        <f>IF(OR(J88="Fail",ISBLANK(J88)),INDEX('Issue Code Table'!C:C,MATCH(N:N,'Issue Code Table'!A:A,0)),IF(M88="Critical",6,IF(M88="Significant",5,IF(M88="Moderate",3,2))))</f>
        <v>5</v>
      </c>
    </row>
    <row r="89" spans="1:27" ht="337.5" x14ac:dyDescent="0.25">
      <c r="A89" s="198" t="s">
        <v>1169</v>
      </c>
      <c r="B89" s="199" t="s">
        <v>339</v>
      </c>
      <c r="C89" s="237" t="s">
        <v>340</v>
      </c>
      <c r="D89" s="200" t="s">
        <v>220</v>
      </c>
      <c r="E89" s="199" t="s">
        <v>1170</v>
      </c>
      <c r="F89" s="199" t="s">
        <v>1171</v>
      </c>
      <c r="G89" s="199" t="s">
        <v>1172</v>
      </c>
      <c r="H89" s="201" t="s">
        <v>1173</v>
      </c>
      <c r="I89" s="200"/>
      <c r="J89" s="199"/>
      <c r="K89" s="199" t="s">
        <v>1174</v>
      </c>
      <c r="L89" s="199"/>
      <c r="M89" s="236" t="s">
        <v>185</v>
      </c>
      <c r="N89" s="236" t="s">
        <v>786</v>
      </c>
      <c r="O89" s="204" t="s">
        <v>787</v>
      </c>
      <c r="P89" s="275"/>
      <c r="Q89" s="201" t="s">
        <v>1121</v>
      </c>
      <c r="R89" s="201" t="s">
        <v>1175</v>
      </c>
      <c r="S89" s="199" t="s">
        <v>1176</v>
      </c>
      <c r="T89" s="199" t="s">
        <v>1177</v>
      </c>
      <c r="U89" s="199" t="s">
        <v>1178</v>
      </c>
      <c r="V89" s="199" t="s">
        <v>1179</v>
      </c>
      <c r="W89" s="246" t="s">
        <v>247</v>
      </c>
      <c r="AA89" s="207">
        <f>IF(OR(J89="Fail",ISBLANK(J89)),INDEX('Issue Code Table'!C:C,MATCH(N:N,'Issue Code Table'!A:A,0)),IF(M89="Critical",6,IF(M89="Significant",5,IF(M89="Moderate",3,2))))</f>
        <v>5</v>
      </c>
    </row>
    <row r="90" spans="1:27" ht="409.5" x14ac:dyDescent="0.25">
      <c r="A90" s="198" t="s">
        <v>1180</v>
      </c>
      <c r="B90" s="199" t="s">
        <v>339</v>
      </c>
      <c r="C90" s="237" t="s">
        <v>340</v>
      </c>
      <c r="D90" s="200" t="s">
        <v>220</v>
      </c>
      <c r="E90" s="199" t="s">
        <v>1181</v>
      </c>
      <c r="F90" s="199" t="s">
        <v>1182</v>
      </c>
      <c r="G90" s="199" t="s">
        <v>1183</v>
      </c>
      <c r="H90" s="201" t="s">
        <v>1184</v>
      </c>
      <c r="I90" s="200"/>
      <c r="J90" s="199"/>
      <c r="K90" s="199" t="s">
        <v>1185</v>
      </c>
      <c r="L90" s="199"/>
      <c r="M90" s="236" t="s">
        <v>185</v>
      </c>
      <c r="N90" s="236" t="s">
        <v>786</v>
      </c>
      <c r="O90" s="204" t="s">
        <v>787</v>
      </c>
      <c r="P90" s="275"/>
      <c r="Q90" s="201" t="s">
        <v>1121</v>
      </c>
      <c r="R90" s="201" t="s">
        <v>1186</v>
      </c>
      <c r="S90" s="199" t="s">
        <v>1187</v>
      </c>
      <c r="T90" s="199" t="s">
        <v>1177</v>
      </c>
      <c r="U90" s="199" t="s">
        <v>1188</v>
      </c>
      <c r="V90" s="199" t="s">
        <v>1189</v>
      </c>
      <c r="W90" s="246" t="s">
        <v>247</v>
      </c>
      <c r="AA90" s="207">
        <f>IF(OR(J90="Fail",ISBLANK(J90)),INDEX('Issue Code Table'!C:C,MATCH(N:N,'Issue Code Table'!A:A,0)),IF(M90="Critical",6,IF(M90="Significant",5,IF(M90="Moderate",3,2))))</f>
        <v>5</v>
      </c>
    </row>
    <row r="91" spans="1:27" ht="287.5" x14ac:dyDescent="0.25">
      <c r="A91" s="198" t="s">
        <v>1190</v>
      </c>
      <c r="B91" s="199" t="s">
        <v>339</v>
      </c>
      <c r="C91" s="237" t="s">
        <v>340</v>
      </c>
      <c r="D91" s="200" t="s">
        <v>220</v>
      </c>
      <c r="E91" s="199" t="s">
        <v>1191</v>
      </c>
      <c r="F91" s="199" t="s">
        <v>1192</v>
      </c>
      <c r="G91" s="199" t="s">
        <v>1193</v>
      </c>
      <c r="H91" s="201" t="s">
        <v>1194</v>
      </c>
      <c r="I91" s="200"/>
      <c r="J91" s="199"/>
      <c r="K91" s="199" t="s">
        <v>1195</v>
      </c>
      <c r="L91" s="199"/>
      <c r="M91" s="236" t="s">
        <v>185</v>
      </c>
      <c r="N91" s="236" t="s">
        <v>786</v>
      </c>
      <c r="O91" s="204" t="s">
        <v>787</v>
      </c>
      <c r="P91" s="275"/>
      <c r="Q91" s="201" t="s">
        <v>1121</v>
      </c>
      <c r="R91" s="201" t="s">
        <v>1196</v>
      </c>
      <c r="S91" s="199" t="s">
        <v>1197</v>
      </c>
      <c r="T91" s="199" t="s">
        <v>1198</v>
      </c>
      <c r="U91" s="199" t="s">
        <v>1199</v>
      </c>
      <c r="V91" s="199" t="s">
        <v>1200</v>
      </c>
      <c r="W91" s="246" t="s">
        <v>247</v>
      </c>
      <c r="AA91" s="207">
        <f>IF(OR(J91="Fail",ISBLANK(J91)),INDEX('Issue Code Table'!C:C,MATCH(N:N,'Issue Code Table'!A:A,0)),IF(M91="Critical",6,IF(M91="Significant",5,IF(M91="Moderate",3,2))))</f>
        <v>5</v>
      </c>
    </row>
    <row r="92" spans="1:27" ht="125" x14ac:dyDescent="0.25">
      <c r="A92" s="198" t="s">
        <v>1201</v>
      </c>
      <c r="B92" s="199" t="s">
        <v>339</v>
      </c>
      <c r="C92" s="237" t="s">
        <v>340</v>
      </c>
      <c r="D92" s="239" t="s">
        <v>220</v>
      </c>
      <c r="E92" s="199" t="s">
        <v>1202</v>
      </c>
      <c r="F92" s="199" t="s">
        <v>1203</v>
      </c>
      <c r="G92" s="199" t="s">
        <v>1204</v>
      </c>
      <c r="H92" s="201" t="s">
        <v>1205</v>
      </c>
      <c r="I92" s="200"/>
      <c r="J92" s="199"/>
      <c r="K92" s="199" t="s">
        <v>1206</v>
      </c>
      <c r="L92" s="199"/>
      <c r="M92" s="240" t="s">
        <v>185</v>
      </c>
      <c r="N92" s="240" t="s">
        <v>786</v>
      </c>
      <c r="O92" s="240" t="s">
        <v>787</v>
      </c>
      <c r="P92" s="275"/>
      <c r="Q92" s="201" t="s">
        <v>1121</v>
      </c>
      <c r="R92" s="201" t="s">
        <v>1207</v>
      </c>
      <c r="S92" s="199" t="s">
        <v>1208</v>
      </c>
      <c r="T92" s="199" t="s">
        <v>351</v>
      </c>
      <c r="U92" s="199" t="s">
        <v>1209</v>
      </c>
      <c r="V92" s="199" t="s">
        <v>1210</v>
      </c>
      <c r="W92" s="246" t="s">
        <v>247</v>
      </c>
      <c r="AA92" s="207">
        <f>IF(OR(J92="Fail",ISBLANK(J92)),INDEX('Issue Code Table'!C:C,MATCH(N:N,'Issue Code Table'!A:A,0)),IF(M92="Critical",6,IF(M92="Significant",5,IF(M92="Moderate",3,2))))</f>
        <v>5</v>
      </c>
    </row>
    <row r="93" spans="1:27" ht="112.5" x14ac:dyDescent="0.25">
      <c r="A93" s="198" t="s">
        <v>1211</v>
      </c>
      <c r="B93" s="241" t="s">
        <v>192</v>
      </c>
      <c r="C93" s="242" t="s">
        <v>193</v>
      </c>
      <c r="D93" s="200" t="s">
        <v>220</v>
      </c>
      <c r="E93" s="199" t="s">
        <v>1212</v>
      </c>
      <c r="F93" s="199" t="s">
        <v>1213</v>
      </c>
      <c r="G93" s="199" t="s">
        <v>1214</v>
      </c>
      <c r="H93" s="201" t="s">
        <v>1215</v>
      </c>
      <c r="I93" s="200"/>
      <c r="J93" s="199"/>
      <c r="K93" s="199" t="s">
        <v>1216</v>
      </c>
      <c r="L93" s="199"/>
      <c r="M93" s="236" t="s">
        <v>185</v>
      </c>
      <c r="N93" s="236" t="s">
        <v>786</v>
      </c>
      <c r="O93" s="204" t="s">
        <v>787</v>
      </c>
      <c r="P93" s="275"/>
      <c r="Q93" s="201" t="s">
        <v>1121</v>
      </c>
      <c r="R93" s="201" t="s">
        <v>1217</v>
      </c>
      <c r="S93" s="199" t="s">
        <v>1218</v>
      </c>
      <c r="T93" s="199" t="s">
        <v>351</v>
      </c>
      <c r="U93" s="199" t="s">
        <v>1219</v>
      </c>
      <c r="V93" s="199" t="s">
        <v>1220</v>
      </c>
      <c r="W93" s="246" t="s">
        <v>247</v>
      </c>
      <c r="AA93" s="207">
        <f>IF(OR(J93="Fail",ISBLANK(J93)),INDEX('Issue Code Table'!C:C,MATCH(N:N,'Issue Code Table'!A:A,0)),IF(M93="Critical",6,IF(M93="Significant",5,IF(M93="Moderate",3,2))))</f>
        <v>5</v>
      </c>
    </row>
    <row r="94" spans="1:27" ht="175" x14ac:dyDescent="0.25">
      <c r="A94" s="198" t="s">
        <v>1221</v>
      </c>
      <c r="B94" s="241" t="s">
        <v>355</v>
      </c>
      <c r="C94" s="242" t="s">
        <v>356</v>
      </c>
      <c r="D94" s="200" t="s">
        <v>220</v>
      </c>
      <c r="E94" s="199" t="s">
        <v>1222</v>
      </c>
      <c r="F94" s="199" t="s">
        <v>1223</v>
      </c>
      <c r="G94" s="199" t="s">
        <v>1224</v>
      </c>
      <c r="H94" s="201" t="s">
        <v>1225</v>
      </c>
      <c r="I94" s="200"/>
      <c r="J94" s="199"/>
      <c r="K94" s="199" t="s">
        <v>1226</v>
      </c>
      <c r="L94" s="199"/>
      <c r="M94" s="236" t="s">
        <v>185</v>
      </c>
      <c r="N94" s="203" t="s">
        <v>346</v>
      </c>
      <c r="O94" s="204" t="s">
        <v>347</v>
      </c>
      <c r="P94" s="275"/>
      <c r="Q94" s="201" t="s">
        <v>1121</v>
      </c>
      <c r="R94" s="201" t="s">
        <v>1227</v>
      </c>
      <c r="S94" s="199" t="s">
        <v>1228</v>
      </c>
      <c r="T94" s="199" t="s">
        <v>1229</v>
      </c>
      <c r="U94" s="199" t="s">
        <v>1230</v>
      </c>
      <c r="V94" s="199" t="s">
        <v>1231</v>
      </c>
      <c r="W94" s="246" t="s">
        <v>247</v>
      </c>
      <c r="AA94" s="207">
        <f>IF(OR(J94="Fail",ISBLANK(J94)),INDEX('Issue Code Table'!C:C,MATCH(N:N,'Issue Code Table'!A:A,0)),IF(M94="Critical",6,IF(M94="Significant",5,IF(M94="Moderate",3,2))))</f>
        <v>5</v>
      </c>
    </row>
    <row r="95" spans="1:27" ht="162.5" x14ac:dyDescent="0.25">
      <c r="A95" s="198" t="s">
        <v>1232</v>
      </c>
      <c r="B95" s="199" t="s">
        <v>1021</v>
      </c>
      <c r="C95" s="199" t="s">
        <v>1022</v>
      </c>
      <c r="D95" s="200" t="s">
        <v>220</v>
      </c>
      <c r="E95" s="199" t="s">
        <v>1233</v>
      </c>
      <c r="F95" s="199" t="s">
        <v>1234</v>
      </c>
      <c r="G95" s="199" t="s">
        <v>1235</v>
      </c>
      <c r="H95" s="201" t="s">
        <v>1236</v>
      </c>
      <c r="I95" s="200"/>
      <c r="J95" s="199"/>
      <c r="K95" s="199" t="s">
        <v>1237</v>
      </c>
      <c r="L95" s="199"/>
      <c r="M95" s="236" t="s">
        <v>185</v>
      </c>
      <c r="N95" s="236" t="s">
        <v>786</v>
      </c>
      <c r="O95" s="204" t="s">
        <v>787</v>
      </c>
      <c r="P95" s="275"/>
      <c r="Q95" s="201" t="s">
        <v>1238</v>
      </c>
      <c r="R95" s="201" t="s">
        <v>1239</v>
      </c>
      <c r="S95" s="199" t="s">
        <v>1240</v>
      </c>
      <c r="T95" s="199" t="s">
        <v>1241</v>
      </c>
      <c r="U95" s="199" t="s">
        <v>1242</v>
      </c>
      <c r="V95" s="199" t="s">
        <v>1243</v>
      </c>
      <c r="W95" s="246" t="s">
        <v>247</v>
      </c>
      <c r="AA95" s="207">
        <f>IF(OR(J95="Fail",ISBLANK(J95)),INDEX('Issue Code Table'!C:C,MATCH(N:N,'Issue Code Table'!A:A,0)),IF(M95="Critical",6,IF(M95="Significant",5,IF(M95="Moderate",3,2))))</f>
        <v>5</v>
      </c>
    </row>
    <row r="96" spans="1:27" ht="112.5" x14ac:dyDescent="0.25">
      <c r="A96" s="198" t="s">
        <v>1244</v>
      </c>
      <c r="B96" s="199" t="s">
        <v>339</v>
      </c>
      <c r="C96" s="199" t="s">
        <v>340</v>
      </c>
      <c r="D96" s="200" t="s">
        <v>220</v>
      </c>
      <c r="E96" s="199" t="s">
        <v>1245</v>
      </c>
      <c r="F96" s="199" t="s">
        <v>1246</v>
      </c>
      <c r="G96" s="199" t="s">
        <v>1247</v>
      </c>
      <c r="H96" s="201" t="s">
        <v>1248</v>
      </c>
      <c r="I96" s="200"/>
      <c r="J96" s="199"/>
      <c r="K96" s="199" t="s">
        <v>1249</v>
      </c>
      <c r="L96" s="199"/>
      <c r="M96" s="236" t="s">
        <v>185</v>
      </c>
      <c r="N96" s="236" t="s">
        <v>786</v>
      </c>
      <c r="O96" s="204" t="s">
        <v>787</v>
      </c>
      <c r="P96" s="275"/>
      <c r="Q96" s="201" t="s">
        <v>1238</v>
      </c>
      <c r="R96" s="201" t="s">
        <v>1250</v>
      </c>
      <c r="S96" s="199" t="s">
        <v>1251</v>
      </c>
      <c r="T96" s="199" t="s">
        <v>1252</v>
      </c>
      <c r="U96" s="199" t="s">
        <v>1253</v>
      </c>
      <c r="V96" s="199" t="s">
        <v>1254</v>
      </c>
      <c r="W96" s="246" t="s">
        <v>247</v>
      </c>
      <c r="AA96" s="207">
        <f>IF(OR(J96="Fail",ISBLANK(J96)),INDEX('Issue Code Table'!C:C,MATCH(N:N,'Issue Code Table'!A:A,0)),IF(M96="Critical",6,IF(M96="Significant",5,IF(M96="Moderate",3,2))))</f>
        <v>5</v>
      </c>
    </row>
    <row r="97" spans="1:27" ht="350" x14ac:dyDescent="0.25">
      <c r="A97" s="198" t="s">
        <v>1255</v>
      </c>
      <c r="B97" s="199" t="s">
        <v>754</v>
      </c>
      <c r="C97" s="199" t="s">
        <v>1256</v>
      </c>
      <c r="D97" s="200" t="s">
        <v>220</v>
      </c>
      <c r="E97" s="199" t="s">
        <v>1257</v>
      </c>
      <c r="F97" s="199" t="s">
        <v>1258</v>
      </c>
      <c r="G97" s="199" t="s">
        <v>1259</v>
      </c>
      <c r="H97" s="201" t="s">
        <v>1260</v>
      </c>
      <c r="I97" s="200"/>
      <c r="J97" s="199"/>
      <c r="K97" s="199" t="s">
        <v>1261</v>
      </c>
      <c r="L97" s="199"/>
      <c r="M97" s="236" t="s">
        <v>185</v>
      </c>
      <c r="N97" s="236" t="s">
        <v>786</v>
      </c>
      <c r="O97" s="204" t="s">
        <v>787</v>
      </c>
      <c r="P97" s="275"/>
      <c r="Q97" s="201" t="s">
        <v>1238</v>
      </c>
      <c r="R97" s="201" t="s">
        <v>1262</v>
      </c>
      <c r="S97" s="199" t="s">
        <v>1263</v>
      </c>
      <c r="T97" s="199" t="s">
        <v>1229</v>
      </c>
      <c r="U97" s="199" t="s">
        <v>1264</v>
      </c>
      <c r="V97" s="199" t="s">
        <v>1265</v>
      </c>
      <c r="W97" s="246" t="s">
        <v>247</v>
      </c>
      <c r="AA97" s="207">
        <f>IF(OR(J97="Fail",ISBLANK(J97)),INDEX('Issue Code Table'!C:C,MATCH(N:N,'Issue Code Table'!A:A,0)),IF(M97="Critical",6,IF(M97="Significant",5,IF(M97="Moderate",3,2))))</f>
        <v>5</v>
      </c>
    </row>
    <row r="98" spans="1:27" ht="162.5" x14ac:dyDescent="0.25">
      <c r="A98" s="198" t="s">
        <v>1266</v>
      </c>
      <c r="B98" s="199" t="s">
        <v>1267</v>
      </c>
      <c r="C98" s="199" t="s">
        <v>1268</v>
      </c>
      <c r="D98" s="200" t="s">
        <v>220</v>
      </c>
      <c r="E98" s="199" t="s">
        <v>1269</v>
      </c>
      <c r="F98" s="199" t="s">
        <v>1270</v>
      </c>
      <c r="G98" s="199" t="s">
        <v>1271</v>
      </c>
      <c r="H98" s="201" t="s">
        <v>1272</v>
      </c>
      <c r="I98" s="200"/>
      <c r="J98" s="199"/>
      <c r="K98" s="199" t="s">
        <v>1273</v>
      </c>
      <c r="L98" s="199"/>
      <c r="M98" s="236" t="s">
        <v>185</v>
      </c>
      <c r="N98" s="224" t="s">
        <v>213</v>
      </c>
      <c r="O98" s="225" t="s">
        <v>214</v>
      </c>
      <c r="P98" s="275"/>
      <c r="Q98" s="201" t="s">
        <v>1238</v>
      </c>
      <c r="R98" s="201" t="s">
        <v>1274</v>
      </c>
      <c r="S98" s="199" t="s">
        <v>1275</v>
      </c>
      <c r="T98" s="199" t="s">
        <v>1276</v>
      </c>
      <c r="U98" s="199" t="s">
        <v>1277</v>
      </c>
      <c r="V98" s="199" t="s">
        <v>1278</v>
      </c>
      <c r="W98" s="246" t="s">
        <v>247</v>
      </c>
      <c r="AA98" s="207">
        <f>IF(OR(J98="Fail",ISBLANK(J98)),INDEX('Issue Code Table'!C:C,MATCH(N:N,'Issue Code Table'!A:A,0)),IF(M98="Critical",6,IF(M98="Significant",5,IF(M98="Moderate",3,2))))</f>
        <v>6</v>
      </c>
    </row>
    <row r="99" spans="1:27" ht="175" x14ac:dyDescent="0.25">
      <c r="A99" s="198" t="s">
        <v>1279</v>
      </c>
      <c r="B99" s="199" t="s">
        <v>218</v>
      </c>
      <c r="C99" s="199" t="s">
        <v>219</v>
      </c>
      <c r="D99" s="200" t="s">
        <v>220</v>
      </c>
      <c r="E99" s="199" t="s">
        <v>1280</v>
      </c>
      <c r="F99" s="199" t="s">
        <v>1281</v>
      </c>
      <c r="G99" s="199" t="s">
        <v>1282</v>
      </c>
      <c r="H99" s="201" t="s">
        <v>1283</v>
      </c>
      <c r="I99" s="200"/>
      <c r="J99" s="199"/>
      <c r="K99" s="199" t="s">
        <v>1284</v>
      </c>
      <c r="L99" s="199"/>
      <c r="M99" s="236" t="s">
        <v>185</v>
      </c>
      <c r="N99" s="203" t="s">
        <v>290</v>
      </c>
      <c r="O99" s="204" t="s">
        <v>291</v>
      </c>
      <c r="P99" s="275"/>
      <c r="Q99" s="201" t="s">
        <v>1238</v>
      </c>
      <c r="R99" s="201" t="s">
        <v>1285</v>
      </c>
      <c r="S99" s="199" t="s">
        <v>1286</v>
      </c>
      <c r="T99" s="199" t="s">
        <v>1287</v>
      </c>
      <c r="U99" s="199" t="s">
        <v>1288</v>
      </c>
      <c r="V99" s="199" t="s">
        <v>1289</v>
      </c>
      <c r="W99" s="246" t="s">
        <v>247</v>
      </c>
      <c r="AA99" s="207">
        <f>IF(OR(J99="Fail",ISBLANK(J99)),INDEX('Issue Code Table'!C:C,MATCH(N:N,'Issue Code Table'!A:A,0)),IF(M99="Critical",6,IF(M99="Significant",5,IF(M99="Moderate",3,2))))</f>
        <v>7</v>
      </c>
    </row>
    <row r="100" spans="1:27" ht="112.5" x14ac:dyDescent="0.25">
      <c r="A100" s="198" t="s">
        <v>1290</v>
      </c>
      <c r="B100" s="241" t="s">
        <v>1056</v>
      </c>
      <c r="C100" s="242" t="s">
        <v>1057</v>
      </c>
      <c r="D100" s="200" t="s">
        <v>220</v>
      </c>
      <c r="E100" s="199" t="s">
        <v>1291</v>
      </c>
      <c r="F100" s="199" t="s">
        <v>1292</v>
      </c>
      <c r="G100" s="199" t="s">
        <v>1293</v>
      </c>
      <c r="H100" s="201" t="s">
        <v>1294</v>
      </c>
      <c r="I100" s="200"/>
      <c r="J100" s="199"/>
      <c r="K100" s="199" t="s">
        <v>1295</v>
      </c>
      <c r="L100" s="199"/>
      <c r="M100" s="236" t="s">
        <v>226</v>
      </c>
      <c r="N100" s="203" t="s">
        <v>380</v>
      </c>
      <c r="O100" s="204" t="s">
        <v>381</v>
      </c>
      <c r="P100" s="275"/>
      <c r="Q100" s="201" t="s">
        <v>1238</v>
      </c>
      <c r="R100" s="201" t="s">
        <v>1296</v>
      </c>
      <c r="S100" s="199" t="s">
        <v>1297</v>
      </c>
      <c r="T100" s="199" t="s">
        <v>351</v>
      </c>
      <c r="U100" s="199" t="s">
        <v>1298</v>
      </c>
      <c r="V100" s="199" t="s">
        <v>1299</v>
      </c>
      <c r="W100" s="246"/>
      <c r="AA100" s="207">
        <f>IF(OR(J100="Fail",ISBLANK(J100)),INDEX('Issue Code Table'!C:C,MATCH(N:N,'Issue Code Table'!A:A,0)),IF(M100="Critical",6,IF(M100="Significant",5,IF(M100="Moderate",3,2))))</f>
        <v>4</v>
      </c>
    </row>
    <row r="101" spans="1:27" ht="337.5" x14ac:dyDescent="0.25">
      <c r="A101" s="198" t="s">
        <v>1300</v>
      </c>
      <c r="B101" s="199" t="s">
        <v>218</v>
      </c>
      <c r="C101" s="199" t="s">
        <v>219</v>
      </c>
      <c r="D101" s="200" t="s">
        <v>220</v>
      </c>
      <c r="E101" s="199" t="s">
        <v>1301</v>
      </c>
      <c r="F101" s="199" t="s">
        <v>1302</v>
      </c>
      <c r="G101" s="199" t="s">
        <v>1303</v>
      </c>
      <c r="H101" s="201" t="s">
        <v>1304</v>
      </c>
      <c r="I101" s="200"/>
      <c r="J101" s="199"/>
      <c r="K101" s="199" t="s">
        <v>1305</v>
      </c>
      <c r="L101" s="199"/>
      <c r="M101" s="236" t="s">
        <v>185</v>
      </c>
      <c r="N101" s="236" t="s">
        <v>871</v>
      </c>
      <c r="O101" s="204" t="s">
        <v>872</v>
      </c>
      <c r="P101" s="275"/>
      <c r="Q101" s="201" t="s">
        <v>1238</v>
      </c>
      <c r="R101" s="201" t="s">
        <v>1306</v>
      </c>
      <c r="S101" s="199" t="s">
        <v>1307</v>
      </c>
      <c r="T101" s="199" t="s">
        <v>1308</v>
      </c>
      <c r="U101" s="199" t="s">
        <v>1309</v>
      </c>
      <c r="V101" s="199" t="s">
        <v>1310</v>
      </c>
      <c r="W101" s="246" t="s">
        <v>247</v>
      </c>
      <c r="AA101" s="207">
        <f>IF(OR(J101="Fail",ISBLANK(J101)),INDEX('Issue Code Table'!C:C,MATCH(N:N,'Issue Code Table'!A:A,0)),IF(M101="Critical",6,IF(M101="Significant",5,IF(M101="Moderate",3,2))))</f>
        <v>6</v>
      </c>
    </row>
    <row r="102" spans="1:27" ht="150" x14ac:dyDescent="0.25">
      <c r="A102" s="198" t="s">
        <v>1311</v>
      </c>
      <c r="B102" s="199" t="s">
        <v>218</v>
      </c>
      <c r="C102" s="199" t="s">
        <v>219</v>
      </c>
      <c r="D102" s="200" t="s">
        <v>220</v>
      </c>
      <c r="E102" s="199" t="s">
        <v>1312</v>
      </c>
      <c r="F102" s="199" t="s">
        <v>1313</v>
      </c>
      <c r="G102" s="199" t="s">
        <v>223</v>
      </c>
      <c r="H102" s="201" t="s">
        <v>1314</v>
      </c>
      <c r="I102" s="200"/>
      <c r="J102" s="199"/>
      <c r="K102" s="199" t="s">
        <v>1315</v>
      </c>
      <c r="L102" s="199"/>
      <c r="M102" s="236" t="s">
        <v>185</v>
      </c>
      <c r="N102" s="224" t="s">
        <v>213</v>
      </c>
      <c r="O102" s="225" t="s">
        <v>214</v>
      </c>
      <c r="P102" s="275"/>
      <c r="Q102" s="201" t="s">
        <v>1238</v>
      </c>
      <c r="R102" s="201" t="s">
        <v>1316</v>
      </c>
      <c r="S102" s="199" t="s">
        <v>1317</v>
      </c>
      <c r="T102" s="199" t="s">
        <v>1318</v>
      </c>
      <c r="U102" s="199" t="s">
        <v>1319</v>
      </c>
      <c r="V102" s="199" t="s">
        <v>1320</v>
      </c>
      <c r="W102" s="246" t="s">
        <v>247</v>
      </c>
      <c r="AA102" s="207">
        <f>IF(OR(J102="Fail",ISBLANK(J102)),INDEX('Issue Code Table'!C:C,MATCH(N:N,'Issue Code Table'!A:A,0)),IF(M102="Critical",6,IF(M102="Significant",5,IF(M102="Moderate",3,2))))</f>
        <v>6</v>
      </c>
    </row>
    <row r="103" spans="1:27" ht="162.5" x14ac:dyDescent="0.25">
      <c r="A103" s="198" t="s">
        <v>1321</v>
      </c>
      <c r="B103" s="199" t="s">
        <v>1322</v>
      </c>
      <c r="C103" s="199" t="s">
        <v>1323</v>
      </c>
      <c r="D103" s="200" t="s">
        <v>220</v>
      </c>
      <c r="E103" s="199" t="s">
        <v>1324</v>
      </c>
      <c r="F103" s="199" t="s">
        <v>1325</v>
      </c>
      <c r="G103" s="199" t="s">
        <v>223</v>
      </c>
      <c r="H103" s="201" t="s">
        <v>1326</v>
      </c>
      <c r="I103" s="200"/>
      <c r="J103" s="199"/>
      <c r="K103" s="199" t="s">
        <v>1327</v>
      </c>
      <c r="L103" s="199"/>
      <c r="M103" s="236" t="s">
        <v>185</v>
      </c>
      <c r="N103" s="224" t="s">
        <v>213</v>
      </c>
      <c r="O103" s="225" t="s">
        <v>214</v>
      </c>
      <c r="P103" s="275"/>
      <c r="Q103" s="201" t="s">
        <v>1238</v>
      </c>
      <c r="R103" s="201" t="s">
        <v>1328</v>
      </c>
      <c r="S103" s="199" t="s">
        <v>1329</v>
      </c>
      <c r="T103" s="199" t="s">
        <v>1330</v>
      </c>
      <c r="U103" s="199" t="s">
        <v>1331</v>
      </c>
      <c r="V103" s="199" t="s">
        <v>1332</v>
      </c>
      <c r="W103" s="246" t="s">
        <v>247</v>
      </c>
      <c r="AA103" s="207">
        <f>IF(OR(J103="Fail",ISBLANK(J103)),INDEX('Issue Code Table'!C:C,MATCH(N:N,'Issue Code Table'!A:A,0)),IF(M103="Critical",6,IF(M103="Significant",5,IF(M103="Moderate",3,2))))</f>
        <v>6</v>
      </c>
    </row>
    <row r="104" spans="1:27" ht="162.5" x14ac:dyDescent="0.25">
      <c r="A104" s="198" t="s">
        <v>1333</v>
      </c>
      <c r="B104" s="199" t="s">
        <v>1322</v>
      </c>
      <c r="C104" s="199" t="s">
        <v>1323</v>
      </c>
      <c r="D104" s="200" t="s">
        <v>220</v>
      </c>
      <c r="E104" s="199" t="s">
        <v>1334</v>
      </c>
      <c r="F104" s="199" t="s">
        <v>1335</v>
      </c>
      <c r="G104" s="199" t="s">
        <v>223</v>
      </c>
      <c r="H104" s="199" t="s">
        <v>1336</v>
      </c>
      <c r="I104" s="200"/>
      <c r="J104" s="199"/>
      <c r="K104" s="199" t="s">
        <v>1337</v>
      </c>
      <c r="L104" s="199"/>
      <c r="M104" s="236" t="s">
        <v>185</v>
      </c>
      <c r="N104" s="224" t="s">
        <v>213</v>
      </c>
      <c r="O104" s="225" t="s">
        <v>214</v>
      </c>
      <c r="P104" s="275"/>
      <c r="Q104" s="201" t="s">
        <v>1238</v>
      </c>
      <c r="R104" s="201" t="s">
        <v>1338</v>
      </c>
      <c r="S104" s="199" t="s">
        <v>1339</v>
      </c>
      <c r="T104" s="199" t="s">
        <v>1340</v>
      </c>
      <c r="U104" s="199" t="s">
        <v>1341</v>
      </c>
      <c r="V104" s="199" t="s">
        <v>1342</v>
      </c>
      <c r="W104" s="246" t="s">
        <v>247</v>
      </c>
      <c r="AA104" s="207">
        <f>IF(OR(J104="Fail",ISBLANK(J104)),INDEX('Issue Code Table'!C:C,MATCH(N:N,'Issue Code Table'!A:A,0)),IF(M104="Critical",6,IF(M104="Significant",5,IF(M104="Moderate",3,2))))</f>
        <v>6</v>
      </c>
    </row>
    <row r="105" spans="1:27" ht="175" x14ac:dyDescent="0.25">
      <c r="A105" s="198" t="s">
        <v>1343</v>
      </c>
      <c r="B105" s="199" t="s">
        <v>339</v>
      </c>
      <c r="C105" s="199" t="s">
        <v>340</v>
      </c>
      <c r="D105" s="200" t="s">
        <v>220</v>
      </c>
      <c r="E105" s="199" t="s">
        <v>1344</v>
      </c>
      <c r="F105" s="199" t="s">
        <v>1345</v>
      </c>
      <c r="G105" s="199" t="s">
        <v>223</v>
      </c>
      <c r="H105" s="201" t="s">
        <v>1346</v>
      </c>
      <c r="I105" s="200"/>
      <c r="J105" s="199"/>
      <c r="K105" s="199" t="s">
        <v>1347</v>
      </c>
      <c r="L105" s="199"/>
      <c r="M105" s="236" t="s">
        <v>226</v>
      </c>
      <c r="N105" s="236" t="s">
        <v>380</v>
      </c>
      <c r="O105" s="204" t="s">
        <v>381</v>
      </c>
      <c r="P105" s="275"/>
      <c r="Q105" s="201" t="s">
        <v>1348</v>
      </c>
      <c r="R105" s="201" t="s">
        <v>1349</v>
      </c>
      <c r="S105" s="199" t="s">
        <v>1350</v>
      </c>
      <c r="T105" s="199" t="s">
        <v>351</v>
      </c>
      <c r="U105" s="199" t="s">
        <v>1351</v>
      </c>
      <c r="V105" s="199" t="s">
        <v>1352</v>
      </c>
      <c r="W105" s="246"/>
      <c r="AA105" s="207">
        <f>IF(OR(J105="Fail",ISBLANK(J105)),INDEX('Issue Code Table'!C:C,MATCH(N:N,'Issue Code Table'!A:A,0)),IF(M105="Critical",6,IF(M105="Significant",5,IF(M105="Moderate",3,2))))</f>
        <v>4</v>
      </c>
    </row>
    <row r="106" spans="1:27" ht="162.5" x14ac:dyDescent="0.25">
      <c r="A106" s="198" t="s">
        <v>1353</v>
      </c>
      <c r="B106" s="199" t="s">
        <v>355</v>
      </c>
      <c r="C106" s="199" t="s">
        <v>356</v>
      </c>
      <c r="D106" s="200" t="s">
        <v>220</v>
      </c>
      <c r="E106" s="199" t="s">
        <v>1354</v>
      </c>
      <c r="F106" s="199" t="s">
        <v>1355</v>
      </c>
      <c r="G106" s="199" t="s">
        <v>223</v>
      </c>
      <c r="H106" s="199" t="s">
        <v>1356</v>
      </c>
      <c r="I106" s="200"/>
      <c r="J106" s="199"/>
      <c r="K106" s="199" t="s">
        <v>1357</v>
      </c>
      <c r="L106" s="199"/>
      <c r="M106" s="236" t="s">
        <v>185</v>
      </c>
      <c r="N106" s="236" t="s">
        <v>786</v>
      </c>
      <c r="O106" s="204" t="s">
        <v>787</v>
      </c>
      <c r="P106" s="275"/>
      <c r="Q106" s="201" t="s">
        <v>1358</v>
      </c>
      <c r="R106" s="201" t="s">
        <v>1359</v>
      </c>
      <c r="S106" s="199" t="s">
        <v>1360</v>
      </c>
      <c r="T106" s="199" t="s">
        <v>351</v>
      </c>
      <c r="U106" s="199" t="s">
        <v>1361</v>
      </c>
      <c r="V106" s="199" t="s">
        <v>1362</v>
      </c>
      <c r="W106" s="246" t="s">
        <v>247</v>
      </c>
      <c r="AA106" s="207">
        <f>IF(OR(J106="Fail",ISBLANK(J106)),INDEX('Issue Code Table'!C:C,MATCH(N:N,'Issue Code Table'!A:A,0)),IF(M106="Critical",6,IF(M106="Significant",5,IF(M106="Moderate",3,2))))</f>
        <v>5</v>
      </c>
    </row>
    <row r="107" spans="1:27" ht="125" x14ac:dyDescent="0.25">
      <c r="A107" s="198" t="s">
        <v>1363</v>
      </c>
      <c r="B107" s="199" t="s">
        <v>355</v>
      </c>
      <c r="C107" s="199" t="s">
        <v>356</v>
      </c>
      <c r="D107" s="200" t="s">
        <v>220</v>
      </c>
      <c r="E107" s="199" t="s">
        <v>1364</v>
      </c>
      <c r="F107" s="199" t="s">
        <v>1365</v>
      </c>
      <c r="G107" s="199" t="s">
        <v>223</v>
      </c>
      <c r="H107" s="201" t="s">
        <v>1366</v>
      </c>
      <c r="I107" s="200"/>
      <c r="J107" s="199"/>
      <c r="K107" s="199" t="s">
        <v>1367</v>
      </c>
      <c r="L107" s="199"/>
      <c r="M107" s="236" t="s">
        <v>185</v>
      </c>
      <c r="N107" s="236" t="s">
        <v>346</v>
      </c>
      <c r="O107" s="204" t="s">
        <v>347</v>
      </c>
      <c r="P107" s="275"/>
      <c r="Q107" s="201" t="s">
        <v>1358</v>
      </c>
      <c r="R107" s="201" t="s">
        <v>1368</v>
      </c>
      <c r="S107" s="199" t="s">
        <v>1369</v>
      </c>
      <c r="T107" s="199" t="s">
        <v>351</v>
      </c>
      <c r="U107" s="199" t="s">
        <v>1370</v>
      </c>
      <c r="V107" s="199" t="s">
        <v>1371</v>
      </c>
      <c r="W107" s="246" t="s">
        <v>247</v>
      </c>
      <c r="AA107" s="207">
        <f>IF(OR(J107="Fail",ISBLANK(J107)),INDEX('Issue Code Table'!C:C,MATCH(N:N,'Issue Code Table'!A:A,0)),IF(M107="Critical",6,IF(M107="Significant",5,IF(M107="Moderate",3,2))))</f>
        <v>5</v>
      </c>
    </row>
    <row r="108" spans="1:27" ht="300" x14ac:dyDescent="0.25">
      <c r="A108" s="198" t="s">
        <v>1372</v>
      </c>
      <c r="B108" s="199" t="s">
        <v>339</v>
      </c>
      <c r="C108" s="199" t="s">
        <v>340</v>
      </c>
      <c r="D108" s="200" t="s">
        <v>220</v>
      </c>
      <c r="E108" s="199" t="s">
        <v>1373</v>
      </c>
      <c r="F108" s="199" t="s">
        <v>1374</v>
      </c>
      <c r="G108" s="199" t="s">
        <v>223</v>
      </c>
      <c r="H108" s="201" t="s">
        <v>1375</v>
      </c>
      <c r="I108" s="200"/>
      <c r="J108" s="199"/>
      <c r="K108" s="199" t="s">
        <v>1376</v>
      </c>
      <c r="L108" s="199"/>
      <c r="M108" s="236" t="s">
        <v>185</v>
      </c>
      <c r="N108" s="236" t="s">
        <v>346</v>
      </c>
      <c r="O108" s="204" t="s">
        <v>347</v>
      </c>
      <c r="P108" s="275"/>
      <c r="Q108" s="201" t="s">
        <v>1377</v>
      </c>
      <c r="R108" s="201" t="s">
        <v>1378</v>
      </c>
      <c r="S108" s="199" t="s">
        <v>1379</v>
      </c>
      <c r="T108" s="199" t="s">
        <v>1380</v>
      </c>
      <c r="U108" s="199" t="s">
        <v>1381</v>
      </c>
      <c r="V108" s="199" t="s">
        <v>1382</v>
      </c>
      <c r="W108" s="246" t="s">
        <v>247</v>
      </c>
      <c r="AA108" s="207">
        <f>IF(OR(J108="Fail",ISBLANK(J108)),INDEX('Issue Code Table'!C:C,MATCH(N:N,'Issue Code Table'!A:A,0)),IF(M108="Critical",6,IF(M108="Significant",5,IF(M108="Moderate",3,2))))</f>
        <v>5</v>
      </c>
    </row>
    <row r="109" spans="1:27" ht="150" x14ac:dyDescent="0.25">
      <c r="A109" s="198" t="s">
        <v>1383</v>
      </c>
      <c r="B109" s="199" t="s">
        <v>339</v>
      </c>
      <c r="C109" s="199" t="s">
        <v>340</v>
      </c>
      <c r="D109" s="200" t="s">
        <v>220</v>
      </c>
      <c r="E109" s="199" t="s">
        <v>1384</v>
      </c>
      <c r="F109" s="199" t="s">
        <v>1385</v>
      </c>
      <c r="G109" s="199" t="s">
        <v>223</v>
      </c>
      <c r="H109" s="201" t="s">
        <v>1386</v>
      </c>
      <c r="I109" s="200"/>
      <c r="J109" s="199"/>
      <c r="K109" s="199" t="s">
        <v>1387</v>
      </c>
      <c r="L109" s="199"/>
      <c r="M109" s="236" t="s">
        <v>185</v>
      </c>
      <c r="N109" s="236" t="s">
        <v>346</v>
      </c>
      <c r="O109" s="204" t="s">
        <v>347</v>
      </c>
      <c r="P109" s="275"/>
      <c r="Q109" s="201" t="s">
        <v>1377</v>
      </c>
      <c r="R109" s="201" t="s">
        <v>1388</v>
      </c>
      <c r="S109" s="199" t="s">
        <v>1389</v>
      </c>
      <c r="T109" s="199" t="s">
        <v>1390</v>
      </c>
      <c r="U109" s="199" t="s">
        <v>1391</v>
      </c>
      <c r="V109" s="199" t="s">
        <v>1392</v>
      </c>
      <c r="W109" s="246" t="s">
        <v>247</v>
      </c>
      <c r="AA109" s="207">
        <f>IF(OR(J109="Fail",ISBLANK(J109)),INDEX('Issue Code Table'!C:C,MATCH(N:N,'Issue Code Table'!A:A,0)),IF(M109="Critical",6,IF(M109="Significant",5,IF(M109="Moderate",3,2))))</f>
        <v>5</v>
      </c>
    </row>
    <row r="110" spans="1:27" ht="300" x14ac:dyDescent="0.25">
      <c r="A110" s="198" t="s">
        <v>1393</v>
      </c>
      <c r="B110" s="199" t="s">
        <v>339</v>
      </c>
      <c r="C110" s="199" t="s">
        <v>340</v>
      </c>
      <c r="D110" s="200" t="s">
        <v>220</v>
      </c>
      <c r="E110" s="199" t="s">
        <v>1394</v>
      </c>
      <c r="F110" s="199" t="s">
        <v>1395</v>
      </c>
      <c r="G110" s="199" t="s">
        <v>223</v>
      </c>
      <c r="H110" s="201" t="s">
        <v>1396</v>
      </c>
      <c r="I110" s="200"/>
      <c r="J110" s="199"/>
      <c r="K110" s="199" t="s">
        <v>1397</v>
      </c>
      <c r="L110" s="199"/>
      <c r="M110" s="236" t="s">
        <v>185</v>
      </c>
      <c r="N110" s="236" t="s">
        <v>346</v>
      </c>
      <c r="O110" s="204" t="s">
        <v>347</v>
      </c>
      <c r="P110" s="275"/>
      <c r="Q110" s="201" t="s">
        <v>1377</v>
      </c>
      <c r="R110" s="201" t="s">
        <v>1398</v>
      </c>
      <c r="S110" s="199" t="s">
        <v>1399</v>
      </c>
      <c r="T110" s="199" t="s">
        <v>1400</v>
      </c>
      <c r="U110" s="199" t="s">
        <v>1401</v>
      </c>
      <c r="V110" s="199" t="s">
        <v>1402</v>
      </c>
      <c r="W110" s="246" t="s">
        <v>247</v>
      </c>
      <c r="AA110" s="207">
        <f>IF(OR(J110="Fail",ISBLANK(J110)),INDEX('Issue Code Table'!C:C,MATCH(N:N,'Issue Code Table'!A:A,0)),IF(M110="Critical",6,IF(M110="Significant",5,IF(M110="Moderate",3,2))))</f>
        <v>5</v>
      </c>
    </row>
    <row r="111" spans="1:27" ht="112.5" x14ac:dyDescent="0.25">
      <c r="A111" s="198" t="s">
        <v>1403</v>
      </c>
      <c r="B111" s="199" t="s">
        <v>339</v>
      </c>
      <c r="C111" s="199" t="s">
        <v>340</v>
      </c>
      <c r="D111" s="200" t="s">
        <v>220</v>
      </c>
      <c r="E111" s="199" t="s">
        <v>1404</v>
      </c>
      <c r="F111" s="199" t="s">
        <v>1405</v>
      </c>
      <c r="G111" s="199" t="s">
        <v>223</v>
      </c>
      <c r="H111" s="201" t="s">
        <v>1406</v>
      </c>
      <c r="I111" s="200"/>
      <c r="J111" s="199"/>
      <c r="K111" s="199" t="s">
        <v>1407</v>
      </c>
      <c r="L111" s="199"/>
      <c r="M111" s="236" t="s">
        <v>185</v>
      </c>
      <c r="N111" s="236" t="s">
        <v>1408</v>
      </c>
      <c r="O111" s="204" t="s">
        <v>1409</v>
      </c>
      <c r="P111" s="275"/>
      <c r="Q111" s="201" t="s">
        <v>1377</v>
      </c>
      <c r="R111" s="201" t="s">
        <v>1410</v>
      </c>
      <c r="S111" s="199" t="s">
        <v>1411</v>
      </c>
      <c r="T111" s="199" t="s">
        <v>1412</v>
      </c>
      <c r="U111" s="199" t="s">
        <v>1413</v>
      </c>
      <c r="V111" s="199" t="s">
        <v>1414</v>
      </c>
      <c r="W111" s="246" t="s">
        <v>247</v>
      </c>
      <c r="AA111" s="207">
        <f>IF(OR(J111="Fail",ISBLANK(J111)),INDEX('Issue Code Table'!C:C,MATCH(N:N,'Issue Code Table'!A:A,0)),IF(M111="Critical",6,IF(M111="Significant",5,IF(M111="Moderate",3,2))))</f>
        <v>5</v>
      </c>
    </row>
    <row r="112" spans="1:27" ht="200" x14ac:dyDescent="0.25">
      <c r="A112" s="198" t="s">
        <v>1415</v>
      </c>
      <c r="B112" s="199" t="s">
        <v>339</v>
      </c>
      <c r="C112" s="199" t="s">
        <v>340</v>
      </c>
      <c r="D112" s="200" t="s">
        <v>220</v>
      </c>
      <c r="E112" s="199" t="s">
        <v>1416</v>
      </c>
      <c r="F112" s="199" t="s">
        <v>1417</v>
      </c>
      <c r="G112" s="199" t="s">
        <v>223</v>
      </c>
      <c r="H112" s="201" t="s">
        <v>1418</v>
      </c>
      <c r="I112" s="200"/>
      <c r="J112" s="199"/>
      <c r="K112" s="199" t="s">
        <v>1419</v>
      </c>
      <c r="L112" s="199"/>
      <c r="M112" s="236" t="s">
        <v>185</v>
      </c>
      <c r="N112" s="236" t="s">
        <v>786</v>
      </c>
      <c r="O112" s="204" t="s">
        <v>787</v>
      </c>
      <c r="P112" s="275"/>
      <c r="Q112" s="201" t="s">
        <v>1377</v>
      </c>
      <c r="R112" s="201" t="s">
        <v>1420</v>
      </c>
      <c r="S112" s="199" t="s">
        <v>1421</v>
      </c>
      <c r="T112" s="199" t="s">
        <v>351</v>
      </c>
      <c r="U112" s="199" t="s">
        <v>1422</v>
      </c>
      <c r="V112" s="199" t="s">
        <v>1423</v>
      </c>
      <c r="W112" s="246" t="s">
        <v>247</v>
      </c>
      <c r="AA112" s="207">
        <f>IF(OR(J112="Fail",ISBLANK(J112)),INDEX('Issue Code Table'!C:C,MATCH(N:N,'Issue Code Table'!A:A,0)),IF(M112="Critical",6,IF(M112="Significant",5,IF(M112="Moderate",3,2))))</f>
        <v>5</v>
      </c>
    </row>
    <row r="113" spans="1:27" ht="112.5" x14ac:dyDescent="0.25">
      <c r="A113" s="198" t="s">
        <v>1424</v>
      </c>
      <c r="B113" s="199" t="s">
        <v>339</v>
      </c>
      <c r="C113" s="199" t="s">
        <v>340</v>
      </c>
      <c r="D113" s="200" t="s">
        <v>220</v>
      </c>
      <c r="E113" s="199" t="s">
        <v>1425</v>
      </c>
      <c r="F113" s="199" t="s">
        <v>1426</v>
      </c>
      <c r="G113" s="199" t="s">
        <v>223</v>
      </c>
      <c r="H113" s="201" t="s">
        <v>1427</v>
      </c>
      <c r="I113" s="200"/>
      <c r="J113" s="199"/>
      <c r="K113" s="199" t="s">
        <v>1428</v>
      </c>
      <c r="L113" s="199"/>
      <c r="M113" s="236" t="s">
        <v>185</v>
      </c>
      <c r="N113" s="236" t="s">
        <v>346</v>
      </c>
      <c r="O113" s="204" t="s">
        <v>347</v>
      </c>
      <c r="P113" s="275"/>
      <c r="Q113" s="201" t="s">
        <v>1377</v>
      </c>
      <c r="R113" s="201" t="s">
        <v>1429</v>
      </c>
      <c r="S113" s="199" t="s">
        <v>1430</v>
      </c>
      <c r="T113" s="199" t="s">
        <v>1431</v>
      </c>
      <c r="U113" s="199" t="s">
        <v>1432</v>
      </c>
      <c r="V113" s="199" t="s">
        <v>1433</v>
      </c>
      <c r="W113" s="246" t="s">
        <v>247</v>
      </c>
      <c r="AA113" s="207">
        <f>IF(OR(J113="Fail",ISBLANK(J113)),INDEX('Issue Code Table'!C:C,MATCH(N:N,'Issue Code Table'!A:A,0)),IF(M113="Critical",6,IF(M113="Significant",5,IF(M113="Moderate",3,2))))</f>
        <v>5</v>
      </c>
    </row>
    <row r="114" spans="1:27" ht="112.5" x14ac:dyDescent="0.25">
      <c r="A114" s="198" t="s">
        <v>1434</v>
      </c>
      <c r="B114" s="199" t="s">
        <v>339</v>
      </c>
      <c r="C114" s="199" t="s">
        <v>340</v>
      </c>
      <c r="D114" s="200" t="s">
        <v>220</v>
      </c>
      <c r="E114" s="199" t="s">
        <v>1435</v>
      </c>
      <c r="F114" s="199" t="s">
        <v>1436</v>
      </c>
      <c r="G114" s="199" t="s">
        <v>223</v>
      </c>
      <c r="H114" s="201" t="s">
        <v>1437</v>
      </c>
      <c r="I114" s="200"/>
      <c r="J114" s="199"/>
      <c r="K114" s="199" t="s">
        <v>1438</v>
      </c>
      <c r="L114" s="199"/>
      <c r="M114" s="236" t="s">
        <v>185</v>
      </c>
      <c r="N114" s="236" t="s">
        <v>786</v>
      </c>
      <c r="O114" s="204" t="s">
        <v>787</v>
      </c>
      <c r="P114" s="275"/>
      <c r="Q114" s="201" t="s">
        <v>1377</v>
      </c>
      <c r="R114" s="201" t="s">
        <v>1439</v>
      </c>
      <c r="S114" s="199" t="s">
        <v>1440</v>
      </c>
      <c r="T114" s="199" t="s">
        <v>351</v>
      </c>
      <c r="U114" s="199" t="s">
        <v>1441</v>
      </c>
      <c r="V114" s="199" t="s">
        <v>1442</v>
      </c>
      <c r="W114" s="246" t="s">
        <v>247</v>
      </c>
      <c r="AA114" s="207">
        <f>IF(OR(J114="Fail",ISBLANK(J114)),INDEX('Issue Code Table'!C:C,MATCH(N:N,'Issue Code Table'!A:A,0)),IF(M114="Critical",6,IF(M114="Significant",5,IF(M114="Moderate",3,2))))</f>
        <v>5</v>
      </c>
    </row>
    <row r="115" spans="1:27" ht="137.5" x14ac:dyDescent="0.25">
      <c r="A115" s="198" t="s">
        <v>1443</v>
      </c>
      <c r="B115" s="199" t="s">
        <v>1444</v>
      </c>
      <c r="C115" s="199" t="s">
        <v>1445</v>
      </c>
      <c r="D115" s="200" t="s">
        <v>220</v>
      </c>
      <c r="E115" s="199" t="s">
        <v>1446</v>
      </c>
      <c r="F115" s="199" t="s">
        <v>1447</v>
      </c>
      <c r="G115" s="199" t="s">
        <v>223</v>
      </c>
      <c r="H115" s="201" t="s">
        <v>1448</v>
      </c>
      <c r="I115" s="200"/>
      <c r="J115" s="199"/>
      <c r="K115" s="199" t="s">
        <v>1449</v>
      </c>
      <c r="L115" s="199"/>
      <c r="M115" s="236" t="s">
        <v>226</v>
      </c>
      <c r="N115" s="203" t="s">
        <v>1450</v>
      </c>
      <c r="O115" s="204" t="s">
        <v>1451</v>
      </c>
      <c r="P115" s="275"/>
      <c r="Q115" s="201" t="s">
        <v>1377</v>
      </c>
      <c r="R115" s="201" t="s">
        <v>1452</v>
      </c>
      <c r="S115" s="199" t="s">
        <v>1453</v>
      </c>
      <c r="T115" s="199" t="s">
        <v>351</v>
      </c>
      <c r="U115" s="199" t="s">
        <v>1454</v>
      </c>
      <c r="V115" s="199" t="s">
        <v>1455</v>
      </c>
      <c r="W115" s="246"/>
      <c r="AA115" s="207">
        <f>IF(OR(J115="Fail",ISBLANK(J115)),INDEX('Issue Code Table'!C:C,MATCH(N:N,'Issue Code Table'!A:A,0)),IF(M115="Critical",6,IF(M115="Significant",5,IF(M115="Moderate",3,2))))</f>
        <v>3</v>
      </c>
    </row>
    <row r="116" spans="1:27" ht="112.5" x14ac:dyDescent="0.25">
      <c r="A116" s="198" t="s">
        <v>1456</v>
      </c>
      <c r="B116" s="199" t="s">
        <v>1457</v>
      </c>
      <c r="C116" s="199" t="s">
        <v>1458</v>
      </c>
      <c r="D116" s="200" t="s">
        <v>220</v>
      </c>
      <c r="E116" s="199" t="s">
        <v>1459</v>
      </c>
      <c r="F116" s="199" t="s">
        <v>1460</v>
      </c>
      <c r="G116" s="199" t="s">
        <v>223</v>
      </c>
      <c r="H116" s="201" t="s">
        <v>1461</v>
      </c>
      <c r="I116" s="200"/>
      <c r="J116" s="199"/>
      <c r="K116" s="199" t="s">
        <v>1462</v>
      </c>
      <c r="L116" s="199"/>
      <c r="M116" s="236" t="s">
        <v>226</v>
      </c>
      <c r="N116" s="236" t="s">
        <v>1463</v>
      </c>
      <c r="O116" s="204" t="s">
        <v>1464</v>
      </c>
      <c r="P116" s="275"/>
      <c r="Q116" s="201" t="s">
        <v>1465</v>
      </c>
      <c r="R116" s="201" t="s">
        <v>1466</v>
      </c>
      <c r="S116" s="199" t="s">
        <v>1467</v>
      </c>
      <c r="T116" s="199" t="s">
        <v>351</v>
      </c>
      <c r="U116" s="199" t="s">
        <v>1468</v>
      </c>
      <c r="V116" s="199" t="s">
        <v>1469</v>
      </c>
      <c r="W116" s="246"/>
      <c r="AA116" s="207">
        <f>IF(OR(J116="Fail",ISBLANK(J116)),INDEX('Issue Code Table'!C:C,MATCH(N:N,'Issue Code Table'!A:A,0)),IF(M116="Critical",6,IF(M116="Significant",5,IF(M116="Moderate",3,2))))</f>
        <v>3</v>
      </c>
    </row>
    <row r="117" spans="1:27" ht="112.5" x14ac:dyDescent="0.25">
      <c r="A117" s="198" t="s">
        <v>1470</v>
      </c>
      <c r="B117" s="199" t="s">
        <v>1457</v>
      </c>
      <c r="C117" s="199" t="s">
        <v>1458</v>
      </c>
      <c r="D117" s="200" t="s">
        <v>220</v>
      </c>
      <c r="E117" s="199" t="s">
        <v>1471</v>
      </c>
      <c r="F117" s="199" t="s">
        <v>1472</v>
      </c>
      <c r="G117" s="199" t="s">
        <v>223</v>
      </c>
      <c r="H117" s="201" t="s">
        <v>1473</v>
      </c>
      <c r="I117" s="200"/>
      <c r="J117" s="199"/>
      <c r="K117" s="199" t="s">
        <v>1474</v>
      </c>
      <c r="L117" s="199"/>
      <c r="M117" s="236" t="s">
        <v>226</v>
      </c>
      <c r="N117" s="236" t="s">
        <v>1463</v>
      </c>
      <c r="O117" s="204" t="s">
        <v>1464</v>
      </c>
      <c r="P117" s="275"/>
      <c r="Q117" s="201" t="s">
        <v>1465</v>
      </c>
      <c r="R117" s="201" t="s">
        <v>1475</v>
      </c>
      <c r="S117" s="199" t="s">
        <v>1476</v>
      </c>
      <c r="T117" s="199" t="s">
        <v>351</v>
      </c>
      <c r="U117" s="199" t="s">
        <v>1477</v>
      </c>
      <c r="V117" s="199" t="s">
        <v>1478</v>
      </c>
      <c r="W117" s="246"/>
      <c r="AA117" s="207">
        <f>IF(OR(J117="Fail",ISBLANK(J117)),INDEX('Issue Code Table'!C:C,MATCH(N:N,'Issue Code Table'!A:A,0)),IF(M117="Critical",6,IF(M117="Significant",5,IF(M117="Moderate",3,2))))</f>
        <v>3</v>
      </c>
    </row>
    <row r="118" spans="1:27" ht="125" x14ac:dyDescent="0.25">
      <c r="A118" s="198" t="s">
        <v>1479</v>
      </c>
      <c r="B118" s="199" t="s">
        <v>1457</v>
      </c>
      <c r="C118" s="199" t="s">
        <v>1458</v>
      </c>
      <c r="D118" s="200" t="s">
        <v>220</v>
      </c>
      <c r="E118" s="199" t="s">
        <v>1480</v>
      </c>
      <c r="F118" s="199" t="s">
        <v>1481</v>
      </c>
      <c r="G118" s="199" t="s">
        <v>223</v>
      </c>
      <c r="H118" s="201" t="s">
        <v>1482</v>
      </c>
      <c r="I118" s="200"/>
      <c r="J118" s="199"/>
      <c r="K118" s="199" t="s">
        <v>1483</v>
      </c>
      <c r="L118" s="199"/>
      <c r="M118" s="236" t="s">
        <v>226</v>
      </c>
      <c r="N118" s="236" t="s">
        <v>1463</v>
      </c>
      <c r="O118" s="204" t="s">
        <v>1464</v>
      </c>
      <c r="P118" s="275"/>
      <c r="Q118" s="201" t="s">
        <v>1465</v>
      </c>
      <c r="R118" s="201" t="s">
        <v>1484</v>
      </c>
      <c r="S118" s="199" t="s">
        <v>1485</v>
      </c>
      <c r="T118" s="199" t="s">
        <v>351</v>
      </c>
      <c r="U118" s="199" t="s">
        <v>1486</v>
      </c>
      <c r="V118" s="199" t="s">
        <v>1487</v>
      </c>
      <c r="W118" s="246"/>
      <c r="AA118" s="207">
        <f>IF(OR(J118="Fail",ISBLANK(J118)),INDEX('Issue Code Table'!C:C,MATCH(N:N,'Issue Code Table'!A:A,0)),IF(M118="Critical",6,IF(M118="Significant",5,IF(M118="Moderate",3,2))))</f>
        <v>3</v>
      </c>
    </row>
    <row r="119" spans="1:27" ht="137.5" x14ac:dyDescent="0.25">
      <c r="A119" s="198" t="s">
        <v>1488</v>
      </c>
      <c r="B119" s="199" t="s">
        <v>1489</v>
      </c>
      <c r="C119" s="199" t="s">
        <v>1490</v>
      </c>
      <c r="D119" s="200" t="s">
        <v>220</v>
      </c>
      <c r="E119" s="199" t="s">
        <v>1491</v>
      </c>
      <c r="F119" s="199" t="s">
        <v>1492</v>
      </c>
      <c r="G119" s="199" t="s">
        <v>223</v>
      </c>
      <c r="H119" s="201" t="s">
        <v>1493</v>
      </c>
      <c r="I119" s="200"/>
      <c r="J119" s="199"/>
      <c r="K119" s="199" t="s">
        <v>1494</v>
      </c>
      <c r="L119" s="199"/>
      <c r="M119" s="236" t="s">
        <v>226</v>
      </c>
      <c r="N119" s="236" t="s">
        <v>1463</v>
      </c>
      <c r="O119" s="204" t="s">
        <v>1464</v>
      </c>
      <c r="P119" s="275"/>
      <c r="Q119" s="201" t="s">
        <v>1465</v>
      </c>
      <c r="R119" s="201" t="s">
        <v>1495</v>
      </c>
      <c r="S119" s="199" t="s">
        <v>1496</v>
      </c>
      <c r="T119" s="199" t="s">
        <v>1497</v>
      </c>
      <c r="U119" s="199" t="s">
        <v>1498</v>
      </c>
      <c r="V119" s="199" t="s">
        <v>1499</v>
      </c>
      <c r="W119" s="246"/>
      <c r="AA119" s="207">
        <f>IF(OR(J119="Fail",ISBLANK(J119)),INDEX('Issue Code Table'!C:C,MATCH(N:N,'Issue Code Table'!A:A,0)),IF(M119="Critical",6,IF(M119="Significant",5,IF(M119="Moderate",3,2))))</f>
        <v>3</v>
      </c>
    </row>
    <row r="120" spans="1:27" ht="137.5" x14ac:dyDescent="0.25">
      <c r="A120" s="198" t="s">
        <v>1500</v>
      </c>
      <c r="B120" s="199" t="s">
        <v>1501</v>
      </c>
      <c r="C120" s="199" t="s">
        <v>1502</v>
      </c>
      <c r="D120" s="200" t="s">
        <v>220</v>
      </c>
      <c r="E120" s="199" t="s">
        <v>1503</v>
      </c>
      <c r="F120" s="199" t="s">
        <v>1504</v>
      </c>
      <c r="G120" s="199" t="s">
        <v>223</v>
      </c>
      <c r="H120" s="201" t="s">
        <v>1505</v>
      </c>
      <c r="I120" s="200"/>
      <c r="J120" s="199"/>
      <c r="K120" s="199" t="s">
        <v>1506</v>
      </c>
      <c r="L120" s="199"/>
      <c r="M120" s="236" t="s">
        <v>226</v>
      </c>
      <c r="N120" s="236" t="s">
        <v>1463</v>
      </c>
      <c r="O120" s="204" t="s">
        <v>1464</v>
      </c>
      <c r="P120" s="275"/>
      <c r="Q120" s="201" t="s">
        <v>1465</v>
      </c>
      <c r="R120" s="201" t="s">
        <v>1507</v>
      </c>
      <c r="S120" s="199" t="s">
        <v>1508</v>
      </c>
      <c r="T120" s="199" t="s">
        <v>1509</v>
      </c>
      <c r="U120" s="199" t="s">
        <v>1510</v>
      </c>
      <c r="V120" s="199" t="s">
        <v>1511</v>
      </c>
      <c r="W120" s="246"/>
      <c r="AA120" s="207">
        <f>IF(OR(J120="Fail",ISBLANK(J120)),INDEX('Issue Code Table'!C:C,MATCH(N:N,'Issue Code Table'!A:A,0)),IF(M120="Critical",6,IF(M120="Significant",5,IF(M120="Moderate",3,2))))</f>
        <v>3</v>
      </c>
    </row>
    <row r="121" spans="1:27" ht="125" x14ac:dyDescent="0.25">
      <c r="A121" s="198" t="s">
        <v>1512</v>
      </c>
      <c r="B121" s="199" t="s">
        <v>1501</v>
      </c>
      <c r="C121" s="199" t="s">
        <v>1502</v>
      </c>
      <c r="D121" s="200" t="s">
        <v>220</v>
      </c>
      <c r="E121" s="199" t="s">
        <v>1513</v>
      </c>
      <c r="F121" s="199" t="s">
        <v>1514</v>
      </c>
      <c r="G121" s="199" t="s">
        <v>223</v>
      </c>
      <c r="H121" s="201" t="s">
        <v>1515</v>
      </c>
      <c r="I121" s="200"/>
      <c r="J121" s="199"/>
      <c r="K121" s="199" t="s">
        <v>1516</v>
      </c>
      <c r="L121" s="199"/>
      <c r="M121" s="236" t="s">
        <v>226</v>
      </c>
      <c r="N121" s="236" t="s">
        <v>1463</v>
      </c>
      <c r="O121" s="204" t="s">
        <v>1464</v>
      </c>
      <c r="P121" s="275"/>
      <c r="Q121" s="201" t="s">
        <v>1465</v>
      </c>
      <c r="R121" s="201" t="s">
        <v>1517</v>
      </c>
      <c r="S121" s="199" t="s">
        <v>1508</v>
      </c>
      <c r="T121" s="199" t="s">
        <v>1518</v>
      </c>
      <c r="U121" s="199" t="s">
        <v>1519</v>
      </c>
      <c r="V121" s="199" t="s">
        <v>1520</v>
      </c>
      <c r="W121" s="246"/>
      <c r="AA121" s="207">
        <f>IF(OR(J121="Fail",ISBLANK(J121)),INDEX('Issue Code Table'!C:C,MATCH(N:N,'Issue Code Table'!A:A,0)),IF(M121="Critical",6,IF(M121="Significant",5,IF(M121="Moderate",3,2))))</f>
        <v>3</v>
      </c>
    </row>
    <row r="122" spans="1:27" ht="125" x14ac:dyDescent="0.25">
      <c r="A122" s="198" t="s">
        <v>1521</v>
      </c>
      <c r="B122" s="199" t="s">
        <v>1522</v>
      </c>
      <c r="C122" s="199" t="s">
        <v>1523</v>
      </c>
      <c r="D122" s="200" t="s">
        <v>220</v>
      </c>
      <c r="E122" s="199" t="s">
        <v>1524</v>
      </c>
      <c r="F122" s="199" t="s">
        <v>1525</v>
      </c>
      <c r="G122" s="199" t="s">
        <v>223</v>
      </c>
      <c r="H122" s="201" t="s">
        <v>1526</v>
      </c>
      <c r="I122" s="200"/>
      <c r="J122" s="199"/>
      <c r="K122" s="199" t="s">
        <v>1527</v>
      </c>
      <c r="L122" s="199"/>
      <c r="M122" s="236" t="s">
        <v>226</v>
      </c>
      <c r="N122" s="236" t="s">
        <v>1463</v>
      </c>
      <c r="O122" s="204" t="s">
        <v>1464</v>
      </c>
      <c r="P122" s="275"/>
      <c r="Q122" s="201" t="s">
        <v>1465</v>
      </c>
      <c r="R122" s="201" t="s">
        <v>1528</v>
      </c>
      <c r="S122" s="199" t="s">
        <v>1508</v>
      </c>
      <c r="T122" s="199" t="s">
        <v>1529</v>
      </c>
      <c r="U122" s="199" t="s">
        <v>1530</v>
      </c>
      <c r="V122" s="199" t="s">
        <v>1531</v>
      </c>
      <c r="W122" s="246"/>
      <c r="AA122" s="207">
        <f>IF(OR(J122="Fail",ISBLANK(J122)),INDEX('Issue Code Table'!C:C,MATCH(N:N,'Issue Code Table'!A:A,0)),IF(M122="Critical",6,IF(M122="Significant",5,IF(M122="Moderate",3,2))))</f>
        <v>3</v>
      </c>
    </row>
    <row r="123" spans="1:27" ht="137.5" x14ac:dyDescent="0.25">
      <c r="A123" s="198" t="s">
        <v>1532</v>
      </c>
      <c r="B123" s="199" t="s">
        <v>1522</v>
      </c>
      <c r="C123" s="199" t="s">
        <v>1523</v>
      </c>
      <c r="D123" s="200" t="s">
        <v>220</v>
      </c>
      <c r="E123" s="199" t="s">
        <v>1533</v>
      </c>
      <c r="F123" s="199" t="s">
        <v>1534</v>
      </c>
      <c r="G123" s="199" t="s">
        <v>223</v>
      </c>
      <c r="H123" s="201" t="s">
        <v>1535</v>
      </c>
      <c r="I123" s="200"/>
      <c r="J123" s="199"/>
      <c r="K123" s="199" t="s">
        <v>1536</v>
      </c>
      <c r="L123" s="199"/>
      <c r="M123" s="236" t="s">
        <v>226</v>
      </c>
      <c r="N123" s="236" t="s">
        <v>1463</v>
      </c>
      <c r="O123" s="204" t="s">
        <v>1464</v>
      </c>
      <c r="P123" s="275"/>
      <c r="Q123" s="201" t="s">
        <v>1465</v>
      </c>
      <c r="R123" s="201" t="s">
        <v>1537</v>
      </c>
      <c r="S123" s="199" t="s">
        <v>1508</v>
      </c>
      <c r="T123" s="199" t="s">
        <v>1538</v>
      </c>
      <c r="U123" s="199" t="s">
        <v>1539</v>
      </c>
      <c r="V123" s="199" t="s">
        <v>1540</v>
      </c>
      <c r="W123" s="246"/>
      <c r="AA123" s="207">
        <f>IF(OR(J123="Fail",ISBLANK(J123)),INDEX('Issue Code Table'!C:C,MATCH(N:N,'Issue Code Table'!A:A,0)),IF(M123="Critical",6,IF(M123="Significant",5,IF(M123="Moderate",3,2))))</f>
        <v>3</v>
      </c>
    </row>
    <row r="124" spans="1:27" ht="112.5" x14ac:dyDescent="0.25">
      <c r="A124" s="198" t="s">
        <v>1541</v>
      </c>
      <c r="B124" s="199" t="s">
        <v>1457</v>
      </c>
      <c r="C124" s="199" t="s">
        <v>1458</v>
      </c>
      <c r="D124" s="200" t="s">
        <v>220</v>
      </c>
      <c r="E124" s="199" t="s">
        <v>1542</v>
      </c>
      <c r="F124" s="199" t="s">
        <v>1460</v>
      </c>
      <c r="G124" s="199" t="s">
        <v>223</v>
      </c>
      <c r="H124" s="201" t="s">
        <v>1543</v>
      </c>
      <c r="I124" s="200"/>
      <c r="J124" s="199"/>
      <c r="K124" s="199" t="s">
        <v>1544</v>
      </c>
      <c r="L124" s="199"/>
      <c r="M124" s="236" t="s">
        <v>226</v>
      </c>
      <c r="N124" s="236" t="s">
        <v>1463</v>
      </c>
      <c r="O124" s="204" t="s">
        <v>1464</v>
      </c>
      <c r="P124" s="275"/>
      <c r="Q124" s="201" t="s">
        <v>1545</v>
      </c>
      <c r="R124" s="201" t="s">
        <v>1546</v>
      </c>
      <c r="S124" s="199" t="s">
        <v>1467</v>
      </c>
      <c r="T124" s="199" t="s">
        <v>351</v>
      </c>
      <c r="U124" s="199" t="s">
        <v>1547</v>
      </c>
      <c r="V124" s="199" t="s">
        <v>1548</v>
      </c>
      <c r="W124" s="246"/>
      <c r="AA124" s="207">
        <f>IF(OR(J124="Fail",ISBLANK(J124)),INDEX('Issue Code Table'!C:C,MATCH(N:N,'Issue Code Table'!A:A,0)),IF(M124="Critical",6,IF(M124="Significant",5,IF(M124="Moderate",3,2))))</f>
        <v>3</v>
      </c>
    </row>
    <row r="125" spans="1:27" ht="112.5" x14ac:dyDescent="0.25">
      <c r="A125" s="198" t="s">
        <v>1549</v>
      </c>
      <c r="B125" s="199" t="s">
        <v>1457</v>
      </c>
      <c r="C125" s="199" t="s">
        <v>1458</v>
      </c>
      <c r="D125" s="200" t="s">
        <v>220</v>
      </c>
      <c r="E125" s="199" t="s">
        <v>1550</v>
      </c>
      <c r="F125" s="199" t="s">
        <v>1472</v>
      </c>
      <c r="G125" s="199" t="s">
        <v>223</v>
      </c>
      <c r="H125" s="201" t="s">
        <v>1551</v>
      </c>
      <c r="I125" s="200"/>
      <c r="J125" s="199"/>
      <c r="K125" s="199" t="s">
        <v>1552</v>
      </c>
      <c r="L125" s="199"/>
      <c r="M125" s="236" t="s">
        <v>226</v>
      </c>
      <c r="N125" s="236" t="s">
        <v>1463</v>
      </c>
      <c r="O125" s="204" t="s">
        <v>1464</v>
      </c>
      <c r="P125" s="275"/>
      <c r="Q125" s="201" t="s">
        <v>1545</v>
      </c>
      <c r="R125" s="201" t="s">
        <v>1553</v>
      </c>
      <c r="S125" s="199" t="s">
        <v>1476</v>
      </c>
      <c r="T125" s="199" t="s">
        <v>351</v>
      </c>
      <c r="U125" s="199" t="s">
        <v>1554</v>
      </c>
      <c r="V125" s="199" t="s">
        <v>1555</v>
      </c>
      <c r="W125" s="246"/>
      <c r="AA125" s="207">
        <f>IF(OR(J125="Fail",ISBLANK(J125)),INDEX('Issue Code Table'!C:C,MATCH(N:N,'Issue Code Table'!A:A,0)),IF(M125="Critical",6,IF(M125="Significant",5,IF(M125="Moderate",3,2))))</f>
        <v>3</v>
      </c>
    </row>
    <row r="126" spans="1:27" ht="162.5" x14ac:dyDescent="0.25">
      <c r="A126" s="198" t="s">
        <v>1556</v>
      </c>
      <c r="B126" s="199" t="s">
        <v>1457</v>
      </c>
      <c r="C126" s="199" t="s">
        <v>1458</v>
      </c>
      <c r="D126" s="200" t="s">
        <v>220</v>
      </c>
      <c r="E126" s="199" t="s">
        <v>1557</v>
      </c>
      <c r="F126" s="199" t="s">
        <v>1558</v>
      </c>
      <c r="G126" s="199" t="s">
        <v>223</v>
      </c>
      <c r="H126" s="201" t="s">
        <v>1559</v>
      </c>
      <c r="I126" s="200"/>
      <c r="J126" s="199"/>
      <c r="K126" s="199" t="s">
        <v>1560</v>
      </c>
      <c r="L126" s="199"/>
      <c r="M126" s="236" t="s">
        <v>226</v>
      </c>
      <c r="N126" s="236" t="s">
        <v>1463</v>
      </c>
      <c r="O126" s="204" t="s">
        <v>1464</v>
      </c>
      <c r="P126" s="275"/>
      <c r="Q126" s="201" t="s">
        <v>1545</v>
      </c>
      <c r="R126" s="201" t="s">
        <v>1561</v>
      </c>
      <c r="S126" s="199" t="s">
        <v>1485</v>
      </c>
      <c r="T126" s="199" t="s">
        <v>351</v>
      </c>
      <c r="U126" s="199" t="s">
        <v>1562</v>
      </c>
      <c r="V126" s="199" t="s">
        <v>1563</v>
      </c>
      <c r="W126" s="246"/>
      <c r="AA126" s="207">
        <f>IF(OR(J126="Fail",ISBLANK(J126)),INDEX('Issue Code Table'!C:C,MATCH(N:N,'Issue Code Table'!A:A,0)),IF(M126="Critical",6,IF(M126="Significant",5,IF(M126="Moderate",3,2))))</f>
        <v>3</v>
      </c>
    </row>
    <row r="127" spans="1:27" ht="137.5" x14ac:dyDescent="0.25">
      <c r="A127" s="198" t="s">
        <v>1564</v>
      </c>
      <c r="B127" s="199" t="s">
        <v>1489</v>
      </c>
      <c r="C127" s="199" t="s">
        <v>1490</v>
      </c>
      <c r="D127" s="200" t="s">
        <v>220</v>
      </c>
      <c r="E127" s="199" t="s">
        <v>1565</v>
      </c>
      <c r="F127" s="199" t="s">
        <v>1566</v>
      </c>
      <c r="G127" s="199" t="s">
        <v>223</v>
      </c>
      <c r="H127" s="201" t="s">
        <v>1567</v>
      </c>
      <c r="I127" s="200"/>
      <c r="J127" s="199"/>
      <c r="K127" s="199" t="s">
        <v>1568</v>
      </c>
      <c r="L127" s="199"/>
      <c r="M127" s="236" t="s">
        <v>226</v>
      </c>
      <c r="N127" s="236" t="s">
        <v>1463</v>
      </c>
      <c r="O127" s="204" t="s">
        <v>1464</v>
      </c>
      <c r="P127" s="275"/>
      <c r="Q127" s="201" t="s">
        <v>1545</v>
      </c>
      <c r="R127" s="201" t="s">
        <v>1569</v>
      </c>
      <c r="S127" s="199" t="s">
        <v>1496</v>
      </c>
      <c r="T127" s="199" t="s">
        <v>1497</v>
      </c>
      <c r="U127" s="199" t="s">
        <v>1570</v>
      </c>
      <c r="V127" s="199" t="s">
        <v>1571</v>
      </c>
      <c r="W127" s="246"/>
      <c r="AA127" s="207">
        <f>IF(OR(J127="Fail",ISBLANK(J127)),INDEX('Issue Code Table'!C:C,MATCH(N:N,'Issue Code Table'!A:A,0)),IF(M127="Critical",6,IF(M127="Significant",5,IF(M127="Moderate",3,2))))</f>
        <v>3</v>
      </c>
    </row>
    <row r="128" spans="1:27" ht="137.5" x14ac:dyDescent="0.25">
      <c r="A128" s="198" t="s">
        <v>1572</v>
      </c>
      <c r="B128" s="199" t="s">
        <v>1501</v>
      </c>
      <c r="C128" s="199" t="s">
        <v>1502</v>
      </c>
      <c r="D128" s="200" t="s">
        <v>220</v>
      </c>
      <c r="E128" s="199" t="s">
        <v>1573</v>
      </c>
      <c r="F128" s="199" t="s">
        <v>1574</v>
      </c>
      <c r="G128" s="199" t="s">
        <v>223</v>
      </c>
      <c r="H128" s="201" t="s">
        <v>1575</v>
      </c>
      <c r="I128" s="200"/>
      <c r="J128" s="199"/>
      <c r="K128" s="199" t="s">
        <v>1576</v>
      </c>
      <c r="L128" s="199"/>
      <c r="M128" s="236" t="s">
        <v>226</v>
      </c>
      <c r="N128" s="236" t="s">
        <v>1463</v>
      </c>
      <c r="O128" s="204" t="s">
        <v>1464</v>
      </c>
      <c r="P128" s="275"/>
      <c r="Q128" s="201" t="s">
        <v>1545</v>
      </c>
      <c r="R128" s="201" t="s">
        <v>1577</v>
      </c>
      <c r="S128" s="199" t="s">
        <v>1508</v>
      </c>
      <c r="T128" s="199" t="s">
        <v>1509</v>
      </c>
      <c r="U128" s="199" t="s">
        <v>1578</v>
      </c>
      <c r="V128" s="199" t="s">
        <v>1579</v>
      </c>
      <c r="W128" s="246"/>
      <c r="AA128" s="207">
        <f>IF(OR(J128="Fail",ISBLANK(J128)),INDEX('Issue Code Table'!C:C,MATCH(N:N,'Issue Code Table'!A:A,0)),IF(M128="Critical",6,IF(M128="Significant",5,IF(M128="Moderate",3,2))))</f>
        <v>3</v>
      </c>
    </row>
    <row r="129" spans="1:27" ht="125" x14ac:dyDescent="0.25">
      <c r="A129" s="198" t="s">
        <v>1580</v>
      </c>
      <c r="B129" s="199" t="s">
        <v>1501</v>
      </c>
      <c r="C129" s="199" t="s">
        <v>1502</v>
      </c>
      <c r="D129" s="200" t="s">
        <v>220</v>
      </c>
      <c r="E129" s="199" t="s">
        <v>1581</v>
      </c>
      <c r="F129" s="199" t="s">
        <v>1514</v>
      </c>
      <c r="G129" s="199" t="s">
        <v>223</v>
      </c>
      <c r="H129" s="201" t="s">
        <v>1582</v>
      </c>
      <c r="I129" s="200"/>
      <c r="J129" s="199"/>
      <c r="K129" s="199" t="s">
        <v>1583</v>
      </c>
      <c r="L129" s="199"/>
      <c r="M129" s="236" t="s">
        <v>226</v>
      </c>
      <c r="N129" s="236" t="s">
        <v>1463</v>
      </c>
      <c r="O129" s="204" t="s">
        <v>1464</v>
      </c>
      <c r="P129" s="275"/>
      <c r="Q129" s="201" t="s">
        <v>1545</v>
      </c>
      <c r="R129" s="201" t="s">
        <v>1584</v>
      </c>
      <c r="S129" s="199" t="s">
        <v>1508</v>
      </c>
      <c r="T129" s="199" t="s">
        <v>1518</v>
      </c>
      <c r="U129" s="199" t="s">
        <v>1585</v>
      </c>
      <c r="V129" s="199" t="s">
        <v>1586</v>
      </c>
      <c r="W129" s="246"/>
      <c r="AA129" s="207">
        <f>IF(OR(J129="Fail",ISBLANK(J129)),INDEX('Issue Code Table'!C:C,MATCH(N:N,'Issue Code Table'!A:A,0)),IF(M129="Critical",6,IF(M129="Significant",5,IF(M129="Moderate",3,2))))</f>
        <v>3</v>
      </c>
    </row>
    <row r="130" spans="1:27" ht="125" x14ac:dyDescent="0.25">
      <c r="A130" s="198" t="s">
        <v>1587</v>
      </c>
      <c r="B130" s="199" t="s">
        <v>1522</v>
      </c>
      <c r="C130" s="199" t="s">
        <v>1523</v>
      </c>
      <c r="D130" s="200" t="s">
        <v>220</v>
      </c>
      <c r="E130" s="199" t="s">
        <v>1588</v>
      </c>
      <c r="F130" s="199" t="s">
        <v>1525</v>
      </c>
      <c r="G130" s="199" t="s">
        <v>1589</v>
      </c>
      <c r="H130" s="201" t="s">
        <v>1590</v>
      </c>
      <c r="I130" s="200"/>
      <c r="J130" s="199"/>
      <c r="K130" s="199" t="s">
        <v>1591</v>
      </c>
      <c r="L130" s="199"/>
      <c r="M130" s="236" t="s">
        <v>226</v>
      </c>
      <c r="N130" s="236" t="s">
        <v>1463</v>
      </c>
      <c r="O130" s="204" t="s">
        <v>1464</v>
      </c>
      <c r="P130" s="275"/>
      <c r="Q130" s="201" t="s">
        <v>1545</v>
      </c>
      <c r="R130" s="201" t="s">
        <v>1592</v>
      </c>
      <c r="S130" s="199" t="s">
        <v>1508</v>
      </c>
      <c r="T130" s="199" t="s">
        <v>1529</v>
      </c>
      <c r="U130" s="199" t="s">
        <v>1593</v>
      </c>
      <c r="V130" s="199" t="s">
        <v>1594</v>
      </c>
      <c r="W130" s="246"/>
      <c r="AA130" s="207">
        <f>IF(OR(J130="Fail",ISBLANK(J130)),INDEX('Issue Code Table'!C:C,MATCH(N:N,'Issue Code Table'!A:A,0)),IF(M130="Critical",6,IF(M130="Significant",5,IF(M130="Moderate",3,2))))</f>
        <v>3</v>
      </c>
    </row>
    <row r="131" spans="1:27" ht="137.5" x14ac:dyDescent="0.25">
      <c r="A131" s="198" t="s">
        <v>1595</v>
      </c>
      <c r="B131" s="199" t="s">
        <v>1522</v>
      </c>
      <c r="C131" s="199" t="s">
        <v>1523</v>
      </c>
      <c r="D131" s="200" t="s">
        <v>220</v>
      </c>
      <c r="E131" s="199" t="s">
        <v>1596</v>
      </c>
      <c r="F131" s="199" t="s">
        <v>1534</v>
      </c>
      <c r="G131" s="199" t="s">
        <v>1597</v>
      </c>
      <c r="H131" s="201" t="s">
        <v>1598</v>
      </c>
      <c r="I131" s="200"/>
      <c r="J131" s="199"/>
      <c r="K131" s="199" t="s">
        <v>1599</v>
      </c>
      <c r="L131" s="199"/>
      <c r="M131" s="236" t="s">
        <v>226</v>
      </c>
      <c r="N131" s="236" t="s">
        <v>1463</v>
      </c>
      <c r="O131" s="204" t="s">
        <v>1464</v>
      </c>
      <c r="P131" s="275"/>
      <c r="Q131" s="201" t="s">
        <v>1545</v>
      </c>
      <c r="R131" s="201" t="s">
        <v>1600</v>
      </c>
      <c r="S131" s="199" t="s">
        <v>1508</v>
      </c>
      <c r="T131" s="199" t="s">
        <v>1538</v>
      </c>
      <c r="U131" s="243" t="s">
        <v>1601</v>
      </c>
      <c r="V131" s="199" t="s">
        <v>1602</v>
      </c>
      <c r="W131" s="246"/>
      <c r="AA131" s="207">
        <f>IF(OR(J131="Fail",ISBLANK(J131)),INDEX('Issue Code Table'!C:C,MATCH(N:N,'Issue Code Table'!A:A,0)),IF(M131="Critical",6,IF(M131="Significant",5,IF(M131="Moderate",3,2))))</f>
        <v>3</v>
      </c>
    </row>
    <row r="132" spans="1:27" ht="112.5" x14ac:dyDescent="0.25">
      <c r="A132" s="198" t="s">
        <v>1603</v>
      </c>
      <c r="B132" s="199" t="s">
        <v>1457</v>
      </c>
      <c r="C132" s="199" t="s">
        <v>1458</v>
      </c>
      <c r="D132" s="200" t="s">
        <v>220</v>
      </c>
      <c r="E132" s="199" t="s">
        <v>1604</v>
      </c>
      <c r="F132" s="199" t="s">
        <v>1460</v>
      </c>
      <c r="G132" s="199" t="s">
        <v>1605</v>
      </c>
      <c r="H132" s="201" t="s">
        <v>1606</v>
      </c>
      <c r="I132" s="200"/>
      <c r="J132" s="199"/>
      <c r="K132" s="199" t="s">
        <v>1607</v>
      </c>
      <c r="L132" s="199"/>
      <c r="M132" s="236" t="s">
        <v>226</v>
      </c>
      <c r="N132" s="236" t="s">
        <v>1463</v>
      </c>
      <c r="O132" s="204" t="s">
        <v>1464</v>
      </c>
      <c r="P132" s="275"/>
      <c r="Q132" s="201" t="s">
        <v>1608</v>
      </c>
      <c r="R132" s="201" t="s">
        <v>1609</v>
      </c>
      <c r="S132" s="199" t="s">
        <v>1467</v>
      </c>
      <c r="T132" s="199" t="s">
        <v>351</v>
      </c>
      <c r="U132" s="199" t="s">
        <v>1610</v>
      </c>
      <c r="V132" s="199" t="s">
        <v>1611</v>
      </c>
      <c r="W132" s="246"/>
      <c r="AA132" s="207">
        <f>IF(OR(J132="Fail",ISBLANK(J132)),INDEX('Issue Code Table'!C:C,MATCH(N:N,'Issue Code Table'!A:A,0)),IF(M132="Critical",6,IF(M132="Significant",5,IF(M132="Moderate",3,2))))</f>
        <v>3</v>
      </c>
    </row>
    <row r="133" spans="1:27" ht="112.5" x14ac:dyDescent="0.25">
      <c r="A133" s="198" t="s">
        <v>1612</v>
      </c>
      <c r="B133" s="199" t="s">
        <v>1457</v>
      </c>
      <c r="C133" s="199" t="s">
        <v>1458</v>
      </c>
      <c r="D133" s="200" t="s">
        <v>220</v>
      </c>
      <c r="E133" s="199" t="s">
        <v>1613</v>
      </c>
      <c r="F133" s="199" t="s">
        <v>1472</v>
      </c>
      <c r="G133" s="199" t="s">
        <v>1614</v>
      </c>
      <c r="H133" s="201" t="s">
        <v>1615</v>
      </c>
      <c r="I133" s="200"/>
      <c r="J133" s="199"/>
      <c r="K133" s="199" t="s">
        <v>1616</v>
      </c>
      <c r="L133" s="199"/>
      <c r="M133" s="236" t="s">
        <v>226</v>
      </c>
      <c r="N133" s="236" t="s">
        <v>1463</v>
      </c>
      <c r="O133" s="204" t="s">
        <v>1464</v>
      </c>
      <c r="P133" s="275"/>
      <c r="Q133" s="201" t="s">
        <v>1608</v>
      </c>
      <c r="R133" s="201" t="s">
        <v>1617</v>
      </c>
      <c r="S133" s="199" t="s">
        <v>1476</v>
      </c>
      <c r="T133" s="199" t="s">
        <v>351</v>
      </c>
      <c r="U133" s="199" t="s">
        <v>1618</v>
      </c>
      <c r="V133" s="199" t="s">
        <v>1619</v>
      </c>
      <c r="W133" s="246"/>
      <c r="AA133" s="207">
        <f>IF(OR(J133="Fail",ISBLANK(J133)),INDEX('Issue Code Table'!C:C,MATCH(N:N,'Issue Code Table'!A:A,0)),IF(M133="Critical",6,IF(M133="Significant",5,IF(M133="Moderate",3,2))))</f>
        <v>3</v>
      </c>
    </row>
    <row r="134" spans="1:27" ht="162.5" x14ac:dyDescent="0.25">
      <c r="A134" s="198" t="s">
        <v>1620</v>
      </c>
      <c r="B134" s="199" t="s">
        <v>1457</v>
      </c>
      <c r="C134" s="199" t="s">
        <v>1458</v>
      </c>
      <c r="D134" s="200" t="s">
        <v>220</v>
      </c>
      <c r="E134" s="199" t="s">
        <v>1621</v>
      </c>
      <c r="F134" s="199" t="s">
        <v>1558</v>
      </c>
      <c r="G134" s="199" t="s">
        <v>1622</v>
      </c>
      <c r="H134" s="201" t="s">
        <v>1623</v>
      </c>
      <c r="I134" s="200"/>
      <c r="J134" s="199"/>
      <c r="K134" s="199" t="s">
        <v>1624</v>
      </c>
      <c r="L134" s="199"/>
      <c r="M134" s="236" t="s">
        <v>226</v>
      </c>
      <c r="N134" s="236" t="s">
        <v>1463</v>
      </c>
      <c r="O134" s="204" t="s">
        <v>1464</v>
      </c>
      <c r="P134" s="275"/>
      <c r="Q134" s="201" t="s">
        <v>1608</v>
      </c>
      <c r="R134" s="201" t="s">
        <v>1625</v>
      </c>
      <c r="S134" s="199" t="s">
        <v>1485</v>
      </c>
      <c r="T134" s="199" t="s">
        <v>351</v>
      </c>
      <c r="U134" s="199" t="s">
        <v>1626</v>
      </c>
      <c r="V134" s="199" t="s">
        <v>1627</v>
      </c>
      <c r="W134" s="246"/>
      <c r="AA134" s="207">
        <f>IF(OR(J134="Fail",ISBLANK(J134)),INDEX('Issue Code Table'!C:C,MATCH(N:N,'Issue Code Table'!A:A,0)),IF(M134="Critical",6,IF(M134="Significant",5,IF(M134="Moderate",3,2))))</f>
        <v>3</v>
      </c>
    </row>
    <row r="135" spans="1:27" ht="125" x14ac:dyDescent="0.25">
      <c r="A135" s="198" t="s">
        <v>1628</v>
      </c>
      <c r="B135" s="199" t="s">
        <v>1489</v>
      </c>
      <c r="C135" s="199" t="s">
        <v>1490</v>
      </c>
      <c r="D135" s="200" t="s">
        <v>220</v>
      </c>
      <c r="E135" s="199" t="s">
        <v>1629</v>
      </c>
      <c r="F135" s="199" t="s">
        <v>1630</v>
      </c>
      <c r="G135" s="199" t="s">
        <v>1631</v>
      </c>
      <c r="H135" s="201" t="s">
        <v>1493</v>
      </c>
      <c r="I135" s="200"/>
      <c r="J135" s="199"/>
      <c r="K135" s="199" t="s">
        <v>1494</v>
      </c>
      <c r="L135" s="199"/>
      <c r="M135" s="236" t="s">
        <v>226</v>
      </c>
      <c r="N135" s="236" t="s">
        <v>1463</v>
      </c>
      <c r="O135" s="204" t="s">
        <v>1464</v>
      </c>
      <c r="P135" s="275"/>
      <c r="Q135" s="201" t="s">
        <v>1608</v>
      </c>
      <c r="R135" s="201" t="s">
        <v>1632</v>
      </c>
      <c r="S135" s="199" t="s">
        <v>1633</v>
      </c>
      <c r="T135" s="199" t="s">
        <v>1497</v>
      </c>
      <c r="U135" s="199" t="s">
        <v>1634</v>
      </c>
      <c r="V135" s="199" t="s">
        <v>1635</v>
      </c>
      <c r="W135" s="246"/>
      <c r="AA135" s="207">
        <f>IF(OR(J135="Fail",ISBLANK(J135)),INDEX('Issue Code Table'!C:C,MATCH(N:N,'Issue Code Table'!A:A,0)),IF(M135="Critical",6,IF(M135="Significant",5,IF(M135="Moderate",3,2))))</f>
        <v>3</v>
      </c>
    </row>
    <row r="136" spans="1:27" ht="137.5" x14ac:dyDescent="0.25">
      <c r="A136" s="198" t="s">
        <v>1636</v>
      </c>
      <c r="B136" s="199" t="s">
        <v>1457</v>
      </c>
      <c r="C136" s="199" t="s">
        <v>1458</v>
      </c>
      <c r="D136" s="200" t="s">
        <v>220</v>
      </c>
      <c r="E136" s="199" t="s">
        <v>1637</v>
      </c>
      <c r="F136" s="199" t="s">
        <v>1638</v>
      </c>
      <c r="G136" s="199" t="s">
        <v>1639</v>
      </c>
      <c r="H136" s="201" t="s">
        <v>1640</v>
      </c>
      <c r="I136" s="200"/>
      <c r="J136" s="199"/>
      <c r="K136" s="199" t="s">
        <v>1641</v>
      </c>
      <c r="L136" s="199"/>
      <c r="M136" s="236" t="s">
        <v>226</v>
      </c>
      <c r="N136" s="236" t="s">
        <v>1463</v>
      </c>
      <c r="O136" s="204" t="s">
        <v>1464</v>
      </c>
      <c r="P136" s="275"/>
      <c r="Q136" s="201" t="s">
        <v>1608</v>
      </c>
      <c r="R136" s="201" t="s">
        <v>1642</v>
      </c>
      <c r="S136" s="199" t="s">
        <v>1643</v>
      </c>
      <c r="T136" s="199" t="s">
        <v>1644</v>
      </c>
      <c r="U136" s="199" t="s">
        <v>1645</v>
      </c>
      <c r="V136" s="199" t="s">
        <v>1646</v>
      </c>
      <c r="W136" s="246"/>
      <c r="AA136" s="207">
        <f>IF(OR(J136="Fail",ISBLANK(J136)),INDEX('Issue Code Table'!C:C,MATCH(N:N,'Issue Code Table'!A:A,0)),IF(M136="Critical",6,IF(M136="Significant",5,IF(M136="Moderate",3,2))))</f>
        <v>3</v>
      </c>
    </row>
    <row r="137" spans="1:27" ht="137.5" x14ac:dyDescent="0.25">
      <c r="A137" s="198" t="s">
        <v>1647</v>
      </c>
      <c r="B137" s="199" t="s">
        <v>1457</v>
      </c>
      <c r="C137" s="199" t="s">
        <v>1458</v>
      </c>
      <c r="D137" s="200" t="s">
        <v>220</v>
      </c>
      <c r="E137" s="199" t="s">
        <v>1648</v>
      </c>
      <c r="F137" s="199" t="s">
        <v>1649</v>
      </c>
      <c r="G137" s="199" t="s">
        <v>1650</v>
      </c>
      <c r="H137" s="201" t="s">
        <v>1651</v>
      </c>
      <c r="I137" s="200"/>
      <c r="J137" s="199"/>
      <c r="K137" s="199" t="s">
        <v>1652</v>
      </c>
      <c r="L137" s="199"/>
      <c r="M137" s="236" t="s">
        <v>226</v>
      </c>
      <c r="N137" s="236" t="s">
        <v>1463</v>
      </c>
      <c r="O137" s="204" t="s">
        <v>1464</v>
      </c>
      <c r="P137" s="275"/>
      <c r="Q137" s="201" t="s">
        <v>1608</v>
      </c>
      <c r="R137" s="201" t="s">
        <v>1653</v>
      </c>
      <c r="S137" s="199" t="s">
        <v>1654</v>
      </c>
      <c r="T137" s="199" t="s">
        <v>1655</v>
      </c>
      <c r="U137" s="199" t="s">
        <v>1656</v>
      </c>
      <c r="V137" s="199" t="s">
        <v>1657</v>
      </c>
      <c r="W137" s="246"/>
      <c r="AA137" s="207">
        <f>IF(OR(J137="Fail",ISBLANK(J137)),INDEX('Issue Code Table'!C:C,MATCH(N:N,'Issue Code Table'!A:A,0)),IF(M137="Critical",6,IF(M137="Significant",5,IF(M137="Moderate",3,2))))</f>
        <v>3</v>
      </c>
    </row>
    <row r="138" spans="1:27" ht="137.5" x14ac:dyDescent="0.25">
      <c r="A138" s="198" t="s">
        <v>1658</v>
      </c>
      <c r="B138" s="199" t="s">
        <v>1501</v>
      </c>
      <c r="C138" s="199" t="s">
        <v>1502</v>
      </c>
      <c r="D138" s="200" t="s">
        <v>220</v>
      </c>
      <c r="E138" s="199" t="s">
        <v>1659</v>
      </c>
      <c r="F138" s="199" t="s">
        <v>1660</v>
      </c>
      <c r="G138" s="199" t="s">
        <v>1661</v>
      </c>
      <c r="H138" s="201" t="s">
        <v>1662</v>
      </c>
      <c r="I138" s="200"/>
      <c r="J138" s="199"/>
      <c r="K138" s="199" t="s">
        <v>1663</v>
      </c>
      <c r="L138" s="199"/>
      <c r="M138" s="236" t="s">
        <v>226</v>
      </c>
      <c r="N138" s="236" t="s">
        <v>1463</v>
      </c>
      <c r="O138" s="204" t="s">
        <v>1464</v>
      </c>
      <c r="P138" s="275"/>
      <c r="Q138" s="201" t="s">
        <v>1608</v>
      </c>
      <c r="R138" s="201" t="s">
        <v>1664</v>
      </c>
      <c r="S138" s="199" t="s">
        <v>1508</v>
      </c>
      <c r="T138" s="199" t="s">
        <v>1509</v>
      </c>
      <c r="U138" s="199" t="s">
        <v>1665</v>
      </c>
      <c r="V138" s="199" t="s">
        <v>1666</v>
      </c>
      <c r="W138" s="246"/>
      <c r="AA138" s="207">
        <f>IF(OR(J138="Fail",ISBLANK(J138)),INDEX('Issue Code Table'!C:C,MATCH(N:N,'Issue Code Table'!A:A,0)),IF(M138="Critical",6,IF(M138="Significant",5,IF(M138="Moderate",3,2))))</f>
        <v>3</v>
      </c>
    </row>
    <row r="139" spans="1:27" ht="125" x14ac:dyDescent="0.25">
      <c r="A139" s="198" t="s">
        <v>1667</v>
      </c>
      <c r="B139" s="199" t="s">
        <v>1501</v>
      </c>
      <c r="C139" s="199" t="s">
        <v>1502</v>
      </c>
      <c r="D139" s="200" t="s">
        <v>220</v>
      </c>
      <c r="E139" s="199" t="s">
        <v>1668</v>
      </c>
      <c r="F139" s="199" t="s">
        <v>1514</v>
      </c>
      <c r="G139" s="199" t="s">
        <v>1669</v>
      </c>
      <c r="H139" s="201" t="s">
        <v>1670</v>
      </c>
      <c r="I139" s="200"/>
      <c r="J139" s="199"/>
      <c r="K139" s="199" t="s">
        <v>1671</v>
      </c>
      <c r="L139" s="199"/>
      <c r="M139" s="236" t="s">
        <v>226</v>
      </c>
      <c r="N139" s="236" t="s">
        <v>1463</v>
      </c>
      <c r="O139" s="204" t="s">
        <v>1464</v>
      </c>
      <c r="P139" s="275"/>
      <c r="Q139" s="201" t="s">
        <v>1608</v>
      </c>
      <c r="R139" s="201" t="s">
        <v>1672</v>
      </c>
      <c r="S139" s="199" t="s">
        <v>1508</v>
      </c>
      <c r="T139" s="199" t="s">
        <v>1518</v>
      </c>
      <c r="U139" s="199" t="s">
        <v>1673</v>
      </c>
      <c r="V139" s="199" t="s">
        <v>1674</v>
      </c>
      <c r="W139" s="246"/>
      <c r="AA139" s="207">
        <f>IF(OR(J139="Fail",ISBLANK(J139)),INDEX('Issue Code Table'!C:C,MATCH(N:N,'Issue Code Table'!A:A,0)),IF(M139="Critical",6,IF(M139="Significant",5,IF(M139="Moderate",3,2))))</f>
        <v>3</v>
      </c>
    </row>
    <row r="140" spans="1:27" ht="125" x14ac:dyDescent="0.25">
      <c r="A140" s="198" t="s">
        <v>1675</v>
      </c>
      <c r="B140" s="199" t="s">
        <v>1522</v>
      </c>
      <c r="C140" s="199" t="s">
        <v>1523</v>
      </c>
      <c r="D140" s="200" t="s">
        <v>220</v>
      </c>
      <c r="E140" s="199" t="s">
        <v>1676</v>
      </c>
      <c r="F140" s="199" t="s">
        <v>1525</v>
      </c>
      <c r="G140" s="199" t="s">
        <v>1677</v>
      </c>
      <c r="H140" s="201" t="s">
        <v>1678</v>
      </c>
      <c r="I140" s="200"/>
      <c r="J140" s="199"/>
      <c r="K140" s="199" t="s">
        <v>1679</v>
      </c>
      <c r="L140" s="199"/>
      <c r="M140" s="236" t="s">
        <v>226</v>
      </c>
      <c r="N140" s="236" t="s">
        <v>1463</v>
      </c>
      <c r="O140" s="204" t="s">
        <v>1464</v>
      </c>
      <c r="P140" s="275"/>
      <c r="Q140" s="201" t="s">
        <v>1608</v>
      </c>
      <c r="R140" s="201" t="s">
        <v>1680</v>
      </c>
      <c r="S140" s="199" t="s">
        <v>1508</v>
      </c>
      <c r="T140" s="199" t="s">
        <v>1529</v>
      </c>
      <c r="U140" s="199" t="s">
        <v>1681</v>
      </c>
      <c r="V140" s="199" t="s">
        <v>1682</v>
      </c>
      <c r="W140" s="246"/>
      <c r="AA140" s="207">
        <f>IF(OR(J140="Fail",ISBLANK(J140)),INDEX('Issue Code Table'!C:C,MATCH(N:N,'Issue Code Table'!A:A,0)),IF(M140="Critical",6,IF(M140="Significant",5,IF(M140="Moderate",3,2))))</f>
        <v>3</v>
      </c>
    </row>
    <row r="141" spans="1:27" ht="137.5" x14ac:dyDescent="0.25">
      <c r="A141" s="198" t="s">
        <v>1683</v>
      </c>
      <c r="B141" s="199" t="s">
        <v>1522</v>
      </c>
      <c r="C141" s="199" t="s">
        <v>1523</v>
      </c>
      <c r="D141" s="200" t="s">
        <v>220</v>
      </c>
      <c r="E141" s="199" t="s">
        <v>1684</v>
      </c>
      <c r="F141" s="199" t="s">
        <v>1534</v>
      </c>
      <c r="G141" s="199" t="s">
        <v>1685</v>
      </c>
      <c r="H141" s="201" t="s">
        <v>1686</v>
      </c>
      <c r="I141" s="200"/>
      <c r="J141" s="199"/>
      <c r="K141" s="199" t="s">
        <v>1687</v>
      </c>
      <c r="L141" s="199"/>
      <c r="M141" s="236" t="s">
        <v>226</v>
      </c>
      <c r="N141" s="236" t="s">
        <v>1463</v>
      </c>
      <c r="O141" s="204" t="s">
        <v>1464</v>
      </c>
      <c r="P141" s="275"/>
      <c r="Q141" s="201" t="s">
        <v>1608</v>
      </c>
      <c r="R141" s="201" t="s">
        <v>1688</v>
      </c>
      <c r="S141" s="199" t="s">
        <v>1508</v>
      </c>
      <c r="T141" s="199" t="s">
        <v>1538</v>
      </c>
      <c r="U141" s="199" t="s">
        <v>1689</v>
      </c>
      <c r="V141" s="199" t="s">
        <v>1690</v>
      </c>
      <c r="W141" s="246"/>
      <c r="AA141" s="207">
        <f>IF(OR(J141="Fail",ISBLANK(J141)),INDEX('Issue Code Table'!C:C,MATCH(N:N,'Issue Code Table'!A:A,0)),IF(M141="Critical",6,IF(M141="Significant",5,IF(M141="Moderate",3,2))))</f>
        <v>3</v>
      </c>
    </row>
    <row r="142" spans="1:27" ht="237.5" x14ac:dyDescent="0.25">
      <c r="A142" s="198" t="s">
        <v>1691</v>
      </c>
      <c r="B142" s="199" t="s">
        <v>1522</v>
      </c>
      <c r="C142" s="199" t="s">
        <v>1523</v>
      </c>
      <c r="D142" s="200" t="s">
        <v>220</v>
      </c>
      <c r="E142" s="199" t="s">
        <v>1692</v>
      </c>
      <c r="F142" s="199" t="s">
        <v>1693</v>
      </c>
      <c r="G142" s="199" t="s">
        <v>1694</v>
      </c>
      <c r="H142" s="201" t="s">
        <v>1695</v>
      </c>
      <c r="I142" s="200"/>
      <c r="J142" s="199"/>
      <c r="K142" s="199" t="s">
        <v>1696</v>
      </c>
      <c r="L142" s="199"/>
      <c r="M142" s="236" t="s">
        <v>226</v>
      </c>
      <c r="N142" s="236" t="s">
        <v>1697</v>
      </c>
      <c r="O142" s="204" t="s">
        <v>1698</v>
      </c>
      <c r="P142" s="275"/>
      <c r="Q142" s="201" t="s">
        <v>1699</v>
      </c>
      <c r="R142" s="201" t="s">
        <v>1700</v>
      </c>
      <c r="S142" s="199" t="s">
        <v>1701</v>
      </c>
      <c r="T142" s="199" t="s">
        <v>1702</v>
      </c>
      <c r="U142" s="199" t="s">
        <v>1703</v>
      </c>
      <c r="V142" s="199" t="s">
        <v>1704</v>
      </c>
      <c r="W142" s="246"/>
      <c r="AA142" s="207">
        <f>IF(OR(J142="Fail",ISBLANK(J142)),INDEX('Issue Code Table'!C:C,MATCH(N:N,'Issue Code Table'!A:A,0)),IF(M142="Critical",6,IF(M142="Significant",5,IF(M142="Moderate",3,2))))</f>
        <v>5</v>
      </c>
    </row>
    <row r="143" spans="1:27" ht="175" x14ac:dyDescent="0.25">
      <c r="A143" s="198" t="s">
        <v>1705</v>
      </c>
      <c r="B143" s="199" t="s">
        <v>1522</v>
      </c>
      <c r="C143" s="199" t="s">
        <v>1523</v>
      </c>
      <c r="D143" s="200" t="s">
        <v>220</v>
      </c>
      <c r="E143" s="199" t="s">
        <v>1706</v>
      </c>
      <c r="F143" s="199" t="s">
        <v>1707</v>
      </c>
      <c r="G143" s="199" t="s">
        <v>1708</v>
      </c>
      <c r="H143" s="201" t="s">
        <v>1709</v>
      </c>
      <c r="I143" s="200"/>
      <c r="J143" s="199"/>
      <c r="K143" s="199" t="s">
        <v>1710</v>
      </c>
      <c r="L143" s="199"/>
      <c r="M143" s="236" t="s">
        <v>226</v>
      </c>
      <c r="N143" s="236" t="s">
        <v>1711</v>
      </c>
      <c r="O143" s="204" t="s">
        <v>1712</v>
      </c>
      <c r="P143" s="275"/>
      <c r="Q143" s="201" t="s">
        <v>1713</v>
      </c>
      <c r="R143" s="201" t="s">
        <v>1714</v>
      </c>
      <c r="S143" s="199" t="s">
        <v>1715</v>
      </c>
      <c r="T143" s="199" t="s">
        <v>1702</v>
      </c>
      <c r="U143" s="199" t="s">
        <v>1716</v>
      </c>
      <c r="V143" s="199" t="s">
        <v>1717</v>
      </c>
      <c r="W143" s="246"/>
      <c r="AA143" s="207">
        <f>IF(OR(J143="Fail",ISBLANK(J143)),INDEX('Issue Code Table'!C:C,MATCH(N:N,'Issue Code Table'!A:A,0)),IF(M143="Critical",6,IF(M143="Significant",5,IF(M143="Moderate",3,2))))</f>
        <v>4</v>
      </c>
    </row>
    <row r="144" spans="1:27" ht="150" x14ac:dyDescent="0.25">
      <c r="A144" s="198" t="s">
        <v>1718</v>
      </c>
      <c r="B144" s="199" t="s">
        <v>1522</v>
      </c>
      <c r="C144" s="199" t="s">
        <v>1523</v>
      </c>
      <c r="D144" s="200" t="s">
        <v>220</v>
      </c>
      <c r="E144" s="199" t="s">
        <v>1719</v>
      </c>
      <c r="F144" s="199" t="s">
        <v>1720</v>
      </c>
      <c r="G144" s="199" t="s">
        <v>1721</v>
      </c>
      <c r="H144" s="201" t="s">
        <v>1722</v>
      </c>
      <c r="I144" s="200"/>
      <c r="J144" s="199"/>
      <c r="K144" s="199" t="s">
        <v>1723</v>
      </c>
      <c r="L144" s="199"/>
      <c r="M144" s="236" t="s">
        <v>226</v>
      </c>
      <c r="N144" s="236" t="s">
        <v>1711</v>
      </c>
      <c r="O144" s="204" t="s">
        <v>1712</v>
      </c>
      <c r="P144" s="275"/>
      <c r="Q144" s="201" t="s">
        <v>1713</v>
      </c>
      <c r="R144" s="201" t="s">
        <v>1724</v>
      </c>
      <c r="S144" s="199" t="s">
        <v>1715</v>
      </c>
      <c r="T144" s="199" t="s">
        <v>1702</v>
      </c>
      <c r="U144" s="199" t="s">
        <v>1725</v>
      </c>
      <c r="V144" s="199" t="s">
        <v>1726</v>
      </c>
      <c r="W144" s="246"/>
      <c r="AA144" s="207">
        <f>IF(OR(J144="Fail",ISBLANK(J144)),INDEX('Issue Code Table'!C:C,MATCH(N:N,'Issue Code Table'!A:A,0)),IF(M144="Critical",6,IF(M144="Significant",5,IF(M144="Moderate",3,2))))</f>
        <v>4</v>
      </c>
    </row>
    <row r="145" spans="1:27" ht="350" x14ac:dyDescent="0.25">
      <c r="A145" s="198" t="s">
        <v>1727</v>
      </c>
      <c r="B145" s="199" t="s">
        <v>1522</v>
      </c>
      <c r="C145" s="199" t="s">
        <v>1523</v>
      </c>
      <c r="D145" s="200" t="s">
        <v>220</v>
      </c>
      <c r="E145" s="199" t="s">
        <v>1728</v>
      </c>
      <c r="F145" s="199" t="s">
        <v>1729</v>
      </c>
      <c r="G145" s="199" t="s">
        <v>1730</v>
      </c>
      <c r="H145" s="201" t="s">
        <v>1731</v>
      </c>
      <c r="I145" s="200"/>
      <c r="J145" s="199"/>
      <c r="K145" s="199" t="s">
        <v>1732</v>
      </c>
      <c r="L145" s="199"/>
      <c r="M145" s="236" t="s">
        <v>226</v>
      </c>
      <c r="N145" s="236" t="s">
        <v>1711</v>
      </c>
      <c r="O145" s="204" t="s">
        <v>1712</v>
      </c>
      <c r="P145" s="275"/>
      <c r="Q145" s="201" t="s">
        <v>1713</v>
      </c>
      <c r="R145" s="201" t="s">
        <v>1733</v>
      </c>
      <c r="S145" s="199" t="s">
        <v>1701</v>
      </c>
      <c r="T145" s="199" t="s">
        <v>1702</v>
      </c>
      <c r="U145" s="199" t="s">
        <v>1734</v>
      </c>
      <c r="V145" s="199" t="s">
        <v>1735</v>
      </c>
      <c r="W145" s="246"/>
      <c r="AA145" s="207">
        <f>IF(OR(J145="Fail",ISBLANK(J145)),INDEX('Issue Code Table'!C:C,MATCH(N:N,'Issue Code Table'!A:A,0)),IF(M145="Critical",6,IF(M145="Significant",5,IF(M145="Moderate",3,2))))</f>
        <v>4</v>
      </c>
    </row>
    <row r="146" spans="1:27" ht="350" x14ac:dyDescent="0.25">
      <c r="A146" s="198" t="s">
        <v>1736</v>
      </c>
      <c r="B146" s="199" t="s">
        <v>1522</v>
      </c>
      <c r="C146" s="199" t="s">
        <v>1523</v>
      </c>
      <c r="D146" s="200" t="s">
        <v>220</v>
      </c>
      <c r="E146" s="199" t="s">
        <v>1737</v>
      </c>
      <c r="F146" s="199" t="s">
        <v>1738</v>
      </c>
      <c r="G146" s="199" t="s">
        <v>1739</v>
      </c>
      <c r="H146" s="201" t="s">
        <v>1740</v>
      </c>
      <c r="I146" s="200"/>
      <c r="J146" s="199"/>
      <c r="K146" s="199" t="s">
        <v>1741</v>
      </c>
      <c r="L146" s="199"/>
      <c r="M146" s="236" t="s">
        <v>226</v>
      </c>
      <c r="N146" s="236" t="s">
        <v>1711</v>
      </c>
      <c r="O146" s="204" t="s">
        <v>1712</v>
      </c>
      <c r="P146" s="275"/>
      <c r="Q146" s="201" t="s">
        <v>1713</v>
      </c>
      <c r="R146" s="201" t="s">
        <v>1742</v>
      </c>
      <c r="S146" s="199" t="s">
        <v>1701</v>
      </c>
      <c r="T146" s="199" t="s">
        <v>1702</v>
      </c>
      <c r="U146" s="199" t="s">
        <v>1743</v>
      </c>
      <c r="V146" s="199" t="s">
        <v>1744</v>
      </c>
      <c r="W146" s="246"/>
      <c r="AA146" s="207">
        <f>IF(OR(J146="Fail",ISBLANK(J146)),INDEX('Issue Code Table'!C:C,MATCH(N:N,'Issue Code Table'!A:A,0)),IF(M146="Critical",6,IF(M146="Significant",5,IF(M146="Moderate",3,2))))</f>
        <v>4</v>
      </c>
    </row>
    <row r="147" spans="1:27" ht="150" x14ac:dyDescent="0.25">
      <c r="A147" s="198" t="s">
        <v>1745</v>
      </c>
      <c r="B147" s="199" t="s">
        <v>1522</v>
      </c>
      <c r="C147" s="199" t="s">
        <v>1523</v>
      </c>
      <c r="D147" s="200" t="s">
        <v>220</v>
      </c>
      <c r="E147" s="199" t="s">
        <v>1746</v>
      </c>
      <c r="F147" s="199" t="s">
        <v>1747</v>
      </c>
      <c r="G147" s="199" t="s">
        <v>1748</v>
      </c>
      <c r="H147" s="201" t="s">
        <v>1749</v>
      </c>
      <c r="I147" s="200"/>
      <c r="J147" s="199"/>
      <c r="K147" s="199" t="s">
        <v>1750</v>
      </c>
      <c r="L147" s="199"/>
      <c r="M147" s="236" t="s">
        <v>226</v>
      </c>
      <c r="N147" s="236" t="s">
        <v>821</v>
      </c>
      <c r="O147" s="204" t="s">
        <v>822</v>
      </c>
      <c r="P147" s="275"/>
      <c r="Q147" s="201" t="s">
        <v>1751</v>
      </c>
      <c r="R147" s="201" t="s">
        <v>1752</v>
      </c>
      <c r="S147" s="199" t="s">
        <v>1753</v>
      </c>
      <c r="T147" s="199" t="s">
        <v>1702</v>
      </c>
      <c r="U147" s="199" t="s">
        <v>1754</v>
      </c>
      <c r="V147" s="199" t="s">
        <v>1755</v>
      </c>
      <c r="W147" s="246"/>
      <c r="AA147" s="207">
        <f>IF(OR(J147="Fail",ISBLANK(J147)),INDEX('Issue Code Table'!C:C,MATCH(N:N,'Issue Code Table'!A:A,0)),IF(M147="Critical",6,IF(M147="Significant",5,IF(M147="Moderate",3,2))))</f>
        <v>5</v>
      </c>
    </row>
    <row r="148" spans="1:27" ht="162.5" x14ac:dyDescent="0.25">
      <c r="A148" s="198" t="s">
        <v>1756</v>
      </c>
      <c r="B148" s="199" t="s">
        <v>1522</v>
      </c>
      <c r="C148" s="199" t="s">
        <v>1523</v>
      </c>
      <c r="D148" s="200" t="s">
        <v>220</v>
      </c>
      <c r="E148" s="199" t="s">
        <v>1757</v>
      </c>
      <c r="F148" s="199" t="s">
        <v>1758</v>
      </c>
      <c r="G148" s="199" t="s">
        <v>1759</v>
      </c>
      <c r="H148" s="201" t="s">
        <v>1760</v>
      </c>
      <c r="I148" s="200"/>
      <c r="J148" s="199"/>
      <c r="K148" s="199" t="s">
        <v>1761</v>
      </c>
      <c r="L148" s="199"/>
      <c r="M148" s="236" t="s">
        <v>226</v>
      </c>
      <c r="N148" s="236" t="s">
        <v>821</v>
      </c>
      <c r="O148" s="204" t="s">
        <v>822</v>
      </c>
      <c r="P148" s="275"/>
      <c r="Q148" s="201" t="s">
        <v>1751</v>
      </c>
      <c r="R148" s="201" t="s">
        <v>1762</v>
      </c>
      <c r="S148" s="199" t="s">
        <v>1701</v>
      </c>
      <c r="T148" s="199" t="s">
        <v>1702</v>
      </c>
      <c r="U148" s="199" t="s">
        <v>1763</v>
      </c>
      <c r="V148" s="199" t="s">
        <v>1764</v>
      </c>
      <c r="W148" s="246"/>
      <c r="AA148" s="207">
        <f>IF(OR(J148="Fail",ISBLANK(J148)),INDEX('Issue Code Table'!C:C,MATCH(N:N,'Issue Code Table'!A:A,0)),IF(M148="Critical",6,IF(M148="Significant",5,IF(M148="Moderate",3,2))))</f>
        <v>5</v>
      </c>
    </row>
    <row r="149" spans="1:27" ht="150" x14ac:dyDescent="0.25">
      <c r="A149" s="198" t="s">
        <v>1765</v>
      </c>
      <c r="B149" s="199" t="s">
        <v>1522</v>
      </c>
      <c r="C149" s="199" t="s">
        <v>1523</v>
      </c>
      <c r="D149" s="200" t="s">
        <v>220</v>
      </c>
      <c r="E149" s="199" t="s">
        <v>1766</v>
      </c>
      <c r="F149" s="199" t="s">
        <v>1767</v>
      </c>
      <c r="G149" s="199" t="s">
        <v>1768</v>
      </c>
      <c r="H149" s="201" t="s">
        <v>1769</v>
      </c>
      <c r="I149" s="200"/>
      <c r="J149" s="199"/>
      <c r="K149" s="199" t="s">
        <v>1770</v>
      </c>
      <c r="L149" s="199"/>
      <c r="M149" s="236" t="s">
        <v>226</v>
      </c>
      <c r="N149" s="236" t="s">
        <v>821</v>
      </c>
      <c r="O149" s="204" t="s">
        <v>822</v>
      </c>
      <c r="P149" s="275"/>
      <c r="Q149" s="201" t="s">
        <v>1771</v>
      </c>
      <c r="R149" s="201" t="s">
        <v>1772</v>
      </c>
      <c r="S149" s="199" t="s">
        <v>1701</v>
      </c>
      <c r="T149" s="199" t="s">
        <v>1702</v>
      </c>
      <c r="U149" s="199" t="s">
        <v>1773</v>
      </c>
      <c r="V149" s="199" t="s">
        <v>1774</v>
      </c>
      <c r="W149" s="246"/>
      <c r="AA149" s="207">
        <f>IF(OR(J149="Fail",ISBLANK(J149)),INDEX('Issue Code Table'!C:C,MATCH(N:N,'Issue Code Table'!A:A,0)),IF(M149="Critical",6,IF(M149="Significant",5,IF(M149="Moderate",3,2))))</f>
        <v>5</v>
      </c>
    </row>
    <row r="150" spans="1:27" ht="150" x14ac:dyDescent="0.25">
      <c r="A150" s="198" t="s">
        <v>1775</v>
      </c>
      <c r="B150" s="199" t="s">
        <v>1522</v>
      </c>
      <c r="C150" s="199" t="s">
        <v>1523</v>
      </c>
      <c r="D150" s="200" t="s">
        <v>220</v>
      </c>
      <c r="E150" s="199" t="s">
        <v>1776</v>
      </c>
      <c r="F150" s="199" t="s">
        <v>1777</v>
      </c>
      <c r="G150" s="199" t="s">
        <v>1778</v>
      </c>
      <c r="H150" s="201" t="s">
        <v>1779</v>
      </c>
      <c r="I150" s="200"/>
      <c r="J150" s="199"/>
      <c r="K150" s="199" t="s">
        <v>1780</v>
      </c>
      <c r="L150" s="199"/>
      <c r="M150" s="236" t="s">
        <v>226</v>
      </c>
      <c r="N150" s="236" t="s">
        <v>821</v>
      </c>
      <c r="O150" s="204" t="s">
        <v>822</v>
      </c>
      <c r="P150" s="275"/>
      <c r="Q150" s="201" t="s">
        <v>1771</v>
      </c>
      <c r="R150" s="201" t="s">
        <v>1781</v>
      </c>
      <c r="S150" s="199" t="s">
        <v>1701</v>
      </c>
      <c r="T150" s="199" t="s">
        <v>1702</v>
      </c>
      <c r="U150" s="199" t="s">
        <v>1782</v>
      </c>
      <c r="V150" s="199" t="s">
        <v>1783</v>
      </c>
      <c r="W150" s="246"/>
      <c r="AA150" s="207">
        <f>IF(OR(J150="Fail",ISBLANK(J150)),INDEX('Issue Code Table'!C:C,MATCH(N:N,'Issue Code Table'!A:A,0)),IF(M150="Critical",6,IF(M150="Significant",5,IF(M150="Moderate",3,2))))</f>
        <v>5</v>
      </c>
    </row>
    <row r="151" spans="1:27" ht="162.5" x14ac:dyDescent="0.25">
      <c r="A151" s="198" t="s">
        <v>1784</v>
      </c>
      <c r="B151" s="199" t="s">
        <v>1522</v>
      </c>
      <c r="C151" s="199" t="s">
        <v>1523</v>
      </c>
      <c r="D151" s="200" t="s">
        <v>220</v>
      </c>
      <c r="E151" s="199" t="s">
        <v>1785</v>
      </c>
      <c r="F151" s="199" t="s">
        <v>1786</v>
      </c>
      <c r="G151" s="199" t="s">
        <v>1787</v>
      </c>
      <c r="H151" s="201" t="s">
        <v>1788</v>
      </c>
      <c r="I151" s="200"/>
      <c r="J151" s="199"/>
      <c r="K151" s="199" t="s">
        <v>1789</v>
      </c>
      <c r="L151" s="199"/>
      <c r="M151" s="236" t="s">
        <v>226</v>
      </c>
      <c r="N151" s="236" t="s">
        <v>821</v>
      </c>
      <c r="O151" s="204" t="s">
        <v>822</v>
      </c>
      <c r="P151" s="275"/>
      <c r="Q151" s="201" t="s">
        <v>1771</v>
      </c>
      <c r="R151" s="201" t="s">
        <v>1790</v>
      </c>
      <c r="S151" s="199" t="s">
        <v>1701</v>
      </c>
      <c r="T151" s="199" t="s">
        <v>1702</v>
      </c>
      <c r="U151" s="199" t="s">
        <v>1791</v>
      </c>
      <c r="V151" s="199" t="s">
        <v>1792</v>
      </c>
      <c r="W151" s="246"/>
      <c r="AA151" s="207">
        <f>IF(OR(J151="Fail",ISBLANK(J151)),INDEX('Issue Code Table'!C:C,MATCH(N:N,'Issue Code Table'!A:A,0)),IF(M151="Critical",6,IF(M151="Significant",5,IF(M151="Moderate",3,2))))</f>
        <v>5</v>
      </c>
    </row>
    <row r="152" spans="1:27" ht="200" x14ac:dyDescent="0.25">
      <c r="A152" s="198" t="s">
        <v>1793</v>
      </c>
      <c r="B152" s="199" t="s">
        <v>1522</v>
      </c>
      <c r="C152" s="199" t="s">
        <v>1523</v>
      </c>
      <c r="D152" s="200" t="s">
        <v>220</v>
      </c>
      <c r="E152" s="199" t="s">
        <v>1794</v>
      </c>
      <c r="F152" s="199" t="s">
        <v>1795</v>
      </c>
      <c r="G152" s="199" t="s">
        <v>1796</v>
      </c>
      <c r="H152" s="201" t="s">
        <v>1797</v>
      </c>
      <c r="I152" s="200"/>
      <c r="J152" s="199"/>
      <c r="K152" s="199" t="s">
        <v>1798</v>
      </c>
      <c r="L152" s="199"/>
      <c r="M152" s="236" t="s">
        <v>185</v>
      </c>
      <c r="N152" s="236" t="s">
        <v>1697</v>
      </c>
      <c r="O152" s="204" t="s">
        <v>1698</v>
      </c>
      <c r="P152" s="275"/>
      <c r="Q152" s="201" t="s">
        <v>1771</v>
      </c>
      <c r="R152" s="201" t="s">
        <v>1799</v>
      </c>
      <c r="S152" s="199" t="s">
        <v>1701</v>
      </c>
      <c r="T152" s="199" t="s">
        <v>1702</v>
      </c>
      <c r="U152" s="199" t="s">
        <v>1800</v>
      </c>
      <c r="V152" s="199" t="s">
        <v>1801</v>
      </c>
      <c r="W152" s="246" t="s">
        <v>247</v>
      </c>
      <c r="AA152" s="207">
        <f>IF(OR(J152="Fail",ISBLANK(J152)),INDEX('Issue Code Table'!C:C,MATCH(N:N,'Issue Code Table'!A:A,0)),IF(M152="Critical",6,IF(M152="Significant",5,IF(M152="Moderate",3,2))))</f>
        <v>5</v>
      </c>
    </row>
    <row r="153" spans="1:27" ht="225" x14ac:dyDescent="0.25">
      <c r="A153" s="198" t="s">
        <v>1802</v>
      </c>
      <c r="B153" s="199" t="s">
        <v>1522</v>
      </c>
      <c r="C153" s="199" t="s">
        <v>1523</v>
      </c>
      <c r="D153" s="200" t="s">
        <v>220</v>
      </c>
      <c r="E153" s="199" t="s">
        <v>1803</v>
      </c>
      <c r="F153" s="199" t="s">
        <v>1804</v>
      </c>
      <c r="G153" s="199" t="s">
        <v>1805</v>
      </c>
      <c r="H153" s="201" t="s">
        <v>1806</v>
      </c>
      <c r="I153" s="200"/>
      <c r="J153" s="199"/>
      <c r="K153" s="199" t="s">
        <v>1807</v>
      </c>
      <c r="L153" s="199"/>
      <c r="M153" s="236" t="s">
        <v>185</v>
      </c>
      <c r="N153" s="236" t="s">
        <v>1697</v>
      </c>
      <c r="O153" s="204" t="s">
        <v>1698</v>
      </c>
      <c r="P153" s="275"/>
      <c r="Q153" s="201" t="s">
        <v>1771</v>
      </c>
      <c r="R153" s="201" t="s">
        <v>1808</v>
      </c>
      <c r="S153" s="199" t="s">
        <v>1701</v>
      </c>
      <c r="T153" s="199" t="s">
        <v>1702</v>
      </c>
      <c r="U153" s="199" t="s">
        <v>1809</v>
      </c>
      <c r="V153" s="199" t="s">
        <v>1810</v>
      </c>
      <c r="W153" s="246" t="s">
        <v>247</v>
      </c>
      <c r="AA153" s="207">
        <f>IF(OR(J153="Fail",ISBLANK(J153)),INDEX('Issue Code Table'!C:C,MATCH(N:N,'Issue Code Table'!A:A,0)),IF(M153="Critical",6,IF(M153="Significant",5,IF(M153="Moderate",3,2))))</f>
        <v>5</v>
      </c>
    </row>
    <row r="154" spans="1:27" ht="150" x14ac:dyDescent="0.25">
      <c r="A154" s="198" t="s">
        <v>1811</v>
      </c>
      <c r="B154" s="199" t="s">
        <v>1522</v>
      </c>
      <c r="C154" s="199" t="s">
        <v>1523</v>
      </c>
      <c r="D154" s="200" t="s">
        <v>220</v>
      </c>
      <c r="E154" s="199" t="s">
        <v>1812</v>
      </c>
      <c r="F154" s="199" t="s">
        <v>1813</v>
      </c>
      <c r="G154" s="199" t="s">
        <v>1814</v>
      </c>
      <c r="H154" s="201" t="s">
        <v>1815</v>
      </c>
      <c r="I154" s="200"/>
      <c r="J154" s="199"/>
      <c r="K154" s="199" t="s">
        <v>1816</v>
      </c>
      <c r="L154" s="199"/>
      <c r="M154" s="236" t="s">
        <v>185</v>
      </c>
      <c r="N154" s="236" t="s">
        <v>1697</v>
      </c>
      <c r="O154" s="204" t="s">
        <v>1698</v>
      </c>
      <c r="P154" s="275"/>
      <c r="Q154" s="201" t="s">
        <v>1771</v>
      </c>
      <c r="R154" s="201" t="s">
        <v>1817</v>
      </c>
      <c r="S154" s="199" t="s">
        <v>1701</v>
      </c>
      <c r="T154" s="199" t="s">
        <v>1702</v>
      </c>
      <c r="U154" s="199" t="s">
        <v>1818</v>
      </c>
      <c r="V154" s="199" t="s">
        <v>1819</v>
      </c>
      <c r="W154" s="246" t="s">
        <v>247</v>
      </c>
      <c r="AA154" s="207">
        <f>IF(OR(J154="Fail",ISBLANK(J154)),INDEX('Issue Code Table'!C:C,MATCH(N:N,'Issue Code Table'!A:A,0)),IF(M154="Critical",6,IF(M154="Significant",5,IF(M154="Moderate",3,2))))</f>
        <v>5</v>
      </c>
    </row>
    <row r="155" spans="1:27" ht="150" x14ac:dyDescent="0.25">
      <c r="A155" s="198" t="s">
        <v>1820</v>
      </c>
      <c r="B155" s="199" t="s">
        <v>1522</v>
      </c>
      <c r="C155" s="199" t="s">
        <v>1523</v>
      </c>
      <c r="D155" s="200" t="s">
        <v>220</v>
      </c>
      <c r="E155" s="199" t="s">
        <v>1821</v>
      </c>
      <c r="F155" s="199" t="s">
        <v>1822</v>
      </c>
      <c r="G155" s="199" t="s">
        <v>1823</v>
      </c>
      <c r="H155" s="201" t="s">
        <v>1824</v>
      </c>
      <c r="I155" s="200"/>
      <c r="J155" s="199"/>
      <c r="K155" s="199" t="s">
        <v>1825</v>
      </c>
      <c r="L155" s="199"/>
      <c r="M155" s="236" t="s">
        <v>226</v>
      </c>
      <c r="N155" s="236" t="s">
        <v>821</v>
      </c>
      <c r="O155" s="204" t="s">
        <v>822</v>
      </c>
      <c r="P155" s="275"/>
      <c r="Q155" s="201" t="s">
        <v>1826</v>
      </c>
      <c r="R155" s="201" t="s">
        <v>1827</v>
      </c>
      <c r="S155" s="199" t="s">
        <v>1828</v>
      </c>
      <c r="T155" s="199" t="s">
        <v>1702</v>
      </c>
      <c r="U155" s="199" t="s">
        <v>1829</v>
      </c>
      <c r="V155" s="199" t="s">
        <v>1830</v>
      </c>
      <c r="W155" s="246"/>
      <c r="AA155" s="207">
        <f>IF(OR(J155="Fail",ISBLANK(J155)),INDEX('Issue Code Table'!C:C,MATCH(N:N,'Issue Code Table'!A:A,0)),IF(M155="Critical",6,IF(M155="Significant",5,IF(M155="Moderate",3,2))))</f>
        <v>5</v>
      </c>
    </row>
    <row r="156" spans="1:27" ht="150" x14ac:dyDescent="0.25">
      <c r="A156" s="198" t="s">
        <v>1831</v>
      </c>
      <c r="B156" s="199" t="s">
        <v>1522</v>
      </c>
      <c r="C156" s="199" t="s">
        <v>1523</v>
      </c>
      <c r="D156" s="200" t="s">
        <v>220</v>
      </c>
      <c r="E156" s="199" t="s">
        <v>1832</v>
      </c>
      <c r="F156" s="199" t="s">
        <v>1833</v>
      </c>
      <c r="G156" s="199" t="s">
        <v>1834</v>
      </c>
      <c r="H156" s="201" t="s">
        <v>1835</v>
      </c>
      <c r="I156" s="200"/>
      <c r="J156" s="199"/>
      <c r="K156" s="199" t="s">
        <v>1836</v>
      </c>
      <c r="L156" s="199"/>
      <c r="M156" s="236" t="s">
        <v>226</v>
      </c>
      <c r="N156" s="236" t="s">
        <v>821</v>
      </c>
      <c r="O156" s="204" t="s">
        <v>822</v>
      </c>
      <c r="P156" s="275"/>
      <c r="Q156" s="201" t="s">
        <v>1826</v>
      </c>
      <c r="R156" s="201" t="s">
        <v>1837</v>
      </c>
      <c r="S156" s="199" t="s">
        <v>1838</v>
      </c>
      <c r="T156" s="199" t="s">
        <v>1702</v>
      </c>
      <c r="U156" s="199" t="s">
        <v>1839</v>
      </c>
      <c r="V156" s="199" t="s">
        <v>1840</v>
      </c>
      <c r="W156" s="246"/>
      <c r="AA156" s="207">
        <f>IF(OR(J156="Fail",ISBLANK(J156)),INDEX('Issue Code Table'!C:C,MATCH(N:N,'Issue Code Table'!A:A,0)),IF(M156="Critical",6,IF(M156="Significant",5,IF(M156="Moderate",3,2))))</f>
        <v>5</v>
      </c>
    </row>
    <row r="157" spans="1:27" ht="200" x14ac:dyDescent="0.25">
      <c r="A157" s="198" t="s">
        <v>1841</v>
      </c>
      <c r="B157" s="199" t="s">
        <v>1522</v>
      </c>
      <c r="C157" s="199" t="s">
        <v>1523</v>
      </c>
      <c r="D157" s="200" t="s">
        <v>220</v>
      </c>
      <c r="E157" s="199" t="s">
        <v>1842</v>
      </c>
      <c r="F157" s="199" t="s">
        <v>1843</v>
      </c>
      <c r="G157" s="199" t="s">
        <v>1844</v>
      </c>
      <c r="H157" s="201" t="s">
        <v>1845</v>
      </c>
      <c r="I157" s="200"/>
      <c r="J157" s="199"/>
      <c r="K157" s="199" t="s">
        <v>1846</v>
      </c>
      <c r="L157" s="199"/>
      <c r="M157" s="236" t="s">
        <v>226</v>
      </c>
      <c r="N157" s="236" t="s">
        <v>821</v>
      </c>
      <c r="O157" s="204" t="s">
        <v>822</v>
      </c>
      <c r="P157" s="275"/>
      <c r="Q157" s="201" t="s">
        <v>1826</v>
      </c>
      <c r="R157" s="201" t="s">
        <v>1847</v>
      </c>
      <c r="S157" s="199" t="s">
        <v>1848</v>
      </c>
      <c r="T157" s="199" t="s">
        <v>1702</v>
      </c>
      <c r="U157" s="199" t="s">
        <v>1849</v>
      </c>
      <c r="V157" s="199" t="s">
        <v>1850</v>
      </c>
      <c r="W157" s="246"/>
      <c r="AA157" s="207">
        <f>IF(OR(J157="Fail",ISBLANK(J157)),INDEX('Issue Code Table'!C:C,MATCH(N:N,'Issue Code Table'!A:A,0)),IF(M157="Critical",6,IF(M157="Significant",5,IF(M157="Moderate",3,2))))</f>
        <v>5</v>
      </c>
    </row>
    <row r="158" spans="1:27" ht="175" x14ac:dyDescent="0.25">
      <c r="A158" s="198" t="s">
        <v>1851</v>
      </c>
      <c r="B158" s="199" t="s">
        <v>1522</v>
      </c>
      <c r="C158" s="199" t="s">
        <v>1523</v>
      </c>
      <c r="D158" s="200" t="s">
        <v>220</v>
      </c>
      <c r="E158" s="199" t="s">
        <v>1852</v>
      </c>
      <c r="F158" s="199" t="s">
        <v>1853</v>
      </c>
      <c r="G158" s="199" t="s">
        <v>1854</v>
      </c>
      <c r="H158" s="201" t="s">
        <v>1855</v>
      </c>
      <c r="I158" s="200"/>
      <c r="J158" s="199"/>
      <c r="K158" s="199" t="s">
        <v>1856</v>
      </c>
      <c r="L158" s="199"/>
      <c r="M158" s="236" t="s">
        <v>226</v>
      </c>
      <c r="N158" s="236" t="s">
        <v>821</v>
      </c>
      <c r="O158" s="204" t="s">
        <v>822</v>
      </c>
      <c r="P158" s="275"/>
      <c r="Q158" s="201" t="s">
        <v>1826</v>
      </c>
      <c r="R158" s="201" t="s">
        <v>1857</v>
      </c>
      <c r="S158" s="199" t="s">
        <v>1858</v>
      </c>
      <c r="T158" s="199" t="s">
        <v>1702</v>
      </c>
      <c r="U158" s="199" t="s">
        <v>1859</v>
      </c>
      <c r="V158" s="199" t="s">
        <v>1860</v>
      </c>
      <c r="W158" s="246"/>
      <c r="AA158" s="207">
        <f>IF(OR(J158="Fail",ISBLANK(J158)),INDEX('Issue Code Table'!C:C,MATCH(N:N,'Issue Code Table'!A:A,0)),IF(M158="Critical",6,IF(M158="Significant",5,IF(M158="Moderate",3,2))))</f>
        <v>5</v>
      </c>
    </row>
    <row r="159" spans="1:27" ht="175" x14ac:dyDescent="0.25">
      <c r="A159" s="198" t="s">
        <v>1861</v>
      </c>
      <c r="B159" s="199" t="s">
        <v>1522</v>
      </c>
      <c r="C159" s="199" t="s">
        <v>1523</v>
      </c>
      <c r="D159" s="200" t="s">
        <v>220</v>
      </c>
      <c r="E159" s="199" t="s">
        <v>1862</v>
      </c>
      <c r="F159" s="199" t="s">
        <v>1863</v>
      </c>
      <c r="G159" s="199" t="s">
        <v>1864</v>
      </c>
      <c r="H159" s="201" t="s">
        <v>1865</v>
      </c>
      <c r="I159" s="200"/>
      <c r="J159" s="199"/>
      <c r="K159" s="199" t="s">
        <v>1866</v>
      </c>
      <c r="L159" s="199"/>
      <c r="M159" s="236" t="s">
        <v>226</v>
      </c>
      <c r="N159" s="236" t="s">
        <v>821</v>
      </c>
      <c r="O159" s="204" t="s">
        <v>822</v>
      </c>
      <c r="P159" s="275"/>
      <c r="Q159" s="201" t="s">
        <v>1867</v>
      </c>
      <c r="R159" s="201" t="s">
        <v>1868</v>
      </c>
      <c r="S159" s="199" t="s">
        <v>1701</v>
      </c>
      <c r="T159" s="199" t="s">
        <v>1702</v>
      </c>
      <c r="U159" s="199" t="s">
        <v>1869</v>
      </c>
      <c r="V159" s="199" t="s">
        <v>1870</v>
      </c>
      <c r="W159" s="246"/>
      <c r="AA159" s="207">
        <f>IF(OR(J159="Fail",ISBLANK(J159)),INDEX('Issue Code Table'!C:C,MATCH(N:N,'Issue Code Table'!A:A,0)),IF(M159="Critical",6,IF(M159="Significant",5,IF(M159="Moderate",3,2))))</f>
        <v>5</v>
      </c>
    </row>
    <row r="160" spans="1:27" ht="200" x14ac:dyDescent="0.25">
      <c r="A160" s="198" t="s">
        <v>1871</v>
      </c>
      <c r="B160" s="199" t="s">
        <v>1522</v>
      </c>
      <c r="C160" s="199" t="s">
        <v>1523</v>
      </c>
      <c r="D160" s="200" t="s">
        <v>220</v>
      </c>
      <c r="E160" s="199" t="s">
        <v>1872</v>
      </c>
      <c r="F160" s="199" t="s">
        <v>1873</v>
      </c>
      <c r="G160" s="199" t="s">
        <v>1874</v>
      </c>
      <c r="H160" s="201" t="s">
        <v>1875</v>
      </c>
      <c r="I160" s="200"/>
      <c r="J160" s="199"/>
      <c r="K160" s="199" t="s">
        <v>1876</v>
      </c>
      <c r="L160" s="199"/>
      <c r="M160" s="236" t="s">
        <v>185</v>
      </c>
      <c r="N160" s="236" t="s">
        <v>821</v>
      </c>
      <c r="O160" s="204" t="s">
        <v>822</v>
      </c>
      <c r="P160" s="275"/>
      <c r="Q160" s="201" t="s">
        <v>1867</v>
      </c>
      <c r="R160" s="201" t="s">
        <v>1877</v>
      </c>
      <c r="S160" s="199" t="s">
        <v>1701</v>
      </c>
      <c r="T160" s="199" t="s">
        <v>1702</v>
      </c>
      <c r="U160" s="199" t="s">
        <v>1878</v>
      </c>
      <c r="V160" s="199" t="s">
        <v>1879</v>
      </c>
      <c r="W160" s="246" t="s">
        <v>247</v>
      </c>
      <c r="AA160" s="207">
        <f>IF(OR(J160="Fail",ISBLANK(J160)),INDEX('Issue Code Table'!C:C,MATCH(N:N,'Issue Code Table'!A:A,0)),IF(M160="Critical",6,IF(M160="Significant",5,IF(M160="Moderate",3,2))))</f>
        <v>5</v>
      </c>
    </row>
    <row r="161" spans="1:27" ht="150" x14ac:dyDescent="0.25">
      <c r="A161" s="198" t="s">
        <v>1880</v>
      </c>
      <c r="B161" s="199" t="s">
        <v>1522</v>
      </c>
      <c r="C161" s="199" t="s">
        <v>1523</v>
      </c>
      <c r="D161" s="200" t="s">
        <v>220</v>
      </c>
      <c r="E161" s="199" t="s">
        <v>1881</v>
      </c>
      <c r="F161" s="199" t="s">
        <v>1882</v>
      </c>
      <c r="G161" s="199" t="s">
        <v>1883</v>
      </c>
      <c r="H161" s="201" t="s">
        <v>1884</v>
      </c>
      <c r="I161" s="200"/>
      <c r="J161" s="199"/>
      <c r="K161" s="199" t="s">
        <v>1885</v>
      </c>
      <c r="L161" s="199"/>
      <c r="M161" s="236" t="s">
        <v>185</v>
      </c>
      <c r="N161" s="236" t="s">
        <v>821</v>
      </c>
      <c r="O161" s="204" t="s">
        <v>822</v>
      </c>
      <c r="P161" s="275"/>
      <c r="Q161" s="201" t="s">
        <v>1867</v>
      </c>
      <c r="R161" s="201" t="s">
        <v>1886</v>
      </c>
      <c r="S161" s="199" t="s">
        <v>1701</v>
      </c>
      <c r="T161" s="199" t="s">
        <v>1702</v>
      </c>
      <c r="U161" s="199" t="s">
        <v>1887</v>
      </c>
      <c r="V161" s="199" t="s">
        <v>1888</v>
      </c>
      <c r="W161" s="246" t="s">
        <v>247</v>
      </c>
      <c r="AA161" s="207">
        <f>IF(OR(J161="Fail",ISBLANK(J161)),INDEX('Issue Code Table'!C:C,MATCH(N:N,'Issue Code Table'!A:A,0)),IF(M161="Critical",6,IF(M161="Significant",5,IF(M161="Moderate",3,2))))</f>
        <v>5</v>
      </c>
    </row>
    <row r="162" spans="1:27" ht="409.5" x14ac:dyDescent="0.25">
      <c r="A162" s="198" t="s">
        <v>1889</v>
      </c>
      <c r="B162" s="199" t="s">
        <v>1522</v>
      </c>
      <c r="C162" s="199" t="s">
        <v>1523</v>
      </c>
      <c r="D162" s="200" t="s">
        <v>220</v>
      </c>
      <c r="E162" s="199" t="s">
        <v>1890</v>
      </c>
      <c r="F162" s="199" t="s">
        <v>1891</v>
      </c>
      <c r="G162" s="199" t="s">
        <v>1892</v>
      </c>
      <c r="H162" s="201" t="s">
        <v>1893</v>
      </c>
      <c r="I162" s="200"/>
      <c r="J162" s="199"/>
      <c r="K162" s="199" t="s">
        <v>1894</v>
      </c>
      <c r="L162" s="199"/>
      <c r="M162" s="236" t="s">
        <v>226</v>
      </c>
      <c r="N162" s="236" t="s">
        <v>821</v>
      </c>
      <c r="O162" s="204" t="s">
        <v>822</v>
      </c>
      <c r="P162" s="275"/>
      <c r="Q162" s="201" t="s">
        <v>1867</v>
      </c>
      <c r="R162" s="201" t="s">
        <v>1895</v>
      </c>
      <c r="S162" s="199" t="s">
        <v>1896</v>
      </c>
      <c r="T162" s="199" t="s">
        <v>1702</v>
      </c>
      <c r="U162" s="199" t="s">
        <v>1897</v>
      </c>
      <c r="V162" s="199" t="s">
        <v>1898</v>
      </c>
      <c r="W162" s="246"/>
      <c r="AA162" s="207">
        <f>IF(OR(J162="Fail",ISBLANK(J162)),INDEX('Issue Code Table'!C:C,MATCH(N:N,'Issue Code Table'!A:A,0)),IF(M162="Critical",6,IF(M162="Significant",5,IF(M162="Moderate",3,2))))</f>
        <v>5</v>
      </c>
    </row>
    <row r="163" spans="1:27" ht="337.5" x14ac:dyDescent="0.25">
      <c r="A163" s="198" t="s">
        <v>1899</v>
      </c>
      <c r="B163" s="199" t="s">
        <v>1522</v>
      </c>
      <c r="C163" s="199" t="s">
        <v>1523</v>
      </c>
      <c r="D163" s="200" t="s">
        <v>220</v>
      </c>
      <c r="E163" s="199" t="s">
        <v>1900</v>
      </c>
      <c r="F163" s="199" t="s">
        <v>1901</v>
      </c>
      <c r="G163" s="199" t="s">
        <v>1902</v>
      </c>
      <c r="H163" s="201" t="s">
        <v>1903</v>
      </c>
      <c r="I163" s="200"/>
      <c r="J163" s="199"/>
      <c r="K163" s="199" t="s">
        <v>1904</v>
      </c>
      <c r="L163" s="202"/>
      <c r="M163" s="236" t="s">
        <v>226</v>
      </c>
      <c r="N163" s="236" t="s">
        <v>821</v>
      </c>
      <c r="O163" s="204" t="s">
        <v>822</v>
      </c>
      <c r="P163" s="275"/>
      <c r="Q163" s="201" t="s">
        <v>1867</v>
      </c>
      <c r="R163" s="201" t="s">
        <v>1905</v>
      </c>
      <c r="S163" s="199" t="s">
        <v>1906</v>
      </c>
      <c r="T163" s="199" t="s">
        <v>1702</v>
      </c>
      <c r="U163" s="199" t="s">
        <v>1907</v>
      </c>
      <c r="V163" s="199" t="s">
        <v>1908</v>
      </c>
      <c r="W163" s="246"/>
      <c r="AA163" s="207">
        <f>IF(OR(J163="Fail",ISBLANK(J163)),INDEX('Issue Code Table'!C:C,MATCH(N:N,'Issue Code Table'!A:A,0)),IF(M163="Critical",6,IF(M163="Significant",5,IF(M163="Moderate",3,2))))</f>
        <v>5</v>
      </c>
    </row>
    <row r="164" spans="1:27" ht="325" x14ac:dyDescent="0.25">
      <c r="A164" s="198" t="s">
        <v>1909</v>
      </c>
      <c r="B164" s="199" t="s">
        <v>1522</v>
      </c>
      <c r="C164" s="199" t="s">
        <v>1523</v>
      </c>
      <c r="D164" s="200" t="s">
        <v>220</v>
      </c>
      <c r="E164" s="199" t="s">
        <v>1910</v>
      </c>
      <c r="F164" s="199" t="s">
        <v>1911</v>
      </c>
      <c r="G164" s="199" t="s">
        <v>1912</v>
      </c>
      <c r="H164" s="201" t="s">
        <v>1913</v>
      </c>
      <c r="I164" s="200"/>
      <c r="J164" s="199"/>
      <c r="K164" s="199" t="s">
        <v>1914</v>
      </c>
      <c r="L164" s="199"/>
      <c r="M164" s="236" t="s">
        <v>185</v>
      </c>
      <c r="N164" s="236" t="s">
        <v>1697</v>
      </c>
      <c r="O164" s="204" t="s">
        <v>1698</v>
      </c>
      <c r="P164" s="275"/>
      <c r="Q164" s="201" t="s">
        <v>1915</v>
      </c>
      <c r="R164" s="201" t="s">
        <v>1916</v>
      </c>
      <c r="S164" s="199" t="s">
        <v>1701</v>
      </c>
      <c r="T164" s="199" t="s">
        <v>1702</v>
      </c>
      <c r="U164" s="199" t="s">
        <v>1917</v>
      </c>
      <c r="V164" s="199" t="s">
        <v>1918</v>
      </c>
      <c r="W164" s="246" t="s">
        <v>247</v>
      </c>
      <c r="AA164" s="207">
        <f>IF(OR(J164="Fail",ISBLANK(J164)),INDEX('Issue Code Table'!C:C,MATCH(N:N,'Issue Code Table'!A:A,0)),IF(M164="Critical",6,IF(M164="Significant",5,IF(M164="Moderate",3,2))))</f>
        <v>5</v>
      </c>
    </row>
    <row r="165" spans="1:27" ht="409.5" x14ac:dyDescent="0.25">
      <c r="A165" s="198" t="s">
        <v>1919</v>
      </c>
      <c r="B165" s="199" t="s">
        <v>1522</v>
      </c>
      <c r="C165" s="199" t="s">
        <v>1523</v>
      </c>
      <c r="D165" s="200" t="s">
        <v>220</v>
      </c>
      <c r="E165" s="199" t="s">
        <v>1920</v>
      </c>
      <c r="F165" s="199" t="s">
        <v>1921</v>
      </c>
      <c r="G165" s="199" t="s">
        <v>1922</v>
      </c>
      <c r="H165" s="201" t="s">
        <v>1923</v>
      </c>
      <c r="I165" s="200"/>
      <c r="J165" s="199"/>
      <c r="K165" s="199" t="s">
        <v>1924</v>
      </c>
      <c r="L165" s="199"/>
      <c r="M165" s="236" t="s">
        <v>226</v>
      </c>
      <c r="N165" s="236" t="s">
        <v>821</v>
      </c>
      <c r="O165" s="204" t="s">
        <v>822</v>
      </c>
      <c r="P165" s="275"/>
      <c r="Q165" s="201" t="s">
        <v>1925</v>
      </c>
      <c r="R165" s="201" t="s">
        <v>1926</v>
      </c>
      <c r="S165" s="199" t="s">
        <v>1701</v>
      </c>
      <c r="T165" s="199" t="s">
        <v>1702</v>
      </c>
      <c r="U165" s="199" t="s">
        <v>1927</v>
      </c>
      <c r="V165" s="199" t="s">
        <v>1928</v>
      </c>
      <c r="W165" s="246"/>
      <c r="AA165" s="207">
        <f>IF(OR(J165="Fail",ISBLANK(J165)),INDEX('Issue Code Table'!C:C,MATCH(N:N,'Issue Code Table'!A:A,0)),IF(M165="Critical",6,IF(M165="Significant",5,IF(M165="Moderate",3,2))))</f>
        <v>5</v>
      </c>
    </row>
    <row r="166" spans="1:27" ht="325" x14ac:dyDescent="0.25">
      <c r="A166" s="198" t="s">
        <v>1929</v>
      </c>
      <c r="B166" s="199" t="s">
        <v>1522</v>
      </c>
      <c r="C166" s="199" t="s">
        <v>1523</v>
      </c>
      <c r="D166" s="200" t="s">
        <v>220</v>
      </c>
      <c r="E166" s="199" t="s">
        <v>1930</v>
      </c>
      <c r="F166" s="199" t="s">
        <v>1931</v>
      </c>
      <c r="G166" s="199" t="s">
        <v>1932</v>
      </c>
      <c r="H166" s="201" t="s">
        <v>1933</v>
      </c>
      <c r="I166" s="200"/>
      <c r="J166" s="199"/>
      <c r="K166" s="199" t="s">
        <v>1934</v>
      </c>
      <c r="L166" s="199"/>
      <c r="M166" s="236" t="s">
        <v>185</v>
      </c>
      <c r="N166" s="236" t="s">
        <v>821</v>
      </c>
      <c r="O166" s="204" t="s">
        <v>822</v>
      </c>
      <c r="P166" s="275"/>
      <c r="Q166" s="201" t="s">
        <v>1925</v>
      </c>
      <c r="R166" s="201" t="s">
        <v>1935</v>
      </c>
      <c r="S166" s="199" t="s">
        <v>1936</v>
      </c>
      <c r="T166" s="199" t="s">
        <v>1702</v>
      </c>
      <c r="U166" s="199" t="s">
        <v>1937</v>
      </c>
      <c r="V166" s="199" t="s">
        <v>1938</v>
      </c>
      <c r="W166" s="246" t="s">
        <v>247</v>
      </c>
      <c r="AA166" s="207">
        <f>IF(OR(J166="Fail",ISBLANK(J166)),INDEX('Issue Code Table'!C:C,MATCH(N:N,'Issue Code Table'!A:A,0)),IF(M166="Critical",6,IF(M166="Significant",5,IF(M166="Moderate",3,2))))</f>
        <v>5</v>
      </c>
    </row>
    <row r="167" spans="1:27" ht="150" x14ac:dyDescent="0.25">
      <c r="A167" s="198" t="s">
        <v>1939</v>
      </c>
      <c r="B167" s="199" t="s">
        <v>1522</v>
      </c>
      <c r="C167" s="199" t="s">
        <v>1523</v>
      </c>
      <c r="D167" s="200" t="s">
        <v>220</v>
      </c>
      <c r="E167" s="199" t="s">
        <v>1940</v>
      </c>
      <c r="F167" s="199" t="s">
        <v>1941</v>
      </c>
      <c r="G167" s="199" t="s">
        <v>1942</v>
      </c>
      <c r="H167" s="201" t="s">
        <v>1943</v>
      </c>
      <c r="I167" s="200"/>
      <c r="J167" s="199"/>
      <c r="K167" s="199" t="s">
        <v>1944</v>
      </c>
      <c r="L167" s="202"/>
      <c r="M167" s="236" t="s">
        <v>185</v>
      </c>
      <c r="N167" s="236" t="s">
        <v>821</v>
      </c>
      <c r="O167" s="204" t="s">
        <v>822</v>
      </c>
      <c r="P167" s="275"/>
      <c r="Q167" s="201" t="s">
        <v>1925</v>
      </c>
      <c r="R167" s="201" t="s">
        <v>1945</v>
      </c>
      <c r="S167" s="199" t="s">
        <v>1701</v>
      </c>
      <c r="T167" s="199" t="s">
        <v>1702</v>
      </c>
      <c r="U167" s="199" t="s">
        <v>1946</v>
      </c>
      <c r="V167" s="199" t="s">
        <v>1947</v>
      </c>
      <c r="W167" s="246" t="s">
        <v>247</v>
      </c>
      <c r="AA167" s="207">
        <f>IF(OR(J167="Fail",ISBLANK(J167)),INDEX('Issue Code Table'!C:C,MATCH(N:N,'Issue Code Table'!A:A,0)),IF(M167="Critical",6,IF(M167="Significant",5,IF(M167="Moderate",3,2))))</f>
        <v>5</v>
      </c>
    </row>
    <row r="168" spans="1:27" ht="187.5" x14ac:dyDescent="0.25">
      <c r="A168" s="198" t="s">
        <v>1948</v>
      </c>
      <c r="B168" s="199" t="s">
        <v>1522</v>
      </c>
      <c r="C168" s="199" t="s">
        <v>1523</v>
      </c>
      <c r="D168" s="200" t="s">
        <v>220</v>
      </c>
      <c r="E168" s="199" t="s">
        <v>1949</v>
      </c>
      <c r="F168" s="199" t="s">
        <v>1950</v>
      </c>
      <c r="G168" s="199" t="s">
        <v>1951</v>
      </c>
      <c r="H168" s="201" t="s">
        <v>1952</v>
      </c>
      <c r="I168" s="200"/>
      <c r="J168" s="199"/>
      <c r="K168" s="199" t="s">
        <v>1953</v>
      </c>
      <c r="L168" s="202"/>
      <c r="M168" s="236" t="s">
        <v>226</v>
      </c>
      <c r="N168" s="236" t="s">
        <v>1711</v>
      </c>
      <c r="O168" s="204" t="s">
        <v>1712</v>
      </c>
      <c r="P168" s="275"/>
      <c r="Q168" s="201" t="s">
        <v>1925</v>
      </c>
      <c r="R168" s="201" t="s">
        <v>1954</v>
      </c>
      <c r="S168" s="202" t="s">
        <v>1701</v>
      </c>
      <c r="T168" s="199" t="s">
        <v>1702</v>
      </c>
      <c r="U168" s="202" t="s">
        <v>1955</v>
      </c>
      <c r="V168" s="199" t="s">
        <v>1956</v>
      </c>
      <c r="W168" s="246"/>
      <c r="AA168" s="207">
        <f>IF(OR(J168="Fail",ISBLANK(J168)),INDEX('Issue Code Table'!C:C,MATCH(N:N,'Issue Code Table'!A:A,0)),IF(M168="Critical",6,IF(M168="Significant",5,IF(M168="Moderate",3,2))))</f>
        <v>4</v>
      </c>
    </row>
    <row r="169" spans="1:27" ht="237.5" x14ac:dyDescent="0.25">
      <c r="A169" s="198" t="s">
        <v>1957</v>
      </c>
      <c r="B169" s="199" t="s">
        <v>1522</v>
      </c>
      <c r="C169" s="199" t="s">
        <v>1523</v>
      </c>
      <c r="D169" s="200" t="s">
        <v>220</v>
      </c>
      <c r="E169" s="199" t="s">
        <v>1958</v>
      </c>
      <c r="F169" s="199" t="s">
        <v>1959</v>
      </c>
      <c r="G169" s="199" t="s">
        <v>1960</v>
      </c>
      <c r="H169" s="201" t="s">
        <v>1961</v>
      </c>
      <c r="I169" s="200"/>
      <c r="J169" s="199"/>
      <c r="K169" s="199" t="s">
        <v>1962</v>
      </c>
      <c r="L169" s="199"/>
      <c r="M169" s="236" t="s">
        <v>226</v>
      </c>
      <c r="N169" s="236" t="s">
        <v>821</v>
      </c>
      <c r="O169" s="204" t="s">
        <v>822</v>
      </c>
      <c r="P169" s="275"/>
      <c r="Q169" s="201" t="s">
        <v>1925</v>
      </c>
      <c r="R169" s="201" t="s">
        <v>1963</v>
      </c>
      <c r="S169" s="199" t="s">
        <v>1701</v>
      </c>
      <c r="T169" s="199" t="s">
        <v>1702</v>
      </c>
      <c r="U169" s="199" t="s">
        <v>1964</v>
      </c>
      <c r="V169" s="199" t="s">
        <v>1965</v>
      </c>
      <c r="W169" s="246"/>
      <c r="AA169" s="207">
        <f>IF(OR(J169="Fail",ISBLANK(J169)),INDEX('Issue Code Table'!C:C,MATCH(N:N,'Issue Code Table'!A:A,0)),IF(M169="Critical",6,IF(M169="Significant",5,IF(M169="Moderate",3,2))))</f>
        <v>5</v>
      </c>
    </row>
    <row r="170" spans="1:27" ht="100" x14ac:dyDescent="0.25">
      <c r="A170" s="198" t="s">
        <v>1966</v>
      </c>
      <c r="B170" s="199" t="s">
        <v>355</v>
      </c>
      <c r="C170" s="199" t="s">
        <v>356</v>
      </c>
      <c r="D170" s="200" t="s">
        <v>220</v>
      </c>
      <c r="E170" s="199" t="s">
        <v>1967</v>
      </c>
      <c r="F170" s="199" t="s">
        <v>1968</v>
      </c>
      <c r="G170" s="199" t="s">
        <v>1969</v>
      </c>
      <c r="H170" s="201" t="s">
        <v>1970</v>
      </c>
      <c r="I170" s="200"/>
      <c r="J170" s="199"/>
      <c r="K170" s="199" t="s">
        <v>1971</v>
      </c>
      <c r="L170" s="199"/>
      <c r="M170" s="244" t="s">
        <v>226</v>
      </c>
      <c r="N170" s="240" t="s">
        <v>1450</v>
      </c>
      <c r="O170" s="244" t="s">
        <v>1451</v>
      </c>
      <c r="P170" s="275"/>
      <c r="Q170" s="201" t="s">
        <v>1972</v>
      </c>
      <c r="R170" s="201" t="s">
        <v>1973</v>
      </c>
      <c r="S170" s="199" t="s">
        <v>1974</v>
      </c>
      <c r="T170" s="199" t="s">
        <v>1975</v>
      </c>
      <c r="U170" s="199" t="s">
        <v>1976</v>
      </c>
      <c r="V170" s="199" t="s">
        <v>1977</v>
      </c>
      <c r="W170" s="246"/>
      <c r="AA170" s="207">
        <f>IF(OR(J170="Fail",ISBLANK(J170)),INDEX('Issue Code Table'!C:C,MATCH(N:N,'Issue Code Table'!A:A,0)),IF(M170="Critical",6,IF(M170="Significant",5,IF(M170="Moderate",3,2))))</f>
        <v>3</v>
      </c>
    </row>
    <row r="171" spans="1:27" ht="112.5" x14ac:dyDescent="0.25">
      <c r="A171" s="198" t="s">
        <v>1978</v>
      </c>
      <c r="B171" s="199" t="s">
        <v>355</v>
      </c>
      <c r="C171" s="199" t="s">
        <v>356</v>
      </c>
      <c r="D171" s="200" t="s">
        <v>220</v>
      </c>
      <c r="E171" s="199" t="s">
        <v>1979</v>
      </c>
      <c r="F171" s="199" t="s">
        <v>1980</v>
      </c>
      <c r="G171" s="199" t="s">
        <v>1981</v>
      </c>
      <c r="H171" s="201" t="s">
        <v>1982</v>
      </c>
      <c r="I171" s="200"/>
      <c r="J171" s="199"/>
      <c r="K171" s="199" t="s">
        <v>1983</v>
      </c>
      <c r="L171" s="199"/>
      <c r="M171" s="236" t="s">
        <v>226</v>
      </c>
      <c r="N171" s="236" t="s">
        <v>761</v>
      </c>
      <c r="O171" s="204" t="s">
        <v>762</v>
      </c>
      <c r="P171" s="275"/>
      <c r="Q171" s="201" t="s">
        <v>1972</v>
      </c>
      <c r="R171" s="201" t="s">
        <v>1984</v>
      </c>
      <c r="S171" s="199" t="s">
        <v>1985</v>
      </c>
      <c r="T171" s="199" t="s">
        <v>1986</v>
      </c>
      <c r="U171" s="199" t="s">
        <v>1987</v>
      </c>
      <c r="V171" s="199" t="s">
        <v>1988</v>
      </c>
      <c r="W171" s="246"/>
      <c r="AA171" s="207">
        <f>IF(OR(J171="Fail",ISBLANK(J171)),INDEX('Issue Code Table'!C:C,MATCH(N:N,'Issue Code Table'!A:A,0)),IF(M171="Critical",6,IF(M171="Significant",5,IF(M171="Moderate",3,2))))</f>
        <v>4</v>
      </c>
    </row>
    <row r="172" spans="1:27" ht="125" x14ac:dyDescent="0.25">
      <c r="A172" s="198" t="s">
        <v>1989</v>
      </c>
      <c r="B172" s="199" t="s">
        <v>339</v>
      </c>
      <c r="C172" s="199" t="s">
        <v>340</v>
      </c>
      <c r="D172" s="200" t="s">
        <v>220</v>
      </c>
      <c r="E172" s="199" t="s">
        <v>1990</v>
      </c>
      <c r="F172" s="199" t="s">
        <v>1991</v>
      </c>
      <c r="G172" s="199" t="s">
        <v>1992</v>
      </c>
      <c r="H172" s="201" t="s">
        <v>1993</v>
      </c>
      <c r="I172" s="200"/>
      <c r="J172" s="199"/>
      <c r="K172" s="199" t="s">
        <v>1994</v>
      </c>
      <c r="L172" s="199"/>
      <c r="M172" s="236" t="s">
        <v>185</v>
      </c>
      <c r="N172" s="236" t="s">
        <v>786</v>
      </c>
      <c r="O172" s="204" t="s">
        <v>787</v>
      </c>
      <c r="P172" s="275"/>
      <c r="Q172" s="201" t="s">
        <v>1995</v>
      </c>
      <c r="R172" s="201" t="s">
        <v>1996</v>
      </c>
      <c r="S172" s="199" t="s">
        <v>1997</v>
      </c>
      <c r="T172" s="199" t="s">
        <v>1998</v>
      </c>
      <c r="U172" s="199" t="s">
        <v>1999</v>
      </c>
      <c r="V172" s="199" t="s">
        <v>2000</v>
      </c>
      <c r="W172" s="246" t="s">
        <v>247</v>
      </c>
      <c r="X172" s="51"/>
      <c r="AA172" s="207">
        <f>IF(OR(J172="Fail",ISBLANK(J172)),INDEX('Issue Code Table'!C:C,MATCH(N:N,'Issue Code Table'!A:A,0)),IF(M172="Critical",6,IF(M172="Significant",5,IF(M172="Moderate",3,2))))</f>
        <v>5</v>
      </c>
    </row>
    <row r="173" spans="1:27" ht="350" x14ac:dyDescent="0.25">
      <c r="A173" s="198" t="s">
        <v>2001</v>
      </c>
      <c r="B173" s="201" t="s">
        <v>218</v>
      </c>
      <c r="C173" s="201" t="s">
        <v>219</v>
      </c>
      <c r="D173" s="199" t="s">
        <v>220</v>
      </c>
      <c r="E173" s="199" t="s">
        <v>2002</v>
      </c>
      <c r="F173" s="199" t="s">
        <v>2003</v>
      </c>
      <c r="G173" s="199" t="s">
        <v>2004</v>
      </c>
      <c r="H173" s="201" t="s">
        <v>2005</v>
      </c>
      <c r="I173" s="200"/>
      <c r="J173" s="199"/>
      <c r="K173" s="199" t="s">
        <v>2006</v>
      </c>
      <c r="L173" s="199"/>
      <c r="M173" s="236" t="s">
        <v>226</v>
      </c>
      <c r="N173" s="236" t="s">
        <v>761</v>
      </c>
      <c r="O173" s="236" t="s">
        <v>762</v>
      </c>
      <c r="P173" s="275"/>
      <c r="Q173" s="201" t="s">
        <v>2007</v>
      </c>
      <c r="R173" s="201" t="s">
        <v>2008</v>
      </c>
      <c r="S173" s="199" t="s">
        <v>2009</v>
      </c>
      <c r="T173" s="199" t="s">
        <v>2010</v>
      </c>
      <c r="U173" s="199" t="s">
        <v>2011</v>
      </c>
      <c r="V173" s="199" t="s">
        <v>2012</v>
      </c>
      <c r="W173" s="246"/>
      <c r="X173" s="51"/>
      <c r="Y173" s="51"/>
      <c r="Z173" s="51"/>
      <c r="AA173" s="207">
        <f>IF(OR(J173="Fail",ISBLANK(J173)),INDEX('Issue Code Table'!C:C,MATCH(N:N,'Issue Code Table'!A:A,0)),IF(M173="Critical",6,IF(M173="Significant",5,IF(M173="Moderate",3,2))))</f>
        <v>4</v>
      </c>
    </row>
    <row r="174" spans="1:27" ht="409.5" x14ac:dyDescent="0.25">
      <c r="A174" s="198" t="s">
        <v>2013</v>
      </c>
      <c r="B174" s="201" t="s">
        <v>218</v>
      </c>
      <c r="C174" s="201" t="s">
        <v>219</v>
      </c>
      <c r="D174" s="200" t="s">
        <v>220</v>
      </c>
      <c r="E174" s="199" t="s">
        <v>2014</v>
      </c>
      <c r="F174" s="199" t="s">
        <v>2015</v>
      </c>
      <c r="G174" s="199" t="s">
        <v>2016</v>
      </c>
      <c r="H174" s="201" t="s">
        <v>2017</v>
      </c>
      <c r="I174" s="200"/>
      <c r="J174" s="199"/>
      <c r="K174" s="199" t="s">
        <v>2018</v>
      </c>
      <c r="L174" s="199"/>
      <c r="M174" s="236" t="s">
        <v>185</v>
      </c>
      <c r="N174" s="236" t="s">
        <v>240</v>
      </c>
      <c r="O174" s="236" t="s">
        <v>241</v>
      </c>
      <c r="P174" s="275"/>
      <c r="Q174" s="201" t="s">
        <v>2007</v>
      </c>
      <c r="R174" s="201" t="s">
        <v>2019</v>
      </c>
      <c r="S174" s="199" t="s">
        <v>2009</v>
      </c>
      <c r="T174" s="199" t="s">
        <v>2020</v>
      </c>
      <c r="U174" s="199" t="s">
        <v>2021</v>
      </c>
      <c r="V174" s="199" t="s">
        <v>2022</v>
      </c>
      <c r="W174" s="246" t="s">
        <v>247</v>
      </c>
      <c r="X174" s="51"/>
      <c r="Y174" s="51"/>
      <c r="Z174" s="51"/>
      <c r="AA174" s="207">
        <f>IF(OR(J174="Fail",ISBLANK(J174)),INDEX('Issue Code Table'!C:C,MATCH(N:N,'Issue Code Table'!A:A,0)),IF(M174="Critical",6,IF(M174="Significant",5,IF(M174="Moderate",3,2))))</f>
        <v>5</v>
      </c>
    </row>
    <row r="175" spans="1:27" ht="375" x14ac:dyDescent="0.25">
      <c r="A175" s="198" t="s">
        <v>2023</v>
      </c>
      <c r="B175" s="199" t="s">
        <v>339</v>
      </c>
      <c r="C175" s="199" t="s">
        <v>340</v>
      </c>
      <c r="D175" s="200" t="s">
        <v>220</v>
      </c>
      <c r="E175" s="199" t="s">
        <v>2024</v>
      </c>
      <c r="F175" s="199" t="s">
        <v>2025</v>
      </c>
      <c r="G175" s="199" t="s">
        <v>2026</v>
      </c>
      <c r="H175" s="201" t="s">
        <v>2027</v>
      </c>
      <c r="I175" s="200"/>
      <c r="J175" s="199"/>
      <c r="K175" s="199" t="s">
        <v>2028</v>
      </c>
      <c r="L175" s="199"/>
      <c r="M175" s="236" t="s">
        <v>185</v>
      </c>
      <c r="N175" s="236" t="s">
        <v>346</v>
      </c>
      <c r="O175" s="204" t="s">
        <v>347</v>
      </c>
      <c r="P175" s="275"/>
      <c r="Q175" s="201" t="s">
        <v>2007</v>
      </c>
      <c r="R175" s="201" t="s">
        <v>2029</v>
      </c>
      <c r="S175" s="199" t="s">
        <v>2009</v>
      </c>
      <c r="T175" s="199" t="s">
        <v>2030</v>
      </c>
      <c r="U175" s="199" t="s">
        <v>2031</v>
      </c>
      <c r="V175" s="199" t="s">
        <v>2032</v>
      </c>
      <c r="W175" s="246" t="s">
        <v>247</v>
      </c>
      <c r="AA175" s="207">
        <f>IF(OR(J175="Fail",ISBLANK(J175)),INDEX('Issue Code Table'!C:C,MATCH(N:N,'Issue Code Table'!A:A,0)),IF(M175="Critical",6,IF(M175="Significant",5,IF(M175="Moderate",3,2))))</f>
        <v>5</v>
      </c>
    </row>
    <row r="176" spans="1:27" ht="387.5" x14ac:dyDescent="0.25">
      <c r="A176" s="198" t="s">
        <v>2033</v>
      </c>
      <c r="B176" s="238" t="s">
        <v>218</v>
      </c>
      <c r="C176" s="199" t="s">
        <v>219</v>
      </c>
      <c r="D176" s="200" t="s">
        <v>220</v>
      </c>
      <c r="E176" s="199" t="s">
        <v>2034</v>
      </c>
      <c r="F176" s="199" t="s">
        <v>2035</v>
      </c>
      <c r="G176" s="199" t="s">
        <v>2036</v>
      </c>
      <c r="H176" s="201" t="s">
        <v>276</v>
      </c>
      <c r="I176" s="200"/>
      <c r="J176" s="199"/>
      <c r="K176" s="199" t="s">
        <v>2037</v>
      </c>
      <c r="L176" s="199"/>
      <c r="M176" s="236" t="s">
        <v>185</v>
      </c>
      <c r="N176" s="236" t="s">
        <v>278</v>
      </c>
      <c r="O176" s="204" t="s">
        <v>279</v>
      </c>
      <c r="P176" s="275"/>
      <c r="Q176" s="201" t="s">
        <v>2007</v>
      </c>
      <c r="R176" s="201" t="s">
        <v>2038</v>
      </c>
      <c r="S176" s="199" t="s">
        <v>2009</v>
      </c>
      <c r="T176" s="199" t="s">
        <v>2039</v>
      </c>
      <c r="U176" s="199" t="s">
        <v>2040</v>
      </c>
      <c r="V176" s="199" t="s">
        <v>2041</v>
      </c>
      <c r="W176" s="246" t="s">
        <v>247</v>
      </c>
      <c r="AA176" s="207">
        <f>IF(OR(J176="Fail",ISBLANK(J176)),INDEX('Issue Code Table'!C:C,MATCH(N:N,'Issue Code Table'!A:A,0)),IF(M176="Critical",6,IF(M176="Significant",5,IF(M176="Moderate",3,2))))</f>
        <v>4</v>
      </c>
    </row>
    <row r="177" spans="1:27" ht="230.15" customHeight="1" x14ac:dyDescent="0.25">
      <c r="A177" s="198" t="s">
        <v>2042</v>
      </c>
      <c r="B177" s="238" t="s">
        <v>218</v>
      </c>
      <c r="C177" s="238" t="s">
        <v>219</v>
      </c>
      <c r="D177" s="239" t="s">
        <v>220</v>
      </c>
      <c r="E177" s="199" t="s">
        <v>2043</v>
      </c>
      <c r="F177" s="199" t="s">
        <v>2044</v>
      </c>
      <c r="G177" s="199" t="s">
        <v>2045</v>
      </c>
      <c r="H177" s="223" t="s">
        <v>2046</v>
      </c>
      <c r="I177" s="247"/>
      <c r="J177" s="199"/>
      <c r="K177" s="199" t="s">
        <v>2047</v>
      </c>
      <c r="L177" s="199" t="s">
        <v>2048</v>
      </c>
      <c r="M177" s="236" t="s">
        <v>185</v>
      </c>
      <c r="N177" s="236" t="s">
        <v>266</v>
      </c>
      <c r="O177" s="204" t="s">
        <v>267</v>
      </c>
      <c r="P177" s="275"/>
      <c r="Q177" s="201" t="s">
        <v>2007</v>
      </c>
      <c r="R177" s="201" t="s">
        <v>2049</v>
      </c>
      <c r="S177" s="199" t="s">
        <v>2009</v>
      </c>
      <c r="T177" s="199" t="s">
        <v>2050</v>
      </c>
      <c r="U177" s="199" t="s">
        <v>2051</v>
      </c>
      <c r="V177" s="199" t="s">
        <v>2052</v>
      </c>
      <c r="W177" s="246" t="s">
        <v>247</v>
      </c>
      <c r="AA177" s="207">
        <f>IF(OR(J177="Fail",ISBLANK(J177)),INDEX('Issue Code Table'!C:C,MATCH(N:N,'Issue Code Table'!A:A,0)),IF(M177="Critical",6,IF(M177="Significant",5,IF(M177="Moderate",3,2))))</f>
        <v>6</v>
      </c>
    </row>
    <row r="178" spans="1:27" ht="375" x14ac:dyDescent="0.25">
      <c r="A178" s="198" t="s">
        <v>2053</v>
      </c>
      <c r="B178" s="238" t="s">
        <v>218</v>
      </c>
      <c r="C178" s="238" t="s">
        <v>219</v>
      </c>
      <c r="D178" s="239" t="s">
        <v>220</v>
      </c>
      <c r="E178" s="199" t="s">
        <v>2054</v>
      </c>
      <c r="F178" s="199" t="s">
        <v>2055</v>
      </c>
      <c r="G178" s="199" t="s">
        <v>2056</v>
      </c>
      <c r="H178" s="201" t="s">
        <v>2057</v>
      </c>
      <c r="I178" s="200"/>
      <c r="J178" s="199"/>
      <c r="K178" s="199" t="s">
        <v>2058</v>
      </c>
      <c r="L178" s="199"/>
      <c r="M178" s="240" t="s">
        <v>185</v>
      </c>
      <c r="N178" s="236" t="s">
        <v>240</v>
      </c>
      <c r="O178" s="204" t="s">
        <v>241</v>
      </c>
      <c r="P178" s="275"/>
      <c r="Q178" s="201" t="s">
        <v>2007</v>
      </c>
      <c r="R178" s="201" t="s">
        <v>2059</v>
      </c>
      <c r="S178" s="199" t="s">
        <v>2009</v>
      </c>
      <c r="T178" s="199" t="s">
        <v>2060</v>
      </c>
      <c r="U178" s="199" t="s">
        <v>2061</v>
      </c>
      <c r="V178" s="199" t="s">
        <v>2062</v>
      </c>
      <c r="W178" s="246" t="s">
        <v>247</v>
      </c>
      <c r="AA178" s="207">
        <f>IF(OR(J178="Fail",ISBLANK(J178)),INDEX('Issue Code Table'!C:C,MATCH(N:N,'Issue Code Table'!A:A,0)),IF(M178="Critical",6,IF(M178="Significant",5,IF(M178="Moderate",3,2))))</f>
        <v>5</v>
      </c>
    </row>
    <row r="179" spans="1:27" ht="350" x14ac:dyDescent="0.25">
      <c r="A179" s="198" t="s">
        <v>2063</v>
      </c>
      <c r="B179" s="238" t="s">
        <v>339</v>
      </c>
      <c r="C179" s="199" t="s">
        <v>340</v>
      </c>
      <c r="D179" s="239" t="s">
        <v>220</v>
      </c>
      <c r="E179" s="199" t="s">
        <v>2064</v>
      </c>
      <c r="F179" s="199" t="s">
        <v>2065</v>
      </c>
      <c r="G179" s="199" t="s">
        <v>2066</v>
      </c>
      <c r="H179" s="201" t="s">
        <v>2067</v>
      </c>
      <c r="I179" s="200"/>
      <c r="J179" s="199"/>
      <c r="K179" s="199" t="s">
        <v>2068</v>
      </c>
      <c r="L179" s="199"/>
      <c r="M179" s="240" t="s">
        <v>185</v>
      </c>
      <c r="N179" s="236" t="s">
        <v>346</v>
      </c>
      <c r="O179" s="240" t="s">
        <v>347</v>
      </c>
      <c r="P179" s="275"/>
      <c r="Q179" s="201" t="s">
        <v>2069</v>
      </c>
      <c r="R179" s="201" t="s">
        <v>2070</v>
      </c>
      <c r="S179" s="199" t="s">
        <v>2071</v>
      </c>
      <c r="T179" s="199" t="s">
        <v>351</v>
      </c>
      <c r="U179" s="199" t="s">
        <v>2072</v>
      </c>
      <c r="V179" s="199" t="s">
        <v>2073</v>
      </c>
      <c r="W179" s="246" t="s">
        <v>247</v>
      </c>
      <c r="AA179" s="207">
        <f>IF(OR(J179="Fail",ISBLANK(J179)),INDEX('Issue Code Table'!C:C,MATCH(N:N,'Issue Code Table'!A:A,0)),IF(M179="Critical",6,IF(M179="Significant",5,IF(M179="Moderate",3,2))))</f>
        <v>5</v>
      </c>
    </row>
    <row r="180" spans="1:27" ht="275" x14ac:dyDescent="0.25">
      <c r="A180" s="198" t="s">
        <v>2074</v>
      </c>
      <c r="B180" s="199" t="s">
        <v>355</v>
      </c>
      <c r="C180" s="199" t="s">
        <v>356</v>
      </c>
      <c r="D180" s="200" t="s">
        <v>220</v>
      </c>
      <c r="E180" s="199" t="s">
        <v>2075</v>
      </c>
      <c r="F180" s="199" t="s">
        <v>2076</v>
      </c>
      <c r="G180" s="199" t="s">
        <v>2077</v>
      </c>
      <c r="H180" s="201" t="s">
        <v>2078</v>
      </c>
      <c r="I180" s="200"/>
      <c r="J180" s="199"/>
      <c r="K180" s="199" t="s">
        <v>2079</v>
      </c>
      <c r="L180" s="199"/>
      <c r="M180" s="236" t="s">
        <v>226</v>
      </c>
      <c r="N180" s="236" t="s">
        <v>2080</v>
      </c>
      <c r="O180" s="204" t="s">
        <v>2081</v>
      </c>
      <c r="P180" s="275"/>
      <c r="Q180" s="201" t="s">
        <v>2069</v>
      </c>
      <c r="R180" s="201" t="s">
        <v>2082</v>
      </c>
      <c r="S180" s="199" t="s">
        <v>2083</v>
      </c>
      <c r="T180" s="199" t="s">
        <v>2084</v>
      </c>
      <c r="U180" s="199" t="s">
        <v>2085</v>
      </c>
      <c r="V180" s="199" t="s">
        <v>2086</v>
      </c>
      <c r="W180" s="246"/>
      <c r="AA180" s="207">
        <f>IF(OR(J180="Fail",ISBLANK(J180)),INDEX('Issue Code Table'!C:C,MATCH(N:N,'Issue Code Table'!A:A,0)),IF(M180="Critical",6,IF(M180="Significant",5,IF(M180="Moderate",3,2))))</f>
        <v>5</v>
      </c>
    </row>
    <row r="181" spans="1:27" ht="275" x14ac:dyDescent="0.25">
      <c r="A181" s="198" t="s">
        <v>2087</v>
      </c>
      <c r="B181" s="199" t="s">
        <v>355</v>
      </c>
      <c r="C181" s="199" t="s">
        <v>356</v>
      </c>
      <c r="D181" s="200" t="s">
        <v>220</v>
      </c>
      <c r="E181" s="199" t="s">
        <v>2088</v>
      </c>
      <c r="F181" s="199" t="s">
        <v>2089</v>
      </c>
      <c r="G181" s="199" t="s">
        <v>2090</v>
      </c>
      <c r="H181" s="201" t="s">
        <v>2091</v>
      </c>
      <c r="I181" s="200"/>
      <c r="J181" s="199"/>
      <c r="K181" s="199" t="s">
        <v>2092</v>
      </c>
      <c r="L181" s="199"/>
      <c r="M181" s="236" t="s">
        <v>226</v>
      </c>
      <c r="N181" s="236" t="s">
        <v>2080</v>
      </c>
      <c r="O181" s="204" t="s">
        <v>2081</v>
      </c>
      <c r="P181" s="275"/>
      <c r="Q181" s="201" t="s">
        <v>2069</v>
      </c>
      <c r="R181" s="201" t="s">
        <v>2093</v>
      </c>
      <c r="S181" s="199" t="s">
        <v>2083</v>
      </c>
      <c r="T181" s="199" t="s">
        <v>2084</v>
      </c>
      <c r="U181" s="199" t="s">
        <v>2094</v>
      </c>
      <c r="V181" s="199" t="s">
        <v>2095</v>
      </c>
      <c r="W181" s="246"/>
      <c r="AA181" s="207">
        <f>IF(OR(J181="Fail",ISBLANK(J181)),INDEX('Issue Code Table'!C:C,MATCH(N:N,'Issue Code Table'!A:A,0)),IF(M181="Critical",6,IF(M181="Significant",5,IF(M181="Moderate",3,2))))</f>
        <v>5</v>
      </c>
    </row>
    <row r="182" spans="1:27" ht="112.5" x14ac:dyDescent="0.25">
      <c r="A182" s="198" t="s">
        <v>2096</v>
      </c>
      <c r="B182" s="199" t="s">
        <v>355</v>
      </c>
      <c r="C182" s="199" t="s">
        <v>356</v>
      </c>
      <c r="D182" s="200" t="s">
        <v>220</v>
      </c>
      <c r="E182" s="199" t="s">
        <v>2097</v>
      </c>
      <c r="F182" s="199" t="s">
        <v>2098</v>
      </c>
      <c r="G182" s="199" t="s">
        <v>2099</v>
      </c>
      <c r="H182" s="201" t="s">
        <v>2100</v>
      </c>
      <c r="I182" s="200"/>
      <c r="J182" s="199"/>
      <c r="K182" s="199" t="s">
        <v>2101</v>
      </c>
      <c r="L182" s="199"/>
      <c r="M182" s="240" t="s">
        <v>185</v>
      </c>
      <c r="N182" s="240" t="s">
        <v>786</v>
      </c>
      <c r="O182" s="240" t="s">
        <v>787</v>
      </c>
      <c r="P182" s="275"/>
      <c r="Q182" s="201" t="s">
        <v>2069</v>
      </c>
      <c r="R182" s="201" t="s">
        <v>2102</v>
      </c>
      <c r="S182" s="199" t="s">
        <v>2103</v>
      </c>
      <c r="T182" s="199" t="s">
        <v>2104</v>
      </c>
      <c r="U182" s="199" t="s">
        <v>2105</v>
      </c>
      <c r="V182" s="199" t="s">
        <v>2106</v>
      </c>
      <c r="W182" s="246" t="s">
        <v>247</v>
      </c>
      <c r="AA182" s="207">
        <f>IF(OR(J182="Fail",ISBLANK(J182)),INDEX('Issue Code Table'!C:C,MATCH(N:N,'Issue Code Table'!A:A,0)),IF(M182="Critical",6,IF(M182="Significant",5,IF(M182="Moderate",3,2))))</f>
        <v>5</v>
      </c>
    </row>
    <row r="183" spans="1:27" ht="225" x14ac:dyDescent="0.25">
      <c r="A183" s="198" t="s">
        <v>2107</v>
      </c>
      <c r="B183" s="199" t="s">
        <v>2108</v>
      </c>
      <c r="C183" s="199" t="s">
        <v>2109</v>
      </c>
      <c r="D183" s="200" t="s">
        <v>220</v>
      </c>
      <c r="E183" s="199" t="s">
        <v>2110</v>
      </c>
      <c r="F183" s="199" t="s">
        <v>2111</v>
      </c>
      <c r="G183" s="199" t="s">
        <v>2112</v>
      </c>
      <c r="H183" s="201" t="s">
        <v>2113</v>
      </c>
      <c r="I183" s="200"/>
      <c r="J183" s="199"/>
      <c r="K183" s="199" t="s">
        <v>2114</v>
      </c>
      <c r="L183" s="199"/>
      <c r="M183" s="236" t="s">
        <v>185</v>
      </c>
      <c r="N183" s="236" t="s">
        <v>2115</v>
      </c>
      <c r="O183" s="204" t="s">
        <v>2116</v>
      </c>
      <c r="P183" s="275"/>
      <c r="Q183" s="201" t="s">
        <v>2069</v>
      </c>
      <c r="R183" s="201" t="s">
        <v>2117</v>
      </c>
      <c r="S183" s="199" t="s">
        <v>2118</v>
      </c>
      <c r="T183" s="199" t="s">
        <v>2119</v>
      </c>
      <c r="U183" s="199" t="s">
        <v>2120</v>
      </c>
      <c r="V183" s="199" t="s">
        <v>2121</v>
      </c>
      <c r="W183" s="246" t="s">
        <v>247</v>
      </c>
      <c r="AA183" s="207">
        <f>IF(OR(J183="Fail",ISBLANK(J183)),INDEX('Issue Code Table'!C:C,MATCH(N:N,'Issue Code Table'!A:A,0)),IF(M183="Critical",6,IF(M183="Significant",5,IF(M183="Moderate",3,2))))</f>
        <v>6</v>
      </c>
    </row>
    <row r="184" spans="1:27" ht="187.5" x14ac:dyDescent="0.25">
      <c r="A184" s="198" t="s">
        <v>2122</v>
      </c>
      <c r="B184" s="199" t="s">
        <v>339</v>
      </c>
      <c r="C184" s="237" t="s">
        <v>340</v>
      </c>
      <c r="D184" s="200" t="s">
        <v>220</v>
      </c>
      <c r="E184" s="199" t="s">
        <v>2123</v>
      </c>
      <c r="F184" s="199" t="s">
        <v>2124</v>
      </c>
      <c r="G184" s="199" t="s">
        <v>2125</v>
      </c>
      <c r="H184" s="201" t="s">
        <v>2126</v>
      </c>
      <c r="I184" s="200"/>
      <c r="J184" s="199"/>
      <c r="K184" s="199" t="s">
        <v>2127</v>
      </c>
      <c r="L184" s="199"/>
      <c r="M184" s="236" t="s">
        <v>185</v>
      </c>
      <c r="N184" s="236" t="s">
        <v>2128</v>
      </c>
      <c r="O184" s="204" t="s">
        <v>2129</v>
      </c>
      <c r="P184" s="275"/>
      <c r="Q184" s="201" t="s">
        <v>2130</v>
      </c>
      <c r="R184" s="201" t="s">
        <v>2131</v>
      </c>
      <c r="S184" s="199" t="s">
        <v>2132</v>
      </c>
      <c r="T184" s="199" t="s">
        <v>351</v>
      </c>
      <c r="U184" s="199" t="s">
        <v>2133</v>
      </c>
      <c r="V184" s="199" t="s">
        <v>2134</v>
      </c>
      <c r="W184" s="246" t="s">
        <v>247</v>
      </c>
      <c r="AA184" s="207">
        <f>IF(OR(J184="Fail",ISBLANK(J184)),INDEX('Issue Code Table'!C:C,MATCH(N:N,'Issue Code Table'!A:A,0)),IF(M184="Critical",6,IF(M184="Significant",5,IF(M184="Moderate",3,2))))</f>
        <v>7</v>
      </c>
    </row>
    <row r="185" spans="1:27" ht="137.5" x14ac:dyDescent="0.25">
      <c r="A185" s="198" t="s">
        <v>2135</v>
      </c>
      <c r="B185" s="199" t="s">
        <v>1457</v>
      </c>
      <c r="C185" s="199" t="s">
        <v>1458</v>
      </c>
      <c r="D185" s="200" t="s">
        <v>220</v>
      </c>
      <c r="E185" s="199" t="s">
        <v>2136</v>
      </c>
      <c r="F185" s="199" t="s">
        <v>2137</v>
      </c>
      <c r="G185" s="199" t="s">
        <v>2138</v>
      </c>
      <c r="H185" s="201" t="s">
        <v>2139</v>
      </c>
      <c r="I185" s="200"/>
      <c r="J185" s="199"/>
      <c r="K185" s="199" t="s">
        <v>2140</v>
      </c>
      <c r="L185" s="199"/>
      <c r="M185" s="236" t="s">
        <v>185</v>
      </c>
      <c r="N185" s="236" t="s">
        <v>786</v>
      </c>
      <c r="O185" s="204" t="s">
        <v>787</v>
      </c>
      <c r="P185" s="275"/>
      <c r="Q185" s="201" t="s">
        <v>2130</v>
      </c>
      <c r="R185" s="201" t="s">
        <v>2141</v>
      </c>
      <c r="S185" s="199" t="s">
        <v>2142</v>
      </c>
      <c r="T185" s="199" t="s">
        <v>2143</v>
      </c>
      <c r="U185" s="199" t="s">
        <v>2144</v>
      </c>
      <c r="V185" s="199" t="s">
        <v>2145</v>
      </c>
      <c r="W185" s="246" t="s">
        <v>247</v>
      </c>
      <c r="AA185" s="207">
        <f>IF(OR(J185="Fail",ISBLANK(J185)),INDEX('Issue Code Table'!C:C,MATCH(N:N,'Issue Code Table'!A:A,0)),IF(M185="Critical",6,IF(M185="Significant",5,IF(M185="Moderate",3,2))))</f>
        <v>5</v>
      </c>
    </row>
    <row r="186" spans="1:27" ht="137.5" x14ac:dyDescent="0.25">
      <c r="A186" s="198" t="s">
        <v>2146</v>
      </c>
      <c r="B186" s="199" t="s">
        <v>1457</v>
      </c>
      <c r="C186" s="199" t="s">
        <v>1458</v>
      </c>
      <c r="D186" s="200" t="s">
        <v>220</v>
      </c>
      <c r="E186" s="199" t="s">
        <v>2147</v>
      </c>
      <c r="F186" s="199" t="s">
        <v>2148</v>
      </c>
      <c r="G186" s="199" t="s">
        <v>2149</v>
      </c>
      <c r="H186" s="201" t="s">
        <v>2150</v>
      </c>
      <c r="I186" s="200"/>
      <c r="J186" s="199"/>
      <c r="K186" s="199" t="s">
        <v>2151</v>
      </c>
      <c r="L186" s="199"/>
      <c r="M186" s="236" t="s">
        <v>185</v>
      </c>
      <c r="N186" s="236" t="s">
        <v>786</v>
      </c>
      <c r="O186" s="204" t="s">
        <v>787</v>
      </c>
      <c r="P186" s="275"/>
      <c r="Q186" s="201" t="s">
        <v>2130</v>
      </c>
      <c r="R186" s="201" t="s">
        <v>2152</v>
      </c>
      <c r="S186" s="199" t="s">
        <v>2142</v>
      </c>
      <c r="T186" s="199" t="s">
        <v>2143</v>
      </c>
      <c r="U186" s="199" t="s">
        <v>2153</v>
      </c>
      <c r="V186" s="199" t="s">
        <v>2154</v>
      </c>
      <c r="W186" s="246" t="s">
        <v>247</v>
      </c>
      <c r="AA186" s="207">
        <f>IF(OR(J186="Fail",ISBLANK(J186)),INDEX('Issue Code Table'!C:C,MATCH(N:N,'Issue Code Table'!A:A,0)),IF(M186="Critical",6,IF(M186="Significant",5,IF(M186="Moderate",3,2))))</f>
        <v>5</v>
      </c>
    </row>
    <row r="187" spans="1:27" ht="112.5" x14ac:dyDescent="0.25">
      <c r="A187" s="198" t="s">
        <v>2155</v>
      </c>
      <c r="B187" s="199" t="s">
        <v>1457</v>
      </c>
      <c r="C187" s="199" t="s">
        <v>1458</v>
      </c>
      <c r="D187" s="200" t="s">
        <v>220</v>
      </c>
      <c r="E187" s="199" t="s">
        <v>2156</v>
      </c>
      <c r="F187" s="199" t="s">
        <v>2157</v>
      </c>
      <c r="G187" s="199" t="s">
        <v>2158</v>
      </c>
      <c r="H187" s="201" t="s">
        <v>2159</v>
      </c>
      <c r="I187" s="200"/>
      <c r="J187" s="199"/>
      <c r="K187" s="199" t="s">
        <v>2160</v>
      </c>
      <c r="L187" s="199"/>
      <c r="M187" s="236" t="s">
        <v>185</v>
      </c>
      <c r="N187" s="236" t="s">
        <v>2080</v>
      </c>
      <c r="O187" s="204" t="s">
        <v>2081</v>
      </c>
      <c r="P187" s="275"/>
      <c r="Q187" s="201" t="s">
        <v>2130</v>
      </c>
      <c r="R187" s="201" t="s">
        <v>2161</v>
      </c>
      <c r="S187" s="199" t="s">
        <v>2162</v>
      </c>
      <c r="T187" s="199" t="s">
        <v>2163</v>
      </c>
      <c r="U187" s="199" t="s">
        <v>2164</v>
      </c>
      <c r="V187" s="199" t="s">
        <v>2165</v>
      </c>
      <c r="W187" s="246" t="s">
        <v>247</v>
      </c>
      <c r="AA187" s="207">
        <f>IF(OR(J187="Fail",ISBLANK(J187)),INDEX('Issue Code Table'!C:C,MATCH(N:N,'Issue Code Table'!A:A,0)),IF(M187="Critical",6,IF(M187="Significant",5,IF(M187="Moderate",3,2))))</f>
        <v>5</v>
      </c>
    </row>
    <row r="188" spans="1:27" ht="250" x14ac:dyDescent="0.25">
      <c r="A188" s="198" t="s">
        <v>2166</v>
      </c>
      <c r="B188" s="199" t="s">
        <v>2167</v>
      </c>
      <c r="C188" s="199" t="s">
        <v>2168</v>
      </c>
      <c r="D188" s="200" t="s">
        <v>220</v>
      </c>
      <c r="E188" s="199" t="s">
        <v>2169</v>
      </c>
      <c r="F188" s="199" t="s">
        <v>2170</v>
      </c>
      <c r="G188" s="199" t="s">
        <v>2171</v>
      </c>
      <c r="H188" s="201" t="s">
        <v>2172</v>
      </c>
      <c r="I188" s="200"/>
      <c r="J188" s="199"/>
      <c r="K188" s="199" t="s">
        <v>2173</v>
      </c>
      <c r="L188" s="199"/>
      <c r="M188" s="236" t="s">
        <v>185</v>
      </c>
      <c r="N188" s="236" t="s">
        <v>2174</v>
      </c>
      <c r="O188" s="204" t="s">
        <v>2175</v>
      </c>
      <c r="P188" s="275"/>
      <c r="Q188" s="201" t="s">
        <v>2130</v>
      </c>
      <c r="R188" s="201" t="s">
        <v>2176</v>
      </c>
      <c r="S188" s="199" t="s">
        <v>2177</v>
      </c>
      <c r="T188" s="199" t="s">
        <v>351</v>
      </c>
      <c r="U188" s="199" t="s">
        <v>2178</v>
      </c>
      <c r="V188" s="199" t="s">
        <v>2179</v>
      </c>
      <c r="W188" s="246" t="s">
        <v>247</v>
      </c>
      <c r="AA188" s="207">
        <f>IF(OR(J188="Fail",ISBLANK(J188)),INDEX('Issue Code Table'!C:C,MATCH(N:N,'Issue Code Table'!A:A,0)),IF(M188="Critical",6,IF(M188="Significant",5,IF(M188="Moderate",3,2))))</f>
        <v>5</v>
      </c>
    </row>
    <row r="189" spans="1:27" ht="325" x14ac:dyDescent="0.25">
      <c r="A189" s="198" t="s">
        <v>2180</v>
      </c>
      <c r="B189" s="199" t="s">
        <v>355</v>
      </c>
      <c r="C189" s="199" t="s">
        <v>356</v>
      </c>
      <c r="D189" s="200" t="s">
        <v>220</v>
      </c>
      <c r="E189" s="199" t="s">
        <v>2181</v>
      </c>
      <c r="F189" s="199" t="s">
        <v>2182</v>
      </c>
      <c r="G189" s="199" t="s">
        <v>2183</v>
      </c>
      <c r="H189" s="201" t="s">
        <v>2184</v>
      </c>
      <c r="I189" s="200"/>
      <c r="J189" s="199"/>
      <c r="K189" s="199" t="s">
        <v>2185</v>
      </c>
      <c r="L189" s="199"/>
      <c r="M189" s="240" t="s">
        <v>185</v>
      </c>
      <c r="N189" s="240" t="s">
        <v>786</v>
      </c>
      <c r="O189" s="240" t="s">
        <v>787</v>
      </c>
      <c r="P189" s="275"/>
      <c r="Q189" s="201" t="s">
        <v>2130</v>
      </c>
      <c r="R189" s="201" t="s">
        <v>2186</v>
      </c>
      <c r="S189" s="199" t="s">
        <v>2187</v>
      </c>
      <c r="T189" s="199" t="s">
        <v>351</v>
      </c>
      <c r="U189" s="199" t="s">
        <v>2188</v>
      </c>
      <c r="V189" s="199" t="s">
        <v>2189</v>
      </c>
      <c r="W189" s="246" t="s">
        <v>247</v>
      </c>
      <c r="AA189" s="207">
        <f>IF(OR(J189="Fail",ISBLANK(J189)),INDEX('Issue Code Table'!C:C,MATCH(N:N,'Issue Code Table'!A:A,0)),IF(M189="Critical",6,IF(M189="Significant",5,IF(M189="Moderate",3,2))))</f>
        <v>5</v>
      </c>
    </row>
    <row r="190" spans="1:27" ht="125" x14ac:dyDescent="0.25">
      <c r="A190" s="198" t="s">
        <v>2190</v>
      </c>
      <c r="B190" s="199" t="s">
        <v>956</v>
      </c>
      <c r="C190" s="199" t="s">
        <v>957</v>
      </c>
      <c r="D190" s="200" t="s">
        <v>220</v>
      </c>
      <c r="E190" s="199" t="s">
        <v>2191</v>
      </c>
      <c r="F190" s="199" t="s">
        <v>2192</v>
      </c>
      <c r="G190" s="199" t="s">
        <v>2193</v>
      </c>
      <c r="H190" s="201" t="s">
        <v>2194</v>
      </c>
      <c r="I190" s="200"/>
      <c r="J190" s="199"/>
      <c r="K190" s="199" t="s">
        <v>2195</v>
      </c>
      <c r="L190" s="199"/>
      <c r="M190" s="236" t="s">
        <v>185</v>
      </c>
      <c r="N190" s="236" t="s">
        <v>786</v>
      </c>
      <c r="O190" s="204" t="s">
        <v>787</v>
      </c>
      <c r="P190" s="275"/>
      <c r="Q190" s="201" t="s">
        <v>2130</v>
      </c>
      <c r="R190" s="201" t="s">
        <v>2196</v>
      </c>
      <c r="S190" s="199" t="s">
        <v>2197</v>
      </c>
      <c r="T190" s="199" t="s">
        <v>2198</v>
      </c>
      <c r="U190" s="199" t="s">
        <v>2199</v>
      </c>
      <c r="V190" s="199" t="s">
        <v>2200</v>
      </c>
      <c r="W190" s="246" t="s">
        <v>247</v>
      </c>
      <c r="AA190" s="207">
        <f>IF(OR(J190="Fail",ISBLANK(J190)),INDEX('Issue Code Table'!C:C,MATCH(N:N,'Issue Code Table'!A:A,0)),IF(M190="Critical",6,IF(M190="Significant",5,IF(M190="Moderate",3,2))))</f>
        <v>5</v>
      </c>
    </row>
    <row r="191" spans="1:27" ht="125" x14ac:dyDescent="0.25">
      <c r="A191" s="198" t="s">
        <v>2201</v>
      </c>
      <c r="B191" s="199" t="s">
        <v>1489</v>
      </c>
      <c r="C191" s="199" t="s">
        <v>2202</v>
      </c>
      <c r="D191" s="200" t="s">
        <v>220</v>
      </c>
      <c r="E191" s="199" t="s">
        <v>2203</v>
      </c>
      <c r="F191" s="199" t="s">
        <v>2204</v>
      </c>
      <c r="G191" s="199" t="s">
        <v>2205</v>
      </c>
      <c r="H191" s="201" t="s">
        <v>2206</v>
      </c>
      <c r="I191" s="200"/>
      <c r="J191" s="199"/>
      <c r="K191" s="199" t="s">
        <v>2207</v>
      </c>
      <c r="L191" s="199"/>
      <c r="M191" s="236" t="s">
        <v>305</v>
      </c>
      <c r="N191" s="236" t="s">
        <v>2208</v>
      </c>
      <c r="O191" s="204" t="s">
        <v>2209</v>
      </c>
      <c r="P191" s="275"/>
      <c r="Q191" s="201" t="s">
        <v>2130</v>
      </c>
      <c r="R191" s="201" t="s">
        <v>2210</v>
      </c>
      <c r="S191" s="199" t="s">
        <v>2211</v>
      </c>
      <c r="T191" s="199" t="s">
        <v>2212</v>
      </c>
      <c r="U191" s="199" t="s">
        <v>2213</v>
      </c>
      <c r="V191" s="199" t="s">
        <v>2214</v>
      </c>
      <c r="W191" s="246"/>
      <c r="AA191" s="207">
        <f>IF(OR(J191="Fail",ISBLANK(J191)),INDEX('Issue Code Table'!C:C,MATCH(N:N,'Issue Code Table'!A:A,0)),IF(M191="Critical",6,IF(M191="Significant",5,IF(M191="Moderate",3,2))))</f>
        <v>2</v>
      </c>
    </row>
    <row r="192" spans="1:27" ht="162.5" x14ac:dyDescent="0.25">
      <c r="A192" s="198" t="s">
        <v>2215</v>
      </c>
      <c r="B192" s="238" t="s">
        <v>2167</v>
      </c>
      <c r="C192" s="238" t="s">
        <v>2168</v>
      </c>
      <c r="D192" s="239" t="s">
        <v>220</v>
      </c>
      <c r="E192" s="199" t="s">
        <v>2216</v>
      </c>
      <c r="F192" s="199" t="s">
        <v>2217</v>
      </c>
      <c r="G192" s="199" t="s">
        <v>2218</v>
      </c>
      <c r="H192" s="201" t="s">
        <v>2219</v>
      </c>
      <c r="I192" s="200"/>
      <c r="J192" s="199"/>
      <c r="K192" s="199" t="s">
        <v>2220</v>
      </c>
      <c r="L192" s="199"/>
      <c r="M192" s="240" t="s">
        <v>185</v>
      </c>
      <c r="N192" s="240" t="s">
        <v>786</v>
      </c>
      <c r="O192" s="240" t="s">
        <v>787</v>
      </c>
      <c r="P192" s="275"/>
      <c r="Q192" s="201" t="s">
        <v>2221</v>
      </c>
      <c r="R192" s="201" t="s">
        <v>2222</v>
      </c>
      <c r="S192" s="199" t="s">
        <v>2223</v>
      </c>
      <c r="T192" s="199" t="s">
        <v>2224</v>
      </c>
      <c r="U192" s="199" t="s">
        <v>2225</v>
      </c>
      <c r="V192" s="199" t="s">
        <v>2226</v>
      </c>
      <c r="W192" s="246" t="s">
        <v>247</v>
      </c>
      <c r="X192" s="51"/>
      <c r="Y192" s="51"/>
      <c r="Z192" s="51"/>
      <c r="AA192" s="207">
        <f>IF(OR(J192="Fail",ISBLANK(J192)),INDEX('Issue Code Table'!C:C,MATCH(N:N,'Issue Code Table'!A:A,0)),IF(M192="Critical",6,IF(M192="Significant",5,IF(M192="Moderate",3,2))))</f>
        <v>5</v>
      </c>
    </row>
    <row r="193" spans="1:27" ht="150" x14ac:dyDescent="0.25">
      <c r="A193" s="198" t="s">
        <v>2227</v>
      </c>
      <c r="B193" s="238" t="s">
        <v>2167</v>
      </c>
      <c r="C193" s="238" t="s">
        <v>2168</v>
      </c>
      <c r="D193" s="239" t="s">
        <v>220</v>
      </c>
      <c r="E193" s="199" t="s">
        <v>2228</v>
      </c>
      <c r="F193" s="199" t="s">
        <v>2229</v>
      </c>
      <c r="G193" s="199" t="s">
        <v>2230</v>
      </c>
      <c r="H193" s="201" t="s">
        <v>2231</v>
      </c>
      <c r="I193" s="200"/>
      <c r="J193" s="199"/>
      <c r="K193" s="199" t="s">
        <v>2232</v>
      </c>
      <c r="L193" s="199"/>
      <c r="M193" s="240" t="s">
        <v>185</v>
      </c>
      <c r="N193" s="240" t="s">
        <v>786</v>
      </c>
      <c r="O193" s="240" t="s">
        <v>787</v>
      </c>
      <c r="P193" s="275"/>
      <c r="Q193" s="201" t="s">
        <v>2221</v>
      </c>
      <c r="R193" s="201" t="s">
        <v>2233</v>
      </c>
      <c r="S193" s="199" t="s">
        <v>2234</v>
      </c>
      <c r="T193" s="199" t="s">
        <v>2235</v>
      </c>
      <c r="U193" s="199" t="s">
        <v>2236</v>
      </c>
      <c r="V193" s="199" t="s">
        <v>2237</v>
      </c>
      <c r="W193" s="246" t="s">
        <v>247</v>
      </c>
      <c r="AA193" s="207">
        <f>IF(OR(J193="Fail",ISBLANK(J193)),INDEX('Issue Code Table'!C:C,MATCH(N:N,'Issue Code Table'!A:A,0)),IF(M193="Critical",6,IF(M193="Significant",5,IF(M193="Moderate",3,2))))</f>
        <v>5</v>
      </c>
    </row>
    <row r="194" spans="1:27" ht="112.5" x14ac:dyDescent="0.25">
      <c r="A194" s="198" t="s">
        <v>2238</v>
      </c>
      <c r="B194" s="199" t="s">
        <v>218</v>
      </c>
      <c r="C194" s="199" t="s">
        <v>219</v>
      </c>
      <c r="D194" s="200" t="s">
        <v>220</v>
      </c>
      <c r="E194" s="199" t="s">
        <v>2239</v>
      </c>
      <c r="F194" s="199" t="s">
        <v>2240</v>
      </c>
      <c r="G194" s="199" t="s">
        <v>2241</v>
      </c>
      <c r="H194" s="201" t="s">
        <v>2242</v>
      </c>
      <c r="I194" s="200"/>
      <c r="J194" s="199"/>
      <c r="K194" s="199" t="s">
        <v>2243</v>
      </c>
      <c r="L194" s="199"/>
      <c r="M194" s="236" t="s">
        <v>226</v>
      </c>
      <c r="N194" s="236" t="s">
        <v>761</v>
      </c>
      <c r="O194" s="204" t="s">
        <v>762</v>
      </c>
      <c r="P194" s="275"/>
      <c r="Q194" s="201" t="s">
        <v>2244</v>
      </c>
      <c r="R194" s="201" t="s">
        <v>2245</v>
      </c>
      <c r="S194" s="199" t="s">
        <v>2246</v>
      </c>
      <c r="T194" s="199" t="s">
        <v>2247</v>
      </c>
      <c r="U194" s="199" t="s">
        <v>2248</v>
      </c>
      <c r="V194" s="199" t="s">
        <v>2249</v>
      </c>
      <c r="W194" s="246"/>
      <c r="AA194" s="207">
        <f>IF(OR(J194="Fail",ISBLANK(J194)),INDEX('Issue Code Table'!C:C,MATCH(N:N,'Issue Code Table'!A:A,0)),IF(M194="Critical",6,IF(M194="Significant",5,IF(M194="Moderate",3,2))))</f>
        <v>4</v>
      </c>
    </row>
    <row r="195" spans="1:27" ht="137.5" x14ac:dyDescent="0.25">
      <c r="A195" s="198" t="s">
        <v>2250</v>
      </c>
      <c r="B195" s="199" t="s">
        <v>2251</v>
      </c>
      <c r="C195" s="199" t="s">
        <v>2252</v>
      </c>
      <c r="D195" s="200" t="s">
        <v>220</v>
      </c>
      <c r="E195" s="199" t="s">
        <v>2253</v>
      </c>
      <c r="F195" s="199" t="s">
        <v>2254</v>
      </c>
      <c r="G195" s="199" t="s">
        <v>2255</v>
      </c>
      <c r="H195" s="201" t="s">
        <v>2256</v>
      </c>
      <c r="I195" s="200"/>
      <c r="J195" s="199"/>
      <c r="K195" s="199" t="s">
        <v>2257</v>
      </c>
      <c r="L195" s="199"/>
      <c r="M195" s="236" t="s">
        <v>185</v>
      </c>
      <c r="N195" s="236" t="s">
        <v>346</v>
      </c>
      <c r="O195" s="204" t="s">
        <v>347</v>
      </c>
      <c r="P195" s="275"/>
      <c r="Q195" s="201" t="s">
        <v>2258</v>
      </c>
      <c r="R195" s="201" t="s">
        <v>2259</v>
      </c>
      <c r="S195" s="199" t="s">
        <v>2260</v>
      </c>
      <c r="T195" s="199" t="s">
        <v>2261</v>
      </c>
      <c r="U195" s="199" t="s">
        <v>2262</v>
      </c>
      <c r="V195" s="199" t="s">
        <v>2263</v>
      </c>
      <c r="W195" s="246" t="s">
        <v>247</v>
      </c>
      <c r="AA195" s="207">
        <f>IF(OR(J195="Fail",ISBLANK(J195)),INDEX('Issue Code Table'!C:C,MATCH(N:N,'Issue Code Table'!A:A,0)),IF(M195="Critical",6,IF(M195="Significant",5,IF(M195="Moderate",3,2))))</f>
        <v>5</v>
      </c>
    </row>
    <row r="196" spans="1:27" ht="112.5" x14ac:dyDescent="0.25">
      <c r="A196" s="198" t="s">
        <v>2264</v>
      </c>
      <c r="B196" s="199" t="s">
        <v>355</v>
      </c>
      <c r="C196" s="199" t="s">
        <v>356</v>
      </c>
      <c r="D196" s="200" t="s">
        <v>220</v>
      </c>
      <c r="E196" s="199" t="s">
        <v>2265</v>
      </c>
      <c r="F196" s="199" t="s">
        <v>2266</v>
      </c>
      <c r="G196" s="199" t="s">
        <v>2267</v>
      </c>
      <c r="H196" s="201" t="s">
        <v>2268</v>
      </c>
      <c r="I196" s="200"/>
      <c r="J196" s="199"/>
      <c r="K196" s="199" t="s">
        <v>2269</v>
      </c>
      <c r="L196" s="199"/>
      <c r="M196" s="236" t="s">
        <v>185</v>
      </c>
      <c r="N196" s="236" t="s">
        <v>346</v>
      </c>
      <c r="O196" s="204" t="s">
        <v>347</v>
      </c>
      <c r="P196" s="275"/>
      <c r="Q196" s="201" t="s">
        <v>2258</v>
      </c>
      <c r="R196" s="201" t="s">
        <v>2270</v>
      </c>
      <c r="S196" s="199" t="s">
        <v>2271</v>
      </c>
      <c r="T196" s="199" t="s">
        <v>2272</v>
      </c>
      <c r="U196" s="199" t="s">
        <v>2273</v>
      </c>
      <c r="V196" s="199" t="s">
        <v>2274</v>
      </c>
      <c r="W196" s="246" t="s">
        <v>247</v>
      </c>
      <c r="AA196" s="207">
        <f>IF(OR(J196="Fail",ISBLANK(J196)),INDEX('Issue Code Table'!C:C,MATCH(N:N,'Issue Code Table'!A:A,0)),IF(M196="Critical",6,IF(M196="Significant",5,IF(M196="Moderate",3,2))))</f>
        <v>5</v>
      </c>
    </row>
    <row r="197" spans="1:27" ht="112.5" x14ac:dyDescent="0.25">
      <c r="A197" s="198" t="s">
        <v>2275</v>
      </c>
      <c r="B197" s="199" t="s">
        <v>339</v>
      </c>
      <c r="C197" s="199" t="s">
        <v>340</v>
      </c>
      <c r="D197" s="200" t="s">
        <v>220</v>
      </c>
      <c r="E197" s="199" t="s">
        <v>2276</v>
      </c>
      <c r="F197" s="199" t="s">
        <v>2277</v>
      </c>
      <c r="G197" s="199" t="s">
        <v>2278</v>
      </c>
      <c r="H197" s="201" t="s">
        <v>2279</v>
      </c>
      <c r="I197" s="200"/>
      <c r="J197" s="199"/>
      <c r="K197" s="199" t="s">
        <v>2280</v>
      </c>
      <c r="L197" s="199"/>
      <c r="M197" s="236" t="s">
        <v>185</v>
      </c>
      <c r="N197" s="236" t="s">
        <v>346</v>
      </c>
      <c r="O197" s="204" t="s">
        <v>347</v>
      </c>
      <c r="P197" s="275"/>
      <c r="Q197" s="201" t="s">
        <v>2258</v>
      </c>
      <c r="R197" s="201" t="s">
        <v>2281</v>
      </c>
      <c r="S197" s="199" t="s">
        <v>2282</v>
      </c>
      <c r="T197" s="199" t="s">
        <v>2283</v>
      </c>
      <c r="U197" s="199" t="s">
        <v>2284</v>
      </c>
      <c r="V197" s="199" t="s">
        <v>2285</v>
      </c>
      <c r="W197" s="246" t="s">
        <v>247</v>
      </c>
      <c r="AA197" s="207">
        <f>IF(OR(J197="Fail",ISBLANK(J197)),INDEX('Issue Code Table'!C:C,MATCH(N:N,'Issue Code Table'!A:A,0)),IF(M197="Critical",6,IF(M197="Significant",5,IF(M197="Moderate",3,2))))</f>
        <v>5</v>
      </c>
    </row>
    <row r="198" spans="1:27" ht="409.5" x14ac:dyDescent="0.25">
      <c r="A198" s="198" t="s">
        <v>2286</v>
      </c>
      <c r="B198" s="199" t="s">
        <v>1021</v>
      </c>
      <c r="C198" s="199" t="s">
        <v>1022</v>
      </c>
      <c r="D198" s="200" t="s">
        <v>220</v>
      </c>
      <c r="E198" s="199" t="s">
        <v>2287</v>
      </c>
      <c r="F198" s="199" t="s">
        <v>2288</v>
      </c>
      <c r="G198" s="199" t="s">
        <v>2289</v>
      </c>
      <c r="H198" s="201" t="s">
        <v>2290</v>
      </c>
      <c r="I198" s="200"/>
      <c r="J198" s="199"/>
      <c r="K198" s="199" t="s">
        <v>2291</v>
      </c>
      <c r="L198" s="199"/>
      <c r="M198" s="236" t="s">
        <v>185</v>
      </c>
      <c r="N198" s="236" t="s">
        <v>2174</v>
      </c>
      <c r="O198" s="204" t="s">
        <v>2175</v>
      </c>
      <c r="P198" s="275"/>
      <c r="Q198" s="201" t="s">
        <v>2292</v>
      </c>
      <c r="R198" s="201" t="s">
        <v>2293</v>
      </c>
      <c r="S198" s="199" t="s">
        <v>2294</v>
      </c>
      <c r="T198" s="199" t="s">
        <v>2295</v>
      </c>
      <c r="U198" s="199" t="s">
        <v>2296</v>
      </c>
      <c r="V198" s="199" t="s">
        <v>2297</v>
      </c>
      <c r="W198" s="246" t="s">
        <v>247</v>
      </c>
      <c r="AA198" s="207">
        <f>IF(OR(J198="Fail",ISBLANK(J198)),INDEX('Issue Code Table'!C:C,MATCH(N:N,'Issue Code Table'!A:A,0)),IF(M198="Critical",6,IF(M198="Significant",5,IF(M198="Moderate",3,2))))</f>
        <v>5</v>
      </c>
    </row>
    <row r="199" spans="1:27" ht="125" x14ac:dyDescent="0.25">
      <c r="A199" s="198" t="s">
        <v>2298</v>
      </c>
      <c r="B199" s="199" t="s">
        <v>2299</v>
      </c>
      <c r="C199" s="199" t="s">
        <v>2300</v>
      </c>
      <c r="D199" s="200" t="s">
        <v>220</v>
      </c>
      <c r="E199" s="199" t="s">
        <v>2301</v>
      </c>
      <c r="F199" s="199" t="s">
        <v>2302</v>
      </c>
      <c r="G199" s="199" t="s">
        <v>2303</v>
      </c>
      <c r="H199" s="201" t="s">
        <v>2304</v>
      </c>
      <c r="I199" s="200"/>
      <c r="J199" s="199"/>
      <c r="K199" s="199" t="s">
        <v>2305</v>
      </c>
      <c r="L199" s="199"/>
      <c r="M199" s="236" t="s">
        <v>185</v>
      </c>
      <c r="N199" s="236" t="s">
        <v>786</v>
      </c>
      <c r="O199" s="204" t="s">
        <v>787</v>
      </c>
      <c r="P199" s="275"/>
      <c r="Q199" s="201" t="s">
        <v>2306</v>
      </c>
      <c r="R199" s="201" t="s">
        <v>2307</v>
      </c>
      <c r="S199" s="199" t="s">
        <v>2308</v>
      </c>
      <c r="T199" s="199" t="s">
        <v>351</v>
      </c>
      <c r="U199" s="199" t="s">
        <v>2309</v>
      </c>
      <c r="V199" s="199" t="s">
        <v>2310</v>
      </c>
      <c r="W199" s="246" t="s">
        <v>247</v>
      </c>
      <c r="AA199" s="207">
        <f>IF(OR(J199="Fail",ISBLANK(J199)),INDEX('Issue Code Table'!C:C,MATCH(N:N,'Issue Code Table'!A:A,0)),IF(M199="Critical",6,IF(M199="Significant",5,IF(M199="Moderate",3,2))))</f>
        <v>5</v>
      </c>
    </row>
    <row r="200" spans="1:27" ht="100" x14ac:dyDescent="0.25">
      <c r="A200" s="198" t="s">
        <v>2311</v>
      </c>
      <c r="B200" s="199" t="s">
        <v>1522</v>
      </c>
      <c r="C200" s="199" t="s">
        <v>1523</v>
      </c>
      <c r="D200" s="200" t="s">
        <v>220</v>
      </c>
      <c r="E200" s="199" t="s">
        <v>2312</v>
      </c>
      <c r="F200" s="199" t="s">
        <v>2313</v>
      </c>
      <c r="G200" s="199" t="s">
        <v>2314</v>
      </c>
      <c r="H200" s="201" t="s">
        <v>2315</v>
      </c>
      <c r="I200" s="200"/>
      <c r="J200" s="199"/>
      <c r="K200" s="199" t="s">
        <v>2316</v>
      </c>
      <c r="L200" s="199"/>
      <c r="M200" s="236" t="s">
        <v>226</v>
      </c>
      <c r="N200" s="236" t="s">
        <v>2317</v>
      </c>
      <c r="O200" s="204" t="s">
        <v>2318</v>
      </c>
      <c r="P200" s="275"/>
      <c r="Q200" s="201" t="s">
        <v>2319</v>
      </c>
      <c r="R200" s="201" t="s">
        <v>2320</v>
      </c>
      <c r="S200" s="199" t="s">
        <v>2321</v>
      </c>
      <c r="T200" s="199" t="s">
        <v>351</v>
      </c>
      <c r="U200" s="199" t="s">
        <v>2322</v>
      </c>
      <c r="V200" s="199" t="s">
        <v>2323</v>
      </c>
      <c r="W200" s="246"/>
      <c r="AA200" s="207">
        <f>IF(OR(J200="Fail",ISBLANK(J200)),INDEX('Issue Code Table'!C:C,MATCH(N:N,'Issue Code Table'!A:A,0)),IF(M200="Critical",6,IF(M200="Significant",5,IF(M200="Moderate",3,2))))</f>
        <v>4</v>
      </c>
    </row>
    <row r="201" spans="1:27" ht="125" x14ac:dyDescent="0.25">
      <c r="A201" s="198" t="s">
        <v>2324</v>
      </c>
      <c r="B201" s="222" t="s">
        <v>1322</v>
      </c>
      <c r="C201" s="222" t="s">
        <v>1323</v>
      </c>
      <c r="D201" s="222" t="s">
        <v>220</v>
      </c>
      <c r="E201" s="199" t="s">
        <v>2325</v>
      </c>
      <c r="F201" s="199" t="s">
        <v>2326</v>
      </c>
      <c r="G201" s="199" t="s">
        <v>2327</v>
      </c>
      <c r="H201" s="201" t="s">
        <v>2328</v>
      </c>
      <c r="I201" s="200"/>
      <c r="J201" s="199"/>
      <c r="K201" s="199" t="s">
        <v>2329</v>
      </c>
      <c r="L201" s="199" t="s">
        <v>2330</v>
      </c>
      <c r="M201" s="222" t="s">
        <v>185</v>
      </c>
      <c r="N201" s="224" t="s">
        <v>213</v>
      </c>
      <c r="O201" s="225" t="s">
        <v>214</v>
      </c>
      <c r="P201" s="275"/>
      <c r="Q201" s="201" t="s">
        <v>2331</v>
      </c>
      <c r="R201" s="201" t="s">
        <v>2332</v>
      </c>
      <c r="S201" s="199" t="s">
        <v>2333</v>
      </c>
      <c r="T201" s="199" t="s">
        <v>2334</v>
      </c>
      <c r="U201" s="199" t="s">
        <v>2335</v>
      </c>
      <c r="V201" s="199" t="s">
        <v>2336</v>
      </c>
      <c r="W201" s="246" t="s">
        <v>247</v>
      </c>
      <c r="X201" s="51"/>
      <c r="Y201" s="51"/>
      <c r="Z201" s="51"/>
      <c r="AA201" s="207">
        <f>IF(OR(J201="Fail",ISBLANK(J201)),INDEX('Issue Code Table'!C:C,MATCH(N:N,'Issue Code Table'!A:A,0)),IF(M201="Critical",6,IF(M201="Significant",5,IF(M201="Moderate",3,2))))</f>
        <v>6</v>
      </c>
    </row>
    <row r="202" spans="1:27" ht="187.5" x14ac:dyDescent="0.25">
      <c r="A202" s="198" t="s">
        <v>2337</v>
      </c>
      <c r="B202" s="199" t="s">
        <v>218</v>
      </c>
      <c r="C202" s="199" t="s">
        <v>219</v>
      </c>
      <c r="D202" s="200" t="s">
        <v>220</v>
      </c>
      <c r="E202" s="199" t="s">
        <v>2338</v>
      </c>
      <c r="F202" s="199" t="s">
        <v>2339</v>
      </c>
      <c r="G202" s="199" t="s">
        <v>2340</v>
      </c>
      <c r="H202" s="201" t="s">
        <v>2341</v>
      </c>
      <c r="I202" s="200"/>
      <c r="J202" s="199"/>
      <c r="K202" s="199" t="s">
        <v>2342</v>
      </c>
      <c r="L202" s="199"/>
      <c r="M202" s="236" t="s">
        <v>226</v>
      </c>
      <c r="N202" s="236" t="s">
        <v>761</v>
      </c>
      <c r="O202" s="204" t="s">
        <v>762</v>
      </c>
      <c r="P202" s="275"/>
      <c r="Q202" s="201" t="s">
        <v>2331</v>
      </c>
      <c r="R202" s="201" t="s">
        <v>2343</v>
      </c>
      <c r="S202" s="199" t="s">
        <v>2344</v>
      </c>
      <c r="T202" s="199" t="s">
        <v>2345</v>
      </c>
      <c r="U202" s="199" t="s">
        <v>2346</v>
      </c>
      <c r="V202" s="199" t="s">
        <v>2347</v>
      </c>
      <c r="W202" s="246"/>
      <c r="AA202" s="207">
        <f>IF(OR(J202="Fail",ISBLANK(J202)),INDEX('Issue Code Table'!C:C,MATCH(N:N,'Issue Code Table'!A:A,0)),IF(M202="Critical",6,IF(M202="Significant",5,IF(M202="Moderate",3,2))))</f>
        <v>4</v>
      </c>
    </row>
    <row r="203" spans="1:27" ht="350" x14ac:dyDescent="0.25">
      <c r="A203" s="198" t="s">
        <v>2348</v>
      </c>
      <c r="B203" s="199" t="s">
        <v>2349</v>
      </c>
      <c r="C203" s="199" t="s">
        <v>2350</v>
      </c>
      <c r="D203" s="200" t="s">
        <v>220</v>
      </c>
      <c r="E203" s="199" t="s">
        <v>2351</v>
      </c>
      <c r="F203" s="199" t="s">
        <v>2352</v>
      </c>
      <c r="G203" s="199" t="s">
        <v>2353</v>
      </c>
      <c r="H203" s="201" t="s">
        <v>2354</v>
      </c>
      <c r="I203" s="200"/>
      <c r="J203" s="199"/>
      <c r="K203" s="199" t="s">
        <v>2355</v>
      </c>
      <c r="L203" s="199"/>
      <c r="M203" s="236" t="s">
        <v>226</v>
      </c>
      <c r="N203" s="236" t="s">
        <v>2356</v>
      </c>
      <c r="O203" s="204" t="s">
        <v>2357</v>
      </c>
      <c r="P203" s="275"/>
      <c r="Q203" s="201" t="s">
        <v>2358</v>
      </c>
      <c r="R203" s="201" t="s">
        <v>2359</v>
      </c>
      <c r="S203" s="199" t="s">
        <v>2360</v>
      </c>
      <c r="T203" s="199" t="s">
        <v>351</v>
      </c>
      <c r="U203" s="199" t="s">
        <v>2361</v>
      </c>
      <c r="V203" s="199" t="s">
        <v>2362</v>
      </c>
      <c r="W203" s="246"/>
      <c r="AA203" s="207">
        <f>IF(OR(J203="Fail",ISBLANK(J203)),INDEX('Issue Code Table'!C:C,MATCH(N:N,'Issue Code Table'!A:A,0)),IF(M203="Critical",6,IF(M203="Significant",5,IF(M203="Moderate",3,2))))</f>
        <v>5</v>
      </c>
    </row>
    <row r="204" spans="1:27" ht="137.5" x14ac:dyDescent="0.25">
      <c r="A204" s="198" t="s">
        <v>2363</v>
      </c>
      <c r="B204" s="199" t="s">
        <v>2364</v>
      </c>
      <c r="C204" s="199" t="s">
        <v>2365</v>
      </c>
      <c r="D204" s="200" t="s">
        <v>220</v>
      </c>
      <c r="E204" s="199" t="s">
        <v>2366</v>
      </c>
      <c r="F204" s="199" t="s">
        <v>2367</v>
      </c>
      <c r="G204" s="199" t="s">
        <v>2368</v>
      </c>
      <c r="H204" s="201" t="s">
        <v>2369</v>
      </c>
      <c r="I204" s="200"/>
      <c r="J204" s="199"/>
      <c r="K204" s="199" t="s">
        <v>2370</v>
      </c>
      <c r="L204" s="199"/>
      <c r="M204" s="236" t="s">
        <v>226</v>
      </c>
      <c r="N204" s="236" t="s">
        <v>2371</v>
      </c>
      <c r="O204" s="204" t="s">
        <v>2372</v>
      </c>
      <c r="P204" s="275"/>
      <c r="Q204" s="201" t="s">
        <v>2373</v>
      </c>
      <c r="R204" s="201" t="s">
        <v>2374</v>
      </c>
      <c r="S204" s="199" t="s">
        <v>2375</v>
      </c>
      <c r="T204" s="199" t="s">
        <v>2376</v>
      </c>
      <c r="U204" s="199" t="s">
        <v>2377</v>
      </c>
      <c r="V204" s="199" t="s">
        <v>2378</v>
      </c>
      <c r="W204" s="246"/>
      <c r="AA204" s="207">
        <f>IF(OR(J204="Fail",ISBLANK(J204)),INDEX('Issue Code Table'!C:C,MATCH(N:N,'Issue Code Table'!A:A,0)),IF(M204="Critical",6,IF(M204="Significant",5,IF(M204="Moderate",3,2))))</f>
        <v>5</v>
      </c>
    </row>
    <row r="205" spans="1:27" ht="137.5" x14ac:dyDescent="0.25">
      <c r="A205" s="198" t="s">
        <v>2379</v>
      </c>
      <c r="B205" s="199" t="s">
        <v>2364</v>
      </c>
      <c r="C205" s="199" t="s">
        <v>2365</v>
      </c>
      <c r="D205" s="200" t="s">
        <v>220</v>
      </c>
      <c r="E205" s="199" t="s">
        <v>2380</v>
      </c>
      <c r="F205" s="199" t="s">
        <v>2381</v>
      </c>
      <c r="G205" s="199" t="s">
        <v>2382</v>
      </c>
      <c r="H205" s="201" t="s">
        <v>2383</v>
      </c>
      <c r="I205" s="200"/>
      <c r="J205" s="199"/>
      <c r="K205" s="199" t="s">
        <v>2384</v>
      </c>
      <c r="L205" s="199"/>
      <c r="M205" s="236" t="s">
        <v>226</v>
      </c>
      <c r="N205" s="236" t="s">
        <v>2371</v>
      </c>
      <c r="O205" s="204" t="s">
        <v>2372</v>
      </c>
      <c r="P205" s="275"/>
      <c r="Q205" s="201" t="s">
        <v>2373</v>
      </c>
      <c r="R205" s="201" t="s">
        <v>2385</v>
      </c>
      <c r="S205" s="199" t="s">
        <v>2386</v>
      </c>
      <c r="T205" s="199" t="s">
        <v>2387</v>
      </c>
      <c r="U205" s="199" t="s">
        <v>2388</v>
      </c>
      <c r="V205" s="199" t="s">
        <v>2389</v>
      </c>
      <c r="W205" s="246"/>
      <c r="AA205" s="207">
        <f>IF(OR(J205="Fail",ISBLANK(J205)),INDEX('Issue Code Table'!C:C,MATCH(N:N,'Issue Code Table'!A:A,0)),IF(M205="Critical",6,IF(M205="Significant",5,IF(M205="Moderate",3,2))))</f>
        <v>5</v>
      </c>
    </row>
    <row r="206" spans="1:27" ht="100" x14ac:dyDescent="0.25">
      <c r="A206" s="198" t="s">
        <v>2390</v>
      </c>
      <c r="B206" s="199" t="s">
        <v>339</v>
      </c>
      <c r="C206" s="199" t="s">
        <v>340</v>
      </c>
      <c r="D206" s="200" t="s">
        <v>220</v>
      </c>
      <c r="E206" s="199" t="s">
        <v>2391</v>
      </c>
      <c r="F206" s="199" t="s">
        <v>2392</v>
      </c>
      <c r="G206" s="199" t="s">
        <v>2393</v>
      </c>
      <c r="H206" s="201" t="s">
        <v>2394</v>
      </c>
      <c r="I206" s="200"/>
      <c r="J206" s="199"/>
      <c r="K206" s="199" t="s">
        <v>2395</v>
      </c>
      <c r="L206" s="199"/>
      <c r="M206" s="236" t="s">
        <v>185</v>
      </c>
      <c r="N206" s="236" t="s">
        <v>786</v>
      </c>
      <c r="O206" s="204" t="s">
        <v>787</v>
      </c>
      <c r="P206" s="275"/>
      <c r="Q206" s="201" t="s">
        <v>2373</v>
      </c>
      <c r="R206" s="201" t="s">
        <v>2396</v>
      </c>
      <c r="S206" s="199" t="s">
        <v>2397</v>
      </c>
      <c r="T206" s="199" t="s">
        <v>2398</v>
      </c>
      <c r="U206" s="199" t="s">
        <v>2399</v>
      </c>
      <c r="V206" s="199" t="s">
        <v>2400</v>
      </c>
      <c r="W206" s="246" t="s">
        <v>247</v>
      </c>
      <c r="AA206" s="207">
        <f>IF(OR(J206="Fail",ISBLANK(J206)),INDEX('Issue Code Table'!C:C,MATCH(N:N,'Issue Code Table'!A:A,0)),IF(M206="Critical",6,IF(M206="Significant",5,IF(M206="Moderate",3,2))))</f>
        <v>5</v>
      </c>
    </row>
    <row r="207" spans="1:27" ht="100" x14ac:dyDescent="0.25">
      <c r="A207" s="198" t="s">
        <v>2401</v>
      </c>
      <c r="B207" s="199" t="s">
        <v>2364</v>
      </c>
      <c r="C207" s="199" t="s">
        <v>2365</v>
      </c>
      <c r="D207" s="200" t="s">
        <v>220</v>
      </c>
      <c r="E207" s="199" t="s">
        <v>2402</v>
      </c>
      <c r="F207" s="199" t="s">
        <v>2403</v>
      </c>
      <c r="G207" s="199" t="s">
        <v>2404</v>
      </c>
      <c r="H207" s="201" t="s">
        <v>2405</v>
      </c>
      <c r="I207" s="200"/>
      <c r="J207" s="199"/>
      <c r="K207" s="199" t="s">
        <v>2406</v>
      </c>
      <c r="L207" s="199"/>
      <c r="M207" s="236" t="s">
        <v>226</v>
      </c>
      <c r="N207" s="236" t="s">
        <v>2371</v>
      </c>
      <c r="O207" s="204" t="s">
        <v>2372</v>
      </c>
      <c r="P207" s="275"/>
      <c r="Q207" s="201" t="s">
        <v>2373</v>
      </c>
      <c r="R207" s="201" t="s">
        <v>2407</v>
      </c>
      <c r="S207" s="199" t="s">
        <v>2408</v>
      </c>
      <c r="T207" s="199" t="s">
        <v>351</v>
      </c>
      <c r="U207" s="199" t="s">
        <v>2409</v>
      </c>
      <c r="V207" s="199" t="s">
        <v>2410</v>
      </c>
      <c r="W207" s="246"/>
      <c r="AA207" s="207">
        <f>IF(OR(J207="Fail",ISBLANK(J207)),INDEX('Issue Code Table'!C:C,MATCH(N:N,'Issue Code Table'!A:A,0)),IF(M207="Critical",6,IF(M207="Significant",5,IF(M207="Moderate",3,2))))</f>
        <v>5</v>
      </c>
    </row>
    <row r="208" spans="1:27" ht="112.5" x14ac:dyDescent="0.25">
      <c r="A208" s="198" t="s">
        <v>2411</v>
      </c>
      <c r="B208" s="199" t="s">
        <v>2364</v>
      </c>
      <c r="C208" s="199" t="s">
        <v>2365</v>
      </c>
      <c r="D208" s="200" t="s">
        <v>220</v>
      </c>
      <c r="E208" s="199" t="s">
        <v>2412</v>
      </c>
      <c r="F208" s="199" t="s">
        <v>2413</v>
      </c>
      <c r="G208" s="199" t="s">
        <v>2414</v>
      </c>
      <c r="H208" s="201" t="s">
        <v>2415</v>
      </c>
      <c r="I208" s="200"/>
      <c r="J208" s="199"/>
      <c r="K208" s="199" t="s">
        <v>2416</v>
      </c>
      <c r="L208" s="199"/>
      <c r="M208" s="240" t="s">
        <v>185</v>
      </c>
      <c r="N208" s="240" t="s">
        <v>786</v>
      </c>
      <c r="O208" s="240" t="s">
        <v>787</v>
      </c>
      <c r="P208" s="275"/>
      <c r="Q208" s="201" t="s">
        <v>2417</v>
      </c>
      <c r="R208" s="201" t="s">
        <v>2418</v>
      </c>
      <c r="S208" s="199" t="s">
        <v>2419</v>
      </c>
      <c r="T208" s="199" t="s">
        <v>2420</v>
      </c>
      <c r="U208" s="199" t="s">
        <v>2421</v>
      </c>
      <c r="V208" s="199" t="s">
        <v>2422</v>
      </c>
      <c r="W208" s="246" t="s">
        <v>247</v>
      </c>
      <c r="AA208" s="207">
        <f>IF(OR(J208="Fail",ISBLANK(J208)),INDEX('Issue Code Table'!C:C,MATCH(N:N,'Issue Code Table'!A:A,0)),IF(M208="Critical",6,IF(M208="Significant",5,IF(M208="Moderate",3,2))))</f>
        <v>5</v>
      </c>
    </row>
    <row r="209" spans="1:27" ht="125" x14ac:dyDescent="0.25">
      <c r="A209" s="198" t="s">
        <v>2423</v>
      </c>
      <c r="B209" s="199" t="s">
        <v>2364</v>
      </c>
      <c r="C209" s="199" t="s">
        <v>2365</v>
      </c>
      <c r="D209" s="200" t="s">
        <v>220</v>
      </c>
      <c r="E209" s="199" t="s">
        <v>2424</v>
      </c>
      <c r="F209" s="199" t="s">
        <v>2425</v>
      </c>
      <c r="G209" s="199" t="s">
        <v>2426</v>
      </c>
      <c r="H209" s="201" t="s">
        <v>2427</v>
      </c>
      <c r="I209" s="200"/>
      <c r="J209" s="199"/>
      <c r="K209" s="199" t="s">
        <v>2428</v>
      </c>
      <c r="L209" s="199"/>
      <c r="M209" s="240" t="s">
        <v>185</v>
      </c>
      <c r="N209" s="240" t="s">
        <v>786</v>
      </c>
      <c r="O209" s="240" t="s">
        <v>787</v>
      </c>
      <c r="P209" s="275"/>
      <c r="Q209" s="201" t="s">
        <v>2417</v>
      </c>
      <c r="R209" s="201" t="s">
        <v>2429</v>
      </c>
      <c r="S209" s="199" t="s">
        <v>2430</v>
      </c>
      <c r="T209" s="199" t="s">
        <v>2431</v>
      </c>
      <c r="U209" s="199" t="s">
        <v>2432</v>
      </c>
      <c r="V209" s="199" t="s">
        <v>2433</v>
      </c>
      <c r="W209" s="246" t="s">
        <v>247</v>
      </c>
      <c r="AA209" s="207">
        <f>IF(OR(J209="Fail",ISBLANK(J209)),INDEX('Issue Code Table'!C:C,MATCH(N:N,'Issue Code Table'!A:A,0)),IF(M209="Critical",6,IF(M209="Significant",5,IF(M209="Moderate",3,2))))</f>
        <v>5</v>
      </c>
    </row>
    <row r="210" spans="1:27" ht="212.5" x14ac:dyDescent="0.25">
      <c r="A210" s="198" t="s">
        <v>2434</v>
      </c>
      <c r="B210" s="199" t="s">
        <v>2364</v>
      </c>
      <c r="C210" s="199" t="s">
        <v>2365</v>
      </c>
      <c r="D210" s="200" t="s">
        <v>220</v>
      </c>
      <c r="E210" s="199" t="s">
        <v>2435</v>
      </c>
      <c r="F210" s="199" t="s">
        <v>2436</v>
      </c>
      <c r="G210" s="199" t="s">
        <v>2437</v>
      </c>
      <c r="H210" s="201" t="s">
        <v>2438</v>
      </c>
      <c r="I210" s="200"/>
      <c r="J210" s="199"/>
      <c r="K210" s="199" t="s">
        <v>2439</v>
      </c>
      <c r="L210" s="199"/>
      <c r="M210" s="236" t="s">
        <v>185</v>
      </c>
      <c r="N210" s="236" t="s">
        <v>2080</v>
      </c>
      <c r="O210" s="204" t="s">
        <v>2081</v>
      </c>
      <c r="P210" s="275"/>
      <c r="Q210" s="201" t="s">
        <v>2440</v>
      </c>
      <c r="R210" s="201" t="s">
        <v>2441</v>
      </c>
      <c r="S210" s="199" t="s">
        <v>2442</v>
      </c>
      <c r="T210" s="199" t="s">
        <v>2443</v>
      </c>
      <c r="U210" s="199" t="s">
        <v>2444</v>
      </c>
      <c r="V210" s="199" t="s">
        <v>2445</v>
      </c>
      <c r="W210" s="246" t="s">
        <v>247</v>
      </c>
      <c r="AA210" s="207">
        <f>IF(OR(J210="Fail",ISBLANK(J210)),INDEX('Issue Code Table'!C:C,MATCH(N:N,'Issue Code Table'!A:A,0)),IF(M210="Critical",6,IF(M210="Significant",5,IF(M210="Moderate",3,2))))</f>
        <v>5</v>
      </c>
    </row>
    <row r="211" spans="1:27" ht="100" x14ac:dyDescent="0.25">
      <c r="A211" s="198" t="s">
        <v>2446</v>
      </c>
      <c r="B211" s="199" t="s">
        <v>339</v>
      </c>
      <c r="C211" s="199" t="s">
        <v>340</v>
      </c>
      <c r="D211" s="200" t="s">
        <v>220</v>
      </c>
      <c r="E211" s="199" t="s">
        <v>2447</v>
      </c>
      <c r="F211" s="199" t="s">
        <v>2448</v>
      </c>
      <c r="G211" s="199" t="s">
        <v>2449</v>
      </c>
      <c r="H211" s="201" t="s">
        <v>2450</v>
      </c>
      <c r="I211" s="200"/>
      <c r="J211" s="199"/>
      <c r="K211" s="199" t="s">
        <v>2451</v>
      </c>
      <c r="L211" s="199"/>
      <c r="M211" s="240" t="s">
        <v>185</v>
      </c>
      <c r="N211" s="240" t="s">
        <v>786</v>
      </c>
      <c r="O211" s="240" t="s">
        <v>787</v>
      </c>
      <c r="P211" s="275"/>
      <c r="Q211" s="201" t="s">
        <v>2452</v>
      </c>
      <c r="R211" s="201" t="s">
        <v>2453</v>
      </c>
      <c r="S211" s="199" t="s">
        <v>951</v>
      </c>
      <c r="T211" s="199" t="s">
        <v>2454</v>
      </c>
      <c r="U211" s="199" t="s">
        <v>2455</v>
      </c>
      <c r="V211" s="199" t="s">
        <v>2456</v>
      </c>
      <c r="W211" s="246" t="s">
        <v>247</v>
      </c>
      <c r="AA211" s="207">
        <f>IF(OR(J211="Fail",ISBLANK(J211)),INDEX('Issue Code Table'!C:C,MATCH(N:N,'Issue Code Table'!A:A,0)),IF(M211="Critical",6,IF(M211="Significant",5,IF(M211="Moderate",3,2))))</f>
        <v>5</v>
      </c>
    </row>
    <row r="212" spans="1:27" ht="100" x14ac:dyDescent="0.25">
      <c r="A212" s="198" t="s">
        <v>2457</v>
      </c>
      <c r="B212" s="199" t="s">
        <v>339</v>
      </c>
      <c r="C212" s="199" t="s">
        <v>340</v>
      </c>
      <c r="D212" s="200" t="s">
        <v>220</v>
      </c>
      <c r="E212" s="199" t="s">
        <v>2458</v>
      </c>
      <c r="F212" s="199" t="s">
        <v>2459</v>
      </c>
      <c r="G212" s="199" t="s">
        <v>2460</v>
      </c>
      <c r="H212" s="201" t="s">
        <v>2461</v>
      </c>
      <c r="I212" s="200"/>
      <c r="J212" s="199"/>
      <c r="K212" s="199" t="s">
        <v>2462</v>
      </c>
      <c r="L212" s="199"/>
      <c r="M212" s="236" t="s">
        <v>185</v>
      </c>
      <c r="N212" s="236" t="s">
        <v>786</v>
      </c>
      <c r="O212" s="204" t="s">
        <v>787</v>
      </c>
      <c r="P212" s="275"/>
      <c r="Q212" s="201" t="s">
        <v>2452</v>
      </c>
      <c r="R212" s="201" t="s">
        <v>2463</v>
      </c>
      <c r="S212" s="199" t="s">
        <v>2464</v>
      </c>
      <c r="T212" s="199" t="s">
        <v>2465</v>
      </c>
      <c r="U212" s="199" t="s">
        <v>2466</v>
      </c>
      <c r="V212" s="199" t="s">
        <v>2467</v>
      </c>
      <c r="W212" s="246" t="s">
        <v>247</v>
      </c>
      <c r="AA212" s="207">
        <f>IF(OR(J212="Fail",ISBLANK(J212)),INDEX('Issue Code Table'!C:C,MATCH(N:N,'Issue Code Table'!A:A,0)),IF(M212="Critical",6,IF(M212="Significant",5,IF(M212="Moderate",3,2))))</f>
        <v>5</v>
      </c>
    </row>
    <row r="213" spans="1:27" ht="112.5" x14ac:dyDescent="0.25">
      <c r="A213" s="198" t="s">
        <v>2468</v>
      </c>
      <c r="B213" s="199" t="s">
        <v>339</v>
      </c>
      <c r="C213" s="199" t="s">
        <v>340</v>
      </c>
      <c r="D213" s="200" t="s">
        <v>220</v>
      </c>
      <c r="E213" s="199" t="s">
        <v>2469</v>
      </c>
      <c r="F213" s="199" t="s">
        <v>2470</v>
      </c>
      <c r="G213" s="199" t="s">
        <v>2471</v>
      </c>
      <c r="H213" s="201" t="s">
        <v>2472</v>
      </c>
      <c r="I213" s="200"/>
      <c r="J213" s="199"/>
      <c r="K213" s="199" t="s">
        <v>2473</v>
      </c>
      <c r="L213" s="199"/>
      <c r="M213" s="236" t="s">
        <v>185</v>
      </c>
      <c r="N213" s="236" t="s">
        <v>786</v>
      </c>
      <c r="O213" s="204" t="s">
        <v>787</v>
      </c>
      <c r="P213" s="275"/>
      <c r="Q213" s="201" t="s">
        <v>2452</v>
      </c>
      <c r="R213" s="201" t="s">
        <v>2474</v>
      </c>
      <c r="S213" s="199" t="s">
        <v>2475</v>
      </c>
      <c r="T213" s="199" t="s">
        <v>2476</v>
      </c>
      <c r="U213" s="199" t="s">
        <v>2477</v>
      </c>
      <c r="V213" s="199" t="s">
        <v>2478</v>
      </c>
      <c r="W213" s="246" t="s">
        <v>247</v>
      </c>
      <c r="AA213" s="207">
        <f>IF(OR(J213="Fail",ISBLANK(J213)),INDEX('Issue Code Table'!C:C,MATCH(N:N,'Issue Code Table'!A:A,0)),IF(M213="Critical",6,IF(M213="Significant",5,IF(M213="Moderate",3,2))))</f>
        <v>5</v>
      </c>
    </row>
    <row r="214" spans="1:27" ht="100" x14ac:dyDescent="0.25">
      <c r="A214" s="198" t="s">
        <v>2479</v>
      </c>
      <c r="B214" s="238" t="s">
        <v>339</v>
      </c>
      <c r="C214" s="199" t="s">
        <v>340</v>
      </c>
      <c r="D214" s="239" t="s">
        <v>220</v>
      </c>
      <c r="E214" s="199" t="s">
        <v>2480</v>
      </c>
      <c r="F214" s="199" t="s">
        <v>2481</v>
      </c>
      <c r="G214" s="199" t="s">
        <v>2482</v>
      </c>
      <c r="H214" s="201" t="s">
        <v>2483</v>
      </c>
      <c r="I214" s="200"/>
      <c r="J214" s="199"/>
      <c r="K214" s="199" t="s">
        <v>2484</v>
      </c>
      <c r="L214" s="199"/>
      <c r="M214" s="240" t="s">
        <v>185</v>
      </c>
      <c r="N214" s="240" t="s">
        <v>786</v>
      </c>
      <c r="O214" s="240" t="s">
        <v>787</v>
      </c>
      <c r="P214" s="275"/>
      <c r="Q214" s="201" t="s">
        <v>2452</v>
      </c>
      <c r="R214" s="201" t="s">
        <v>2485</v>
      </c>
      <c r="S214" s="199" t="s">
        <v>2475</v>
      </c>
      <c r="T214" s="199" t="s">
        <v>351</v>
      </c>
      <c r="U214" s="199" t="s">
        <v>2486</v>
      </c>
      <c r="V214" s="199" t="s">
        <v>2487</v>
      </c>
      <c r="W214" s="246" t="s">
        <v>247</v>
      </c>
      <c r="AA214" s="207">
        <f>IF(OR(J214="Fail",ISBLANK(J214)),INDEX('Issue Code Table'!C:C,MATCH(N:N,'Issue Code Table'!A:A,0)),IF(M214="Critical",6,IF(M214="Significant",5,IF(M214="Moderate",3,2))))</f>
        <v>5</v>
      </c>
    </row>
    <row r="215" spans="1:27" ht="112.5" x14ac:dyDescent="0.25">
      <c r="A215" s="198" t="s">
        <v>2488</v>
      </c>
      <c r="B215" s="199" t="s">
        <v>339</v>
      </c>
      <c r="C215" s="199" t="s">
        <v>340</v>
      </c>
      <c r="D215" s="200" t="s">
        <v>220</v>
      </c>
      <c r="E215" s="199" t="s">
        <v>2489</v>
      </c>
      <c r="F215" s="199" t="s">
        <v>2490</v>
      </c>
      <c r="G215" s="199" t="s">
        <v>2491</v>
      </c>
      <c r="H215" s="201" t="s">
        <v>2492</v>
      </c>
      <c r="I215" s="200"/>
      <c r="J215" s="199"/>
      <c r="K215" s="199" t="s">
        <v>2493</v>
      </c>
      <c r="L215" s="199"/>
      <c r="M215" s="236" t="s">
        <v>185</v>
      </c>
      <c r="N215" s="236" t="s">
        <v>786</v>
      </c>
      <c r="O215" s="204" t="s">
        <v>787</v>
      </c>
      <c r="P215" s="275"/>
      <c r="Q215" s="201" t="s">
        <v>2452</v>
      </c>
      <c r="R215" s="201" t="s">
        <v>2494</v>
      </c>
      <c r="S215" s="199" t="s">
        <v>2495</v>
      </c>
      <c r="T215" s="199" t="s">
        <v>2496</v>
      </c>
      <c r="U215" s="199" t="s">
        <v>2497</v>
      </c>
      <c r="V215" s="199" t="s">
        <v>2498</v>
      </c>
      <c r="W215" s="246" t="s">
        <v>247</v>
      </c>
      <c r="AA215" s="207">
        <f>IF(OR(J215="Fail",ISBLANK(J215)),INDEX('Issue Code Table'!C:C,MATCH(N:N,'Issue Code Table'!A:A,0)),IF(M215="Critical",6,IF(M215="Significant",5,IF(M215="Moderate",3,2))))</f>
        <v>5</v>
      </c>
    </row>
    <row r="216" spans="1:27" ht="112.5" x14ac:dyDescent="0.25">
      <c r="A216" s="198" t="s">
        <v>2499</v>
      </c>
      <c r="B216" s="199" t="s">
        <v>1021</v>
      </c>
      <c r="C216" s="199" t="s">
        <v>1022</v>
      </c>
      <c r="D216" s="200" t="s">
        <v>220</v>
      </c>
      <c r="E216" s="199" t="s">
        <v>2500</v>
      </c>
      <c r="F216" s="199" t="s">
        <v>2501</v>
      </c>
      <c r="G216" s="199" t="s">
        <v>2502</v>
      </c>
      <c r="H216" s="201" t="s">
        <v>2503</v>
      </c>
      <c r="I216" s="200"/>
      <c r="J216" s="199"/>
      <c r="K216" s="199" t="s">
        <v>2504</v>
      </c>
      <c r="L216" s="199"/>
      <c r="M216" s="236" t="s">
        <v>185</v>
      </c>
      <c r="N216" s="236" t="s">
        <v>786</v>
      </c>
      <c r="O216" s="204" t="s">
        <v>787</v>
      </c>
      <c r="P216" s="275"/>
      <c r="Q216" s="201" t="s">
        <v>2452</v>
      </c>
      <c r="R216" s="201" t="s">
        <v>2505</v>
      </c>
      <c r="S216" s="199" t="s">
        <v>2506</v>
      </c>
      <c r="T216" s="199" t="s">
        <v>2507</v>
      </c>
      <c r="U216" s="199" t="s">
        <v>2508</v>
      </c>
      <c r="V216" s="199" t="s">
        <v>2509</v>
      </c>
      <c r="W216" s="246" t="s">
        <v>247</v>
      </c>
      <c r="X216" s="51"/>
      <c r="Y216" s="51"/>
      <c r="Z216" s="51"/>
      <c r="AA216" s="207">
        <f>IF(OR(J216="Fail",ISBLANK(J216)),INDEX('Issue Code Table'!C:C,MATCH(N:N,'Issue Code Table'!A:A,0)),IF(M216="Critical",6,IF(M216="Significant",5,IF(M216="Moderate",3,2))))</f>
        <v>5</v>
      </c>
    </row>
    <row r="217" spans="1:27" ht="137.5" x14ac:dyDescent="0.25">
      <c r="A217" s="198" t="s">
        <v>2510</v>
      </c>
      <c r="B217" s="199" t="s">
        <v>1021</v>
      </c>
      <c r="C217" s="199" t="s">
        <v>1022</v>
      </c>
      <c r="D217" s="200" t="s">
        <v>220</v>
      </c>
      <c r="E217" s="199" t="s">
        <v>2511</v>
      </c>
      <c r="F217" s="199" t="s">
        <v>2512</v>
      </c>
      <c r="G217" s="199" t="s">
        <v>2513</v>
      </c>
      <c r="H217" s="201" t="s">
        <v>2514</v>
      </c>
      <c r="I217" s="200"/>
      <c r="J217" s="199"/>
      <c r="K217" s="199" t="s">
        <v>2515</v>
      </c>
      <c r="L217" s="199"/>
      <c r="M217" s="222" t="s">
        <v>185</v>
      </c>
      <c r="N217" s="222" t="s">
        <v>2080</v>
      </c>
      <c r="O217" s="245" t="s">
        <v>2081</v>
      </c>
      <c r="P217" s="275"/>
      <c r="Q217" s="201" t="s">
        <v>2452</v>
      </c>
      <c r="R217" s="201" t="s">
        <v>2516</v>
      </c>
      <c r="S217" s="199" t="s">
        <v>2517</v>
      </c>
      <c r="T217" s="199" t="s">
        <v>351</v>
      </c>
      <c r="U217" s="199" t="s">
        <v>2518</v>
      </c>
      <c r="V217" s="199" t="s">
        <v>2519</v>
      </c>
      <c r="W217" s="246" t="s">
        <v>247</v>
      </c>
      <c r="X217" s="51"/>
      <c r="Y217" s="51"/>
      <c r="Z217" s="51"/>
      <c r="AA217" s="207">
        <f>IF(OR(J217="Fail",ISBLANK(J217)),INDEX('Issue Code Table'!C:C,MATCH(N:N,'Issue Code Table'!A:A,0)),IF(M217="Critical",6,IF(M217="Significant",5,IF(M217="Moderate",3,2))))</f>
        <v>5</v>
      </c>
    </row>
    <row r="218" spans="1:27" ht="112.5" x14ac:dyDescent="0.25">
      <c r="A218" s="198" t="s">
        <v>2520</v>
      </c>
      <c r="B218" s="199" t="s">
        <v>1021</v>
      </c>
      <c r="C218" s="199" t="s">
        <v>1022</v>
      </c>
      <c r="D218" s="200" t="s">
        <v>220</v>
      </c>
      <c r="E218" s="199" t="s">
        <v>2521</v>
      </c>
      <c r="F218" s="199" t="s">
        <v>2522</v>
      </c>
      <c r="G218" s="199" t="s">
        <v>2523</v>
      </c>
      <c r="H218" s="201" t="s">
        <v>2524</v>
      </c>
      <c r="I218" s="200"/>
      <c r="J218" s="199"/>
      <c r="K218" s="199" t="s">
        <v>2525</v>
      </c>
      <c r="L218" s="199"/>
      <c r="M218" s="236" t="s">
        <v>226</v>
      </c>
      <c r="N218" s="236" t="s">
        <v>761</v>
      </c>
      <c r="O218" s="204" t="s">
        <v>762</v>
      </c>
      <c r="P218" s="275"/>
      <c r="Q218" s="201" t="s">
        <v>2526</v>
      </c>
      <c r="R218" s="201" t="s">
        <v>2527</v>
      </c>
      <c r="S218" s="199" t="s">
        <v>2528</v>
      </c>
      <c r="T218" s="199" t="s">
        <v>351</v>
      </c>
      <c r="U218" s="199" t="s">
        <v>2529</v>
      </c>
      <c r="V218" s="199" t="s">
        <v>2530</v>
      </c>
      <c r="W218" s="246"/>
      <c r="X218" s="51"/>
      <c r="Y218" s="51"/>
      <c r="Z218" s="51"/>
      <c r="AA218" s="207">
        <f>IF(OR(J218="Fail",ISBLANK(J218)),INDEX('Issue Code Table'!C:C,MATCH(N:N,'Issue Code Table'!A:A,0)),IF(M218="Critical",6,IF(M218="Significant",5,IF(M218="Moderate",3,2))))</f>
        <v>4</v>
      </c>
    </row>
    <row r="219" spans="1:27" ht="112.5" x14ac:dyDescent="0.25">
      <c r="A219" s="198" t="s">
        <v>2531</v>
      </c>
      <c r="B219" s="199" t="s">
        <v>1021</v>
      </c>
      <c r="C219" s="199" t="s">
        <v>1022</v>
      </c>
      <c r="D219" s="200" t="s">
        <v>220</v>
      </c>
      <c r="E219" s="199" t="s">
        <v>2532</v>
      </c>
      <c r="F219" s="199" t="s">
        <v>2522</v>
      </c>
      <c r="G219" s="199" t="s">
        <v>2533</v>
      </c>
      <c r="H219" s="201" t="s">
        <v>2534</v>
      </c>
      <c r="I219" s="200"/>
      <c r="J219" s="199"/>
      <c r="K219" s="199" t="s">
        <v>2535</v>
      </c>
      <c r="L219" s="199"/>
      <c r="M219" s="236" t="s">
        <v>226</v>
      </c>
      <c r="N219" s="236" t="s">
        <v>761</v>
      </c>
      <c r="O219" s="204" t="s">
        <v>762</v>
      </c>
      <c r="P219" s="275"/>
      <c r="Q219" s="201" t="s">
        <v>2526</v>
      </c>
      <c r="R219" s="201" t="s">
        <v>2536</v>
      </c>
      <c r="S219" s="199" t="s">
        <v>2528</v>
      </c>
      <c r="T219" s="199" t="s">
        <v>351</v>
      </c>
      <c r="U219" s="199" t="s">
        <v>2537</v>
      </c>
      <c r="V219" s="199" t="s">
        <v>2538</v>
      </c>
      <c r="W219" s="246"/>
      <c r="X219" s="51"/>
      <c r="Y219" s="51"/>
      <c r="Z219" s="51"/>
      <c r="AA219" s="207">
        <f>IF(OR(J219="Fail",ISBLANK(J219)),INDEX('Issue Code Table'!C:C,MATCH(N:N,'Issue Code Table'!A:A,0)),IF(M219="Critical",6,IF(M219="Significant",5,IF(M219="Moderate",3,2))))</f>
        <v>4</v>
      </c>
    </row>
    <row r="220" spans="1:27" ht="100" x14ac:dyDescent="0.25">
      <c r="A220" s="198" t="s">
        <v>2539</v>
      </c>
      <c r="B220" s="199" t="s">
        <v>2540</v>
      </c>
      <c r="C220" s="199" t="s">
        <v>2541</v>
      </c>
      <c r="D220" s="200" t="s">
        <v>220</v>
      </c>
      <c r="E220" s="199" t="s">
        <v>2542</v>
      </c>
      <c r="F220" s="199" t="s">
        <v>2543</v>
      </c>
      <c r="G220" s="199" t="s">
        <v>2544</v>
      </c>
      <c r="H220" s="201" t="s">
        <v>2545</v>
      </c>
      <c r="I220" s="200"/>
      <c r="J220" s="199"/>
      <c r="K220" s="199" t="s">
        <v>2546</v>
      </c>
      <c r="L220" s="199"/>
      <c r="M220" s="236" t="s">
        <v>185</v>
      </c>
      <c r="N220" s="236" t="s">
        <v>2547</v>
      </c>
      <c r="O220" s="204" t="s">
        <v>2548</v>
      </c>
      <c r="P220" s="275"/>
      <c r="Q220" s="201" t="s">
        <v>2549</v>
      </c>
      <c r="R220" s="201" t="s">
        <v>2550</v>
      </c>
      <c r="S220" s="199" t="s">
        <v>2551</v>
      </c>
      <c r="T220" s="199" t="s">
        <v>351</v>
      </c>
      <c r="U220" s="199" t="s">
        <v>2552</v>
      </c>
      <c r="V220" s="199" t="s">
        <v>2553</v>
      </c>
      <c r="W220" s="246" t="s">
        <v>247</v>
      </c>
      <c r="AA220" s="207">
        <f>IF(OR(J220="Fail",ISBLANK(J220)),INDEX('Issue Code Table'!C:C,MATCH(N:N,'Issue Code Table'!A:A,0)),IF(M220="Critical",6,IF(M220="Significant",5,IF(M220="Moderate",3,2))))</f>
        <v>6</v>
      </c>
    </row>
    <row r="221" spans="1:27" ht="112.5" x14ac:dyDescent="0.25">
      <c r="A221" s="198" t="s">
        <v>2554</v>
      </c>
      <c r="B221" s="199" t="s">
        <v>754</v>
      </c>
      <c r="C221" s="199" t="s">
        <v>1256</v>
      </c>
      <c r="D221" s="200" t="s">
        <v>220</v>
      </c>
      <c r="E221" s="199" t="s">
        <v>2555</v>
      </c>
      <c r="F221" s="199" t="s">
        <v>2556</v>
      </c>
      <c r="G221" s="199" t="s">
        <v>2557</v>
      </c>
      <c r="H221" s="201" t="s">
        <v>2558</v>
      </c>
      <c r="I221" s="200"/>
      <c r="J221" s="199"/>
      <c r="K221" s="199" t="s">
        <v>2559</v>
      </c>
      <c r="L221" s="199"/>
      <c r="M221" s="236" t="s">
        <v>185</v>
      </c>
      <c r="N221" s="236" t="s">
        <v>2547</v>
      </c>
      <c r="O221" s="204" t="s">
        <v>2548</v>
      </c>
      <c r="P221" s="275"/>
      <c r="Q221" s="201" t="s">
        <v>2549</v>
      </c>
      <c r="R221" s="201" t="s">
        <v>2560</v>
      </c>
      <c r="S221" s="199" t="s">
        <v>2561</v>
      </c>
      <c r="T221" s="199" t="s">
        <v>2562</v>
      </c>
      <c r="U221" s="199" t="s">
        <v>2563</v>
      </c>
      <c r="V221" s="199" t="s">
        <v>2564</v>
      </c>
      <c r="W221" s="246" t="s">
        <v>247</v>
      </c>
      <c r="AA221" s="207">
        <f>IF(OR(J221="Fail",ISBLANK(J221)),INDEX('Issue Code Table'!C:C,MATCH(N:N,'Issue Code Table'!A:A,0)),IF(M221="Critical",6,IF(M221="Significant",5,IF(M221="Moderate",3,2))))</f>
        <v>6</v>
      </c>
    </row>
    <row r="222" spans="1:27" ht="175" x14ac:dyDescent="0.25">
      <c r="A222" s="198" t="s">
        <v>2565</v>
      </c>
      <c r="B222" s="238" t="s">
        <v>192</v>
      </c>
      <c r="C222" s="238" t="s">
        <v>193</v>
      </c>
      <c r="D222" s="239" t="s">
        <v>220</v>
      </c>
      <c r="E222" s="199" t="s">
        <v>2566</v>
      </c>
      <c r="F222" s="199" t="s">
        <v>2567</v>
      </c>
      <c r="G222" s="199" t="s">
        <v>2568</v>
      </c>
      <c r="H222" s="201" t="s">
        <v>2569</v>
      </c>
      <c r="I222" s="201"/>
      <c r="K222" s="199" t="s">
        <v>2570</v>
      </c>
      <c r="L222" s="199"/>
      <c r="M222" s="240" t="s">
        <v>226</v>
      </c>
      <c r="N222" s="240" t="s">
        <v>761</v>
      </c>
      <c r="O222" s="240" t="s">
        <v>762</v>
      </c>
      <c r="P222" s="275"/>
      <c r="Q222" s="201" t="s">
        <v>2571</v>
      </c>
      <c r="R222" s="201" t="s">
        <v>2572</v>
      </c>
      <c r="S222" s="199" t="s">
        <v>2573</v>
      </c>
      <c r="T222" s="199" t="s">
        <v>2574</v>
      </c>
      <c r="U222" s="199" t="s">
        <v>2575</v>
      </c>
      <c r="V222" s="199" t="s">
        <v>2576</v>
      </c>
      <c r="W222" s="246"/>
      <c r="AA222" s="207">
        <f>IF(OR(J222="Fail",ISBLANK(J222)),INDEX('Issue Code Table'!C:C,MATCH(N:N,'Issue Code Table'!A:A,0)),IF(M222="Critical",6,IF(M222="Significant",5,IF(M222="Moderate",3,2))))</f>
        <v>4</v>
      </c>
    </row>
    <row r="223" spans="1:27" ht="112.5" x14ac:dyDescent="0.25">
      <c r="A223" s="198" t="s">
        <v>2577</v>
      </c>
      <c r="B223" s="199" t="s">
        <v>738</v>
      </c>
      <c r="C223" s="237" t="s">
        <v>739</v>
      </c>
      <c r="D223" s="200" t="s">
        <v>220</v>
      </c>
      <c r="E223" s="199" t="s">
        <v>2578</v>
      </c>
      <c r="F223" s="199" t="s">
        <v>2579</v>
      </c>
      <c r="G223" s="199" t="s">
        <v>2580</v>
      </c>
      <c r="H223" s="201" t="s">
        <v>2581</v>
      </c>
      <c r="I223" s="200"/>
      <c r="J223" s="199"/>
      <c r="K223" s="199" t="s">
        <v>2582</v>
      </c>
      <c r="L223" s="199"/>
      <c r="M223" s="236" t="s">
        <v>226</v>
      </c>
      <c r="N223" s="236" t="s">
        <v>761</v>
      </c>
      <c r="O223" s="204" t="s">
        <v>762</v>
      </c>
      <c r="P223" s="275"/>
      <c r="Q223" s="201" t="s">
        <v>2583</v>
      </c>
      <c r="R223" s="201" t="s">
        <v>2584</v>
      </c>
      <c r="S223" s="199" t="s">
        <v>2585</v>
      </c>
      <c r="T223" s="199" t="s">
        <v>2586</v>
      </c>
      <c r="U223" s="199" t="s">
        <v>2587</v>
      </c>
      <c r="V223" s="199" t="s">
        <v>2588</v>
      </c>
      <c r="W223" s="246"/>
      <c r="AA223" s="207">
        <f>IF(OR(J223="Fail",ISBLANK(J223)),INDEX('Issue Code Table'!C:C,MATCH(N:N,'Issue Code Table'!A:A,0)),IF(M223="Critical",6,IF(M223="Significant",5,IF(M223="Moderate",3,2))))</f>
        <v>4</v>
      </c>
    </row>
    <row r="224" spans="1:27" ht="100" x14ac:dyDescent="0.25">
      <c r="A224" s="198" t="s">
        <v>2589</v>
      </c>
      <c r="B224" s="199" t="s">
        <v>2590</v>
      </c>
      <c r="C224" s="199" t="s">
        <v>2591</v>
      </c>
      <c r="D224" s="200" t="s">
        <v>220</v>
      </c>
      <c r="E224" s="199" t="s">
        <v>2592</v>
      </c>
      <c r="F224" s="199" t="s">
        <v>2593</v>
      </c>
      <c r="G224" s="199" t="s">
        <v>2594</v>
      </c>
      <c r="H224" s="201" t="s">
        <v>2595</v>
      </c>
      <c r="I224" s="200"/>
      <c r="J224" s="199"/>
      <c r="K224" s="199" t="s">
        <v>2596</v>
      </c>
      <c r="L224" s="199"/>
      <c r="M224" s="236" t="s">
        <v>185</v>
      </c>
      <c r="N224" s="236" t="s">
        <v>2597</v>
      </c>
      <c r="O224" s="204" t="s">
        <v>2598</v>
      </c>
      <c r="P224" s="275"/>
      <c r="Q224" s="201" t="s">
        <v>2599</v>
      </c>
      <c r="R224" s="201" t="s">
        <v>2600</v>
      </c>
      <c r="S224" s="199" t="s">
        <v>2601</v>
      </c>
      <c r="T224" s="199" t="s">
        <v>2602</v>
      </c>
      <c r="U224" s="199" t="s">
        <v>2603</v>
      </c>
      <c r="V224" s="199" t="s">
        <v>2604</v>
      </c>
      <c r="W224" s="246" t="s">
        <v>247</v>
      </c>
      <c r="AA224" s="207">
        <f>IF(OR(J224="Fail",ISBLANK(J224)),INDEX('Issue Code Table'!C:C,MATCH(N:N,'Issue Code Table'!A:A,0)),IF(M224="Critical",6,IF(M224="Significant",5,IF(M224="Moderate",3,2))))</f>
        <v>6</v>
      </c>
    </row>
    <row r="225" spans="1:27" ht="125" x14ac:dyDescent="0.25">
      <c r="A225" s="198" t="s">
        <v>2605</v>
      </c>
      <c r="B225" s="199" t="s">
        <v>2590</v>
      </c>
      <c r="C225" s="199" t="s">
        <v>2591</v>
      </c>
      <c r="D225" s="200" t="s">
        <v>220</v>
      </c>
      <c r="E225" s="199" t="s">
        <v>2606</v>
      </c>
      <c r="F225" s="199" t="s">
        <v>2607</v>
      </c>
      <c r="G225" s="199" t="s">
        <v>2608</v>
      </c>
      <c r="H225" s="201" t="s">
        <v>2609</v>
      </c>
      <c r="I225" s="200"/>
      <c r="J225" s="199"/>
      <c r="K225" s="199" t="s">
        <v>2610</v>
      </c>
      <c r="L225" s="199"/>
      <c r="M225" s="236" t="s">
        <v>185</v>
      </c>
      <c r="N225" s="236" t="s">
        <v>2597</v>
      </c>
      <c r="O225" s="204" t="s">
        <v>2598</v>
      </c>
      <c r="P225" s="275"/>
      <c r="Q225" s="201" t="s">
        <v>2599</v>
      </c>
      <c r="R225" s="201" t="s">
        <v>2611</v>
      </c>
      <c r="S225" s="199" t="s">
        <v>2612</v>
      </c>
      <c r="T225" s="199" t="s">
        <v>2613</v>
      </c>
      <c r="U225" s="199" t="s">
        <v>2614</v>
      </c>
      <c r="V225" s="199" t="s">
        <v>2615</v>
      </c>
      <c r="W225" s="246" t="s">
        <v>247</v>
      </c>
      <c r="AA225" s="207">
        <f>IF(OR(J225="Fail",ISBLANK(J225)),INDEX('Issue Code Table'!C:C,MATCH(N:N,'Issue Code Table'!A:A,0)),IF(M225="Critical",6,IF(M225="Significant",5,IF(M225="Moderate",3,2))))</f>
        <v>6</v>
      </c>
    </row>
    <row r="226" spans="1:27" ht="409.5" x14ac:dyDescent="0.25">
      <c r="A226" s="198" t="s">
        <v>2616</v>
      </c>
      <c r="B226" s="199" t="s">
        <v>2590</v>
      </c>
      <c r="C226" s="199" t="s">
        <v>2591</v>
      </c>
      <c r="D226" s="200" t="s">
        <v>220</v>
      </c>
      <c r="E226" s="199" t="s">
        <v>2617</v>
      </c>
      <c r="F226" s="199" t="s">
        <v>2618</v>
      </c>
      <c r="G226" s="199" t="s">
        <v>2619</v>
      </c>
      <c r="H226" s="201" t="s">
        <v>2620</v>
      </c>
      <c r="I226" s="200"/>
      <c r="J226" s="199"/>
      <c r="K226" s="199" t="s">
        <v>2621</v>
      </c>
      <c r="L226" s="199"/>
      <c r="M226" s="236" t="s">
        <v>185</v>
      </c>
      <c r="N226" s="236" t="s">
        <v>2597</v>
      </c>
      <c r="O226" s="204" t="s">
        <v>2598</v>
      </c>
      <c r="P226" s="275"/>
      <c r="Q226" s="201" t="s">
        <v>2599</v>
      </c>
      <c r="R226" s="201" t="s">
        <v>2622</v>
      </c>
      <c r="S226" s="199" t="s">
        <v>2601</v>
      </c>
      <c r="T226" s="199" t="s">
        <v>2623</v>
      </c>
      <c r="U226" s="199" t="s">
        <v>2624</v>
      </c>
      <c r="V226" s="199" t="s">
        <v>2625</v>
      </c>
      <c r="W226" s="246" t="s">
        <v>247</v>
      </c>
      <c r="AA226" s="207">
        <f>IF(OR(J226="Fail",ISBLANK(J226)),INDEX('Issue Code Table'!C:C,MATCH(N:N,'Issue Code Table'!A:A,0)),IF(M226="Critical",6,IF(M226="Significant",5,IF(M226="Moderate",3,2))))</f>
        <v>6</v>
      </c>
    </row>
    <row r="227" spans="1:27" ht="125" x14ac:dyDescent="0.25">
      <c r="A227" s="198" t="s">
        <v>2626</v>
      </c>
      <c r="B227" s="199" t="s">
        <v>355</v>
      </c>
      <c r="C227" s="199" t="s">
        <v>356</v>
      </c>
      <c r="D227" s="200" t="s">
        <v>220</v>
      </c>
      <c r="E227" s="199" t="s">
        <v>2627</v>
      </c>
      <c r="F227" s="199" t="s">
        <v>2628</v>
      </c>
      <c r="G227" s="199" t="s">
        <v>2629</v>
      </c>
      <c r="H227" s="201" t="s">
        <v>2630</v>
      </c>
      <c r="I227" s="200"/>
      <c r="J227" s="199"/>
      <c r="K227" s="199" t="s">
        <v>2631</v>
      </c>
      <c r="L227" s="199"/>
      <c r="M227" s="236" t="s">
        <v>185</v>
      </c>
      <c r="N227" s="236" t="s">
        <v>786</v>
      </c>
      <c r="O227" s="204" t="s">
        <v>2632</v>
      </c>
      <c r="P227" s="275"/>
      <c r="Q227" s="201" t="s">
        <v>2633</v>
      </c>
      <c r="R227" s="201" t="s">
        <v>2634</v>
      </c>
      <c r="S227" s="199" t="s">
        <v>2635</v>
      </c>
      <c r="T227" s="199" t="s">
        <v>2636</v>
      </c>
      <c r="U227" s="199" t="s">
        <v>2637</v>
      </c>
      <c r="V227" s="199" t="s">
        <v>2638</v>
      </c>
      <c r="W227" s="246" t="s">
        <v>247</v>
      </c>
      <c r="AA227" s="207">
        <f>IF(OR(J227="Fail",ISBLANK(J227)),INDEX('Issue Code Table'!C:C,MATCH(N:N,'Issue Code Table'!A:A,0)),IF(M227="Critical",6,IF(M227="Significant",5,IF(M227="Moderate",3,2))))</f>
        <v>5</v>
      </c>
    </row>
    <row r="228" spans="1:27" ht="137.5" x14ac:dyDescent="0.25">
      <c r="A228" s="198" t="s">
        <v>2639</v>
      </c>
      <c r="B228" s="199" t="s">
        <v>355</v>
      </c>
      <c r="C228" s="199" t="s">
        <v>356</v>
      </c>
      <c r="D228" s="200" t="s">
        <v>220</v>
      </c>
      <c r="E228" s="199" t="s">
        <v>2640</v>
      </c>
      <c r="F228" s="199" t="s">
        <v>2641</v>
      </c>
      <c r="G228" s="199" t="s">
        <v>2642</v>
      </c>
      <c r="H228" s="201" t="s">
        <v>2643</v>
      </c>
      <c r="I228" s="200"/>
      <c r="J228" s="199"/>
      <c r="K228" s="199" t="s">
        <v>2644</v>
      </c>
      <c r="L228" s="199"/>
      <c r="M228" s="236" t="s">
        <v>185</v>
      </c>
      <c r="N228" s="236" t="s">
        <v>786</v>
      </c>
      <c r="O228" s="204" t="s">
        <v>2632</v>
      </c>
      <c r="P228" s="275"/>
      <c r="Q228" s="201" t="s">
        <v>2645</v>
      </c>
      <c r="R228" s="201" t="s">
        <v>2646</v>
      </c>
      <c r="S228" s="199" t="s">
        <v>2647</v>
      </c>
      <c r="T228" s="199" t="s">
        <v>2648</v>
      </c>
      <c r="U228" s="199" t="s">
        <v>2649</v>
      </c>
      <c r="V228" s="199" t="s">
        <v>2650</v>
      </c>
      <c r="W228" s="246" t="s">
        <v>247</v>
      </c>
      <c r="AA228" s="207">
        <f>IF(OR(J228="Fail",ISBLANK(J228)),INDEX('Issue Code Table'!C:C,MATCH(N:N,'Issue Code Table'!A:A,0)),IF(M228="Critical",6,IF(M228="Significant",5,IF(M228="Moderate",3,2))))</f>
        <v>5</v>
      </c>
    </row>
    <row r="229" spans="1:27" ht="112.5" x14ac:dyDescent="0.25">
      <c r="A229" s="198" t="s">
        <v>2651</v>
      </c>
      <c r="B229" s="199" t="s">
        <v>218</v>
      </c>
      <c r="C229" s="199" t="s">
        <v>219</v>
      </c>
      <c r="D229" s="200" t="s">
        <v>220</v>
      </c>
      <c r="E229" s="199" t="s">
        <v>2652</v>
      </c>
      <c r="F229" s="199" t="s">
        <v>2653</v>
      </c>
      <c r="G229" s="199" t="s">
        <v>2654</v>
      </c>
      <c r="H229" s="201" t="s">
        <v>2655</v>
      </c>
      <c r="I229" s="200"/>
      <c r="J229" s="199"/>
      <c r="K229" s="199" t="s">
        <v>2656</v>
      </c>
      <c r="L229" s="199"/>
      <c r="M229" s="236" t="s">
        <v>185</v>
      </c>
      <c r="N229" s="236" t="s">
        <v>786</v>
      </c>
      <c r="O229" s="204" t="s">
        <v>2632</v>
      </c>
      <c r="P229" s="275"/>
      <c r="Q229" s="201" t="s">
        <v>2657</v>
      </c>
      <c r="R229" s="201" t="s">
        <v>2658</v>
      </c>
      <c r="S229" s="199" t="s">
        <v>2659</v>
      </c>
      <c r="T229" s="199" t="s">
        <v>2660</v>
      </c>
      <c r="U229" s="199" t="s">
        <v>2661</v>
      </c>
      <c r="V229" s="199" t="s">
        <v>2662</v>
      </c>
      <c r="W229" s="246" t="s">
        <v>247</v>
      </c>
      <c r="X229" s="51"/>
      <c r="Y229" s="51"/>
      <c r="Z229" s="51"/>
      <c r="AA229" s="207">
        <f>IF(OR(J229="Fail",ISBLANK(J229)),INDEX('Issue Code Table'!C:C,MATCH(N:N,'Issue Code Table'!A:A,0)),IF(M229="Critical",6,IF(M229="Significant",5,IF(M229="Moderate",3,2))))</f>
        <v>5</v>
      </c>
    </row>
    <row r="230" spans="1:27" ht="112.5" x14ac:dyDescent="0.25">
      <c r="A230" s="198" t="s">
        <v>2663</v>
      </c>
      <c r="B230" s="199" t="s">
        <v>2664</v>
      </c>
      <c r="C230" s="237" t="s">
        <v>2665</v>
      </c>
      <c r="D230" s="200" t="s">
        <v>220</v>
      </c>
      <c r="E230" s="199" t="s">
        <v>2666</v>
      </c>
      <c r="F230" s="199" t="s">
        <v>2667</v>
      </c>
      <c r="G230" s="199" t="s">
        <v>2668</v>
      </c>
      <c r="H230" s="201" t="s">
        <v>2669</v>
      </c>
      <c r="I230" s="200"/>
      <c r="J230" s="199"/>
      <c r="K230" s="199" t="s">
        <v>2670</v>
      </c>
      <c r="L230" s="199"/>
      <c r="M230" s="236" t="s">
        <v>185</v>
      </c>
      <c r="N230" s="236" t="s">
        <v>2671</v>
      </c>
      <c r="O230" s="204" t="s">
        <v>2672</v>
      </c>
      <c r="P230" s="275"/>
      <c r="Q230" s="201" t="s">
        <v>2673</v>
      </c>
      <c r="R230" s="201" t="s">
        <v>2674</v>
      </c>
      <c r="S230" s="199" t="s">
        <v>2675</v>
      </c>
      <c r="T230" s="199" t="s">
        <v>2676</v>
      </c>
      <c r="U230" s="199" t="s">
        <v>2677</v>
      </c>
      <c r="V230" s="199" t="s">
        <v>2678</v>
      </c>
      <c r="W230" s="246" t="s">
        <v>247</v>
      </c>
      <c r="AA230" s="207">
        <f>IF(OR(J230="Fail",ISBLANK(J230)),INDEX('Issue Code Table'!C:C,MATCH(N:N,'Issue Code Table'!A:A,0)),IF(M230="Critical",6,IF(M230="Significant",5,IF(M230="Moderate",3,2))))</f>
        <v>7</v>
      </c>
    </row>
    <row r="231" spans="1:27" ht="112.5" x14ac:dyDescent="0.25">
      <c r="A231" s="198" t="s">
        <v>2679</v>
      </c>
      <c r="B231" s="199" t="s">
        <v>339</v>
      </c>
      <c r="C231" s="199" t="s">
        <v>340</v>
      </c>
      <c r="D231" s="200" t="s">
        <v>220</v>
      </c>
      <c r="E231" s="199" t="s">
        <v>2680</v>
      </c>
      <c r="F231" s="199" t="s">
        <v>2681</v>
      </c>
      <c r="G231" s="199" t="s">
        <v>2682</v>
      </c>
      <c r="H231" s="201" t="s">
        <v>2683</v>
      </c>
      <c r="I231" s="200"/>
      <c r="J231" s="199"/>
      <c r="K231" s="199" t="s">
        <v>2684</v>
      </c>
      <c r="L231" s="199"/>
      <c r="M231" s="236" t="s">
        <v>185</v>
      </c>
      <c r="N231" s="236" t="s">
        <v>786</v>
      </c>
      <c r="O231" s="204" t="s">
        <v>787</v>
      </c>
      <c r="P231" s="275"/>
      <c r="Q231" s="201" t="s">
        <v>2673</v>
      </c>
      <c r="R231" s="201" t="s">
        <v>2685</v>
      </c>
      <c r="S231" s="199" t="s">
        <v>2686</v>
      </c>
      <c r="T231" s="199" t="s">
        <v>351</v>
      </c>
      <c r="U231" s="199" t="s">
        <v>2687</v>
      </c>
      <c r="V231" s="199" t="s">
        <v>2688</v>
      </c>
      <c r="W231" s="246" t="s">
        <v>247</v>
      </c>
      <c r="AA231" s="207">
        <f>IF(OR(J231="Fail",ISBLANK(J231)),INDEX('Issue Code Table'!C:C,MATCH(N:N,'Issue Code Table'!A:A,0)),IF(M231="Critical",6,IF(M231="Significant",5,IF(M231="Moderate",3,2))))</f>
        <v>5</v>
      </c>
    </row>
    <row r="232" spans="1:27" ht="409.5" x14ac:dyDescent="0.25">
      <c r="A232" s="198" t="s">
        <v>2689</v>
      </c>
      <c r="B232" s="199" t="s">
        <v>339</v>
      </c>
      <c r="C232" s="199" t="s">
        <v>340</v>
      </c>
      <c r="D232" s="200" t="s">
        <v>220</v>
      </c>
      <c r="E232" s="199" t="s">
        <v>2690</v>
      </c>
      <c r="F232" s="199" t="s">
        <v>2691</v>
      </c>
      <c r="G232" s="199" t="s">
        <v>2692</v>
      </c>
      <c r="H232" s="201" t="s">
        <v>2693</v>
      </c>
      <c r="I232" s="200"/>
      <c r="J232" s="199"/>
      <c r="K232" s="199" t="s">
        <v>2694</v>
      </c>
      <c r="L232" s="199"/>
      <c r="M232" s="236" t="s">
        <v>185</v>
      </c>
      <c r="N232" s="236" t="s">
        <v>786</v>
      </c>
      <c r="O232" s="204" t="s">
        <v>787</v>
      </c>
      <c r="P232" s="275"/>
      <c r="Q232" s="201" t="s">
        <v>2695</v>
      </c>
      <c r="R232" s="201" t="s">
        <v>2696</v>
      </c>
      <c r="S232" s="199" t="s">
        <v>2697</v>
      </c>
      <c r="T232" s="199" t="s">
        <v>2698</v>
      </c>
      <c r="U232" s="199" t="s">
        <v>2699</v>
      </c>
      <c r="V232" s="199" t="s">
        <v>2700</v>
      </c>
      <c r="W232" s="246" t="s">
        <v>247</v>
      </c>
      <c r="AA232" s="207">
        <f>IF(OR(J232="Fail",ISBLANK(J232)),INDEX('Issue Code Table'!C:C,MATCH(N:N,'Issue Code Table'!A:A,0)),IF(M232="Critical",6,IF(M232="Significant",5,IF(M232="Moderate",3,2))))</f>
        <v>5</v>
      </c>
    </row>
    <row r="233" spans="1:27" ht="112.5" x14ac:dyDescent="0.25">
      <c r="A233" s="198" t="s">
        <v>2701</v>
      </c>
      <c r="B233" s="199" t="s">
        <v>355</v>
      </c>
      <c r="C233" s="199" t="s">
        <v>356</v>
      </c>
      <c r="D233" s="200" t="s">
        <v>220</v>
      </c>
      <c r="E233" s="199" t="s">
        <v>2702</v>
      </c>
      <c r="F233" s="199" t="s">
        <v>2703</v>
      </c>
      <c r="G233" s="199" t="s">
        <v>2704</v>
      </c>
      <c r="H233" s="201" t="s">
        <v>2705</v>
      </c>
      <c r="I233" s="200"/>
      <c r="J233" s="199"/>
      <c r="K233" s="199" t="s">
        <v>2706</v>
      </c>
      <c r="L233" s="199"/>
      <c r="M233" s="236" t="s">
        <v>185</v>
      </c>
      <c r="N233" s="236" t="s">
        <v>786</v>
      </c>
      <c r="O233" s="204" t="s">
        <v>787</v>
      </c>
      <c r="P233" s="275"/>
      <c r="Q233" s="201" t="s">
        <v>2695</v>
      </c>
      <c r="R233" s="201" t="s">
        <v>2707</v>
      </c>
      <c r="S233" s="199" t="s">
        <v>2708</v>
      </c>
      <c r="T233" s="199" t="s">
        <v>2709</v>
      </c>
      <c r="U233" s="199" t="s">
        <v>2710</v>
      </c>
      <c r="V233" s="199" t="s">
        <v>2711</v>
      </c>
      <c r="W233" s="246" t="s">
        <v>247</v>
      </c>
      <c r="AA233" s="207">
        <f>IF(OR(J233="Fail",ISBLANK(J233)),INDEX('Issue Code Table'!C:C,MATCH(N:N,'Issue Code Table'!A:A,0)),IF(M233="Critical",6,IF(M233="Significant",5,IF(M233="Moderate",3,2))))</f>
        <v>5</v>
      </c>
    </row>
    <row r="234" spans="1:27" ht="175" x14ac:dyDescent="0.25">
      <c r="A234" s="198" t="s">
        <v>2712</v>
      </c>
      <c r="B234" s="241" t="s">
        <v>2713</v>
      </c>
      <c r="C234" s="237" t="s">
        <v>2714</v>
      </c>
      <c r="D234" s="200" t="s">
        <v>220</v>
      </c>
      <c r="E234" s="199" t="s">
        <v>2715</v>
      </c>
      <c r="F234" s="199" t="s">
        <v>2716</v>
      </c>
      <c r="G234" s="199" t="s">
        <v>2717</v>
      </c>
      <c r="H234" s="201" t="s">
        <v>2718</v>
      </c>
      <c r="I234" s="200"/>
      <c r="J234" s="199"/>
      <c r="K234" s="199" t="s">
        <v>2719</v>
      </c>
      <c r="L234" s="199"/>
      <c r="M234" s="236" t="s">
        <v>185</v>
      </c>
      <c r="N234" s="236" t="s">
        <v>786</v>
      </c>
      <c r="O234" s="204" t="s">
        <v>787</v>
      </c>
      <c r="P234" s="275"/>
      <c r="Q234" s="201" t="s">
        <v>2695</v>
      </c>
      <c r="R234" s="201" t="s">
        <v>2720</v>
      </c>
      <c r="S234" s="199" t="s">
        <v>2721</v>
      </c>
      <c r="T234" s="199" t="s">
        <v>2722</v>
      </c>
      <c r="U234" s="199" t="s">
        <v>2723</v>
      </c>
      <c r="V234" s="199" t="s">
        <v>2724</v>
      </c>
      <c r="W234" s="246" t="s">
        <v>247</v>
      </c>
      <c r="AA234" s="207">
        <f>IF(OR(J234="Fail",ISBLANK(J234)),INDEX('Issue Code Table'!C:C,MATCH(N:N,'Issue Code Table'!A:A,0)),IF(M234="Critical",6,IF(M234="Significant",5,IF(M234="Moderate",3,2))))</f>
        <v>5</v>
      </c>
    </row>
    <row r="235" spans="1:27" ht="125" x14ac:dyDescent="0.25">
      <c r="A235" s="198" t="s">
        <v>2725</v>
      </c>
      <c r="B235" s="241" t="s">
        <v>829</v>
      </c>
      <c r="C235" s="242" t="s">
        <v>2726</v>
      </c>
      <c r="D235" s="200" t="s">
        <v>220</v>
      </c>
      <c r="E235" s="199" t="s">
        <v>2727</v>
      </c>
      <c r="F235" s="199" t="s">
        <v>2728</v>
      </c>
      <c r="G235" s="199" t="s">
        <v>2729</v>
      </c>
      <c r="H235" s="201" t="s">
        <v>2730</v>
      </c>
      <c r="I235" s="200"/>
      <c r="J235" s="199"/>
      <c r="K235" s="199" t="s">
        <v>2731</v>
      </c>
      <c r="L235" s="199"/>
      <c r="M235" s="236" t="s">
        <v>226</v>
      </c>
      <c r="N235" s="236" t="s">
        <v>836</v>
      </c>
      <c r="O235" s="204" t="s">
        <v>837</v>
      </c>
      <c r="P235" s="275"/>
      <c r="Q235" s="201" t="s">
        <v>2732</v>
      </c>
      <c r="R235" s="201" t="s">
        <v>2733</v>
      </c>
      <c r="S235" s="199" t="s">
        <v>2734</v>
      </c>
      <c r="T235" s="199" t="s">
        <v>351</v>
      </c>
      <c r="U235" s="199" t="s">
        <v>2735</v>
      </c>
      <c r="V235" s="199" t="s">
        <v>2736</v>
      </c>
      <c r="W235" s="246"/>
      <c r="AA235" s="207">
        <f>IF(OR(J235="Fail",ISBLANK(J235)),INDEX('Issue Code Table'!C:C,MATCH(N:N,'Issue Code Table'!A:A,0)),IF(M235="Critical",6,IF(M235="Significant",5,IF(M235="Moderate",3,2))))</f>
        <v>4</v>
      </c>
    </row>
    <row r="236" spans="1:27" ht="312.5" x14ac:dyDescent="0.25">
      <c r="A236" s="198" t="s">
        <v>2737</v>
      </c>
      <c r="B236" s="199" t="s">
        <v>2738</v>
      </c>
      <c r="C236" s="199" t="s">
        <v>2739</v>
      </c>
      <c r="D236" s="200" t="s">
        <v>220</v>
      </c>
      <c r="E236" s="199" t="s">
        <v>2740</v>
      </c>
      <c r="F236" s="199" t="s">
        <v>2741</v>
      </c>
      <c r="G236" s="199" t="s">
        <v>2742</v>
      </c>
      <c r="H236" s="201" t="s">
        <v>2743</v>
      </c>
      <c r="I236" s="200"/>
      <c r="J236" s="199"/>
      <c r="K236" s="199" t="s">
        <v>2744</v>
      </c>
      <c r="L236" s="199"/>
      <c r="M236" s="236" t="s">
        <v>305</v>
      </c>
      <c r="N236" s="236" t="s">
        <v>2745</v>
      </c>
      <c r="O236" s="204" t="s">
        <v>2746</v>
      </c>
      <c r="P236" s="275"/>
      <c r="Q236" s="201" t="s">
        <v>2732</v>
      </c>
      <c r="R236" s="201" t="s">
        <v>2747</v>
      </c>
      <c r="S236" s="199" t="s">
        <v>1508</v>
      </c>
      <c r="T236" s="199" t="s">
        <v>2748</v>
      </c>
      <c r="U236" s="199" t="s">
        <v>2749</v>
      </c>
      <c r="V236" s="199" t="s">
        <v>2750</v>
      </c>
      <c r="W236" s="246"/>
      <c r="AA236" s="207">
        <f>IF(OR(J236="Fail",ISBLANK(J236)),INDEX('Issue Code Table'!C:C,MATCH(N:N,'Issue Code Table'!A:A,0)),IF(M236="Critical",6,IF(M236="Significant",5,IF(M236="Moderate",3,2))))</f>
        <v>2</v>
      </c>
    </row>
    <row r="237" spans="1:27" ht="125" x14ac:dyDescent="0.25">
      <c r="A237" s="198" t="s">
        <v>2751</v>
      </c>
      <c r="B237" s="199" t="s">
        <v>1501</v>
      </c>
      <c r="C237" s="237" t="s">
        <v>1502</v>
      </c>
      <c r="D237" s="200" t="s">
        <v>220</v>
      </c>
      <c r="E237" s="199" t="s">
        <v>2752</v>
      </c>
      <c r="F237" s="199" t="s">
        <v>2728</v>
      </c>
      <c r="G237" s="199" t="s">
        <v>2753</v>
      </c>
      <c r="H237" s="201" t="s">
        <v>2730</v>
      </c>
      <c r="I237" s="200"/>
      <c r="J237" s="199"/>
      <c r="K237" s="199" t="s">
        <v>2731</v>
      </c>
      <c r="L237" s="199"/>
      <c r="M237" s="236" t="s">
        <v>226</v>
      </c>
      <c r="N237" s="236" t="s">
        <v>836</v>
      </c>
      <c r="O237" s="204" t="s">
        <v>837</v>
      </c>
      <c r="P237" s="275"/>
      <c r="Q237" s="201" t="s">
        <v>2754</v>
      </c>
      <c r="R237" s="201" t="s">
        <v>2755</v>
      </c>
      <c r="S237" s="199" t="s">
        <v>2734</v>
      </c>
      <c r="T237" s="199" t="s">
        <v>351</v>
      </c>
      <c r="U237" s="199" t="s">
        <v>2756</v>
      </c>
      <c r="V237" s="199" t="s">
        <v>2757</v>
      </c>
      <c r="W237" s="246"/>
      <c r="AA237" s="207">
        <f>IF(OR(J237="Fail",ISBLANK(J237)),INDEX('Issue Code Table'!C:C,MATCH(N:N,'Issue Code Table'!A:A,0)),IF(M237="Critical",6,IF(M237="Significant",5,IF(M237="Moderate",3,2))))</f>
        <v>4</v>
      </c>
    </row>
    <row r="238" spans="1:27" ht="312.5" x14ac:dyDescent="0.25">
      <c r="A238" s="198" t="s">
        <v>2758</v>
      </c>
      <c r="B238" s="199" t="s">
        <v>2738</v>
      </c>
      <c r="C238" s="199" t="s">
        <v>2739</v>
      </c>
      <c r="D238" s="200" t="s">
        <v>220</v>
      </c>
      <c r="E238" s="199" t="s">
        <v>2759</v>
      </c>
      <c r="F238" s="199" t="s">
        <v>2760</v>
      </c>
      <c r="G238" s="199" t="s">
        <v>2761</v>
      </c>
      <c r="H238" s="201" t="s">
        <v>2762</v>
      </c>
      <c r="I238" s="200"/>
      <c r="J238" s="199"/>
      <c r="K238" s="199" t="s">
        <v>2763</v>
      </c>
      <c r="L238" s="199"/>
      <c r="M238" s="236" t="s">
        <v>226</v>
      </c>
      <c r="N238" s="236" t="s">
        <v>836</v>
      </c>
      <c r="O238" s="204" t="s">
        <v>837</v>
      </c>
      <c r="P238" s="275"/>
      <c r="Q238" s="201" t="s">
        <v>2754</v>
      </c>
      <c r="R238" s="201" t="s">
        <v>2764</v>
      </c>
      <c r="S238" s="199" t="s">
        <v>1508</v>
      </c>
      <c r="T238" s="199" t="s">
        <v>2748</v>
      </c>
      <c r="U238" s="199" t="s">
        <v>2765</v>
      </c>
      <c r="V238" s="199" t="s">
        <v>2766</v>
      </c>
      <c r="W238" s="246"/>
      <c r="AA238" s="207">
        <f>IF(OR(J238="Fail",ISBLANK(J238)),INDEX('Issue Code Table'!C:C,MATCH(N:N,'Issue Code Table'!A:A,0)),IF(M238="Critical",6,IF(M238="Significant",5,IF(M238="Moderate",3,2))))</f>
        <v>4</v>
      </c>
    </row>
    <row r="239" spans="1:27" ht="125" x14ac:dyDescent="0.25">
      <c r="A239" s="198" t="s">
        <v>2767</v>
      </c>
      <c r="B239" s="199" t="s">
        <v>1501</v>
      </c>
      <c r="C239" s="199" t="s">
        <v>1502</v>
      </c>
      <c r="D239" s="200" t="s">
        <v>220</v>
      </c>
      <c r="E239" s="199" t="s">
        <v>2768</v>
      </c>
      <c r="F239" s="199" t="s">
        <v>2728</v>
      </c>
      <c r="G239" s="199" t="s">
        <v>2769</v>
      </c>
      <c r="H239" s="201" t="s">
        <v>2770</v>
      </c>
      <c r="I239" s="200"/>
      <c r="J239" s="199"/>
      <c r="K239" s="199" t="s">
        <v>2771</v>
      </c>
      <c r="L239" s="199"/>
      <c r="M239" s="236" t="s">
        <v>226</v>
      </c>
      <c r="N239" s="236" t="s">
        <v>836</v>
      </c>
      <c r="O239" s="204" t="s">
        <v>837</v>
      </c>
      <c r="P239" s="275"/>
      <c r="Q239" s="201" t="s">
        <v>2772</v>
      </c>
      <c r="R239" s="201" t="s">
        <v>2773</v>
      </c>
      <c r="S239" s="199" t="s">
        <v>2734</v>
      </c>
      <c r="T239" s="199" t="s">
        <v>351</v>
      </c>
      <c r="U239" s="199" t="s">
        <v>2774</v>
      </c>
      <c r="V239" s="199" t="s">
        <v>2775</v>
      </c>
      <c r="W239" s="246"/>
      <c r="AA239" s="207">
        <f>IF(OR(J239="Fail",ISBLANK(J239)),INDEX('Issue Code Table'!C:C,MATCH(N:N,'Issue Code Table'!A:A,0)),IF(M239="Critical",6,IF(M239="Significant",5,IF(M239="Moderate",3,2))))</f>
        <v>4</v>
      </c>
    </row>
    <row r="240" spans="1:27" ht="312.5" x14ac:dyDescent="0.25">
      <c r="A240" s="198" t="s">
        <v>2776</v>
      </c>
      <c r="B240" s="199" t="s">
        <v>2738</v>
      </c>
      <c r="C240" s="199" t="s">
        <v>2739</v>
      </c>
      <c r="D240" s="200" t="s">
        <v>220</v>
      </c>
      <c r="E240" s="199" t="s">
        <v>2777</v>
      </c>
      <c r="F240" s="199" t="s">
        <v>2741</v>
      </c>
      <c r="G240" s="199" t="s">
        <v>2778</v>
      </c>
      <c r="H240" s="201" t="s">
        <v>2779</v>
      </c>
      <c r="I240" s="200"/>
      <c r="J240" s="199"/>
      <c r="K240" s="199" t="s">
        <v>2780</v>
      </c>
      <c r="L240" s="199"/>
      <c r="M240" s="236" t="s">
        <v>305</v>
      </c>
      <c r="N240" s="236" t="s">
        <v>2745</v>
      </c>
      <c r="O240" s="204" t="s">
        <v>2746</v>
      </c>
      <c r="P240" s="275"/>
      <c r="Q240" s="201" t="s">
        <v>2772</v>
      </c>
      <c r="R240" s="201" t="s">
        <v>2781</v>
      </c>
      <c r="S240" s="199" t="s">
        <v>2782</v>
      </c>
      <c r="T240" s="199" t="s">
        <v>2748</v>
      </c>
      <c r="U240" s="199" t="s">
        <v>2783</v>
      </c>
      <c r="V240" s="199" t="s">
        <v>2784</v>
      </c>
      <c r="W240" s="246"/>
      <c r="AA240" s="207">
        <f>IF(OR(J240="Fail",ISBLANK(J240)),INDEX('Issue Code Table'!C:C,MATCH(N:N,'Issue Code Table'!A:A,0)),IF(M240="Critical",6,IF(M240="Significant",5,IF(M240="Moderate",3,2))))</f>
        <v>2</v>
      </c>
    </row>
    <row r="241" spans="1:27" ht="125" x14ac:dyDescent="0.25">
      <c r="A241" s="198" t="s">
        <v>2785</v>
      </c>
      <c r="B241" s="199" t="s">
        <v>1501</v>
      </c>
      <c r="C241" s="199" t="s">
        <v>1502</v>
      </c>
      <c r="D241" s="200" t="s">
        <v>220</v>
      </c>
      <c r="E241" s="199" t="s">
        <v>2786</v>
      </c>
      <c r="F241" s="199" t="s">
        <v>2728</v>
      </c>
      <c r="G241" s="199" t="s">
        <v>2787</v>
      </c>
      <c r="H241" s="201" t="s">
        <v>2788</v>
      </c>
      <c r="I241" s="200"/>
      <c r="J241" s="199"/>
      <c r="K241" s="199" t="s">
        <v>2789</v>
      </c>
      <c r="L241" s="199"/>
      <c r="M241" s="236" t="s">
        <v>226</v>
      </c>
      <c r="N241" s="236" t="s">
        <v>836</v>
      </c>
      <c r="O241" s="204" t="s">
        <v>837</v>
      </c>
      <c r="P241" s="275"/>
      <c r="Q241" s="201" t="s">
        <v>2790</v>
      </c>
      <c r="R241" s="201" t="s">
        <v>2791</v>
      </c>
      <c r="S241" s="199" t="s">
        <v>2734</v>
      </c>
      <c r="T241" s="199" t="s">
        <v>351</v>
      </c>
      <c r="U241" s="199" t="s">
        <v>2792</v>
      </c>
      <c r="V241" s="199" t="s">
        <v>2793</v>
      </c>
      <c r="W241" s="246"/>
      <c r="AA241" s="207">
        <f>IF(OR(J241="Fail",ISBLANK(J241)),INDEX('Issue Code Table'!C:C,MATCH(N:N,'Issue Code Table'!A:A,0)),IF(M241="Critical",6,IF(M241="Significant",5,IF(M241="Moderate",3,2))))</f>
        <v>4</v>
      </c>
    </row>
    <row r="242" spans="1:27" ht="312.5" x14ac:dyDescent="0.25">
      <c r="A242" s="198" t="s">
        <v>2794</v>
      </c>
      <c r="B242" s="199" t="s">
        <v>2713</v>
      </c>
      <c r="C242" s="199" t="s">
        <v>2714</v>
      </c>
      <c r="D242" s="200" t="s">
        <v>220</v>
      </c>
      <c r="E242" s="199" t="s">
        <v>2795</v>
      </c>
      <c r="F242" s="199" t="s">
        <v>2741</v>
      </c>
      <c r="G242" s="199" t="s">
        <v>2796</v>
      </c>
      <c r="H242" s="201" t="s">
        <v>2797</v>
      </c>
      <c r="I242" s="200"/>
      <c r="J242" s="199"/>
      <c r="K242" s="199" t="s">
        <v>2798</v>
      </c>
      <c r="L242" s="199"/>
      <c r="M242" s="236" t="s">
        <v>305</v>
      </c>
      <c r="N242" s="236" t="s">
        <v>836</v>
      </c>
      <c r="O242" s="204" t="s">
        <v>837</v>
      </c>
      <c r="P242" s="275"/>
      <c r="Q242" s="201" t="s">
        <v>2790</v>
      </c>
      <c r="R242" s="201" t="s">
        <v>2799</v>
      </c>
      <c r="S242" s="199" t="s">
        <v>2782</v>
      </c>
      <c r="T242" s="199" t="s">
        <v>2748</v>
      </c>
      <c r="U242" s="199" t="s">
        <v>2800</v>
      </c>
      <c r="V242" s="199" t="s">
        <v>2801</v>
      </c>
      <c r="W242" s="246"/>
      <c r="AA242" s="207">
        <f>IF(OR(J242="Fail",ISBLANK(J242)),INDEX('Issue Code Table'!C:C,MATCH(N:N,'Issue Code Table'!A:A,0)),IF(M242="Critical",6,IF(M242="Significant",5,IF(M242="Moderate",3,2))))</f>
        <v>4</v>
      </c>
    </row>
    <row r="243" spans="1:27" ht="100" x14ac:dyDescent="0.25">
      <c r="A243" s="198" t="s">
        <v>2802</v>
      </c>
      <c r="B243" s="199" t="s">
        <v>355</v>
      </c>
      <c r="C243" s="199" t="s">
        <v>356</v>
      </c>
      <c r="D243" s="200" t="s">
        <v>220</v>
      </c>
      <c r="E243" s="199" t="s">
        <v>2803</v>
      </c>
      <c r="F243" s="199" t="s">
        <v>2804</v>
      </c>
      <c r="G243" s="199" t="s">
        <v>2805</v>
      </c>
      <c r="H243" s="201" t="s">
        <v>2806</v>
      </c>
      <c r="I243" s="200"/>
      <c r="J243" s="199"/>
      <c r="K243" s="199" t="s">
        <v>2807</v>
      </c>
      <c r="L243" s="199"/>
      <c r="M243" s="236" t="s">
        <v>185</v>
      </c>
      <c r="N243" s="203" t="s">
        <v>2808</v>
      </c>
      <c r="O243" s="204" t="s">
        <v>2809</v>
      </c>
      <c r="P243" s="275"/>
      <c r="Q243" s="201" t="s">
        <v>2810</v>
      </c>
      <c r="R243" s="201" t="s">
        <v>2811</v>
      </c>
      <c r="S243" s="199" t="s">
        <v>2812</v>
      </c>
      <c r="T243" s="199" t="s">
        <v>351</v>
      </c>
      <c r="U243" s="199" t="s">
        <v>2813</v>
      </c>
      <c r="V243" s="199" t="s">
        <v>2814</v>
      </c>
      <c r="W243" s="246" t="s">
        <v>247</v>
      </c>
      <c r="AA243" s="207">
        <f>IF(OR(J243="Fail",ISBLANK(J243)),INDEX('Issue Code Table'!C:C,MATCH(N:N,'Issue Code Table'!A:A,0)),IF(M243="Critical",6,IF(M243="Significant",5,IF(M243="Moderate",3,2))))</f>
        <v>5</v>
      </c>
    </row>
    <row r="244" spans="1:27" ht="112.5" x14ac:dyDescent="0.25">
      <c r="A244" s="198" t="s">
        <v>2815</v>
      </c>
      <c r="B244" s="199" t="s">
        <v>355</v>
      </c>
      <c r="C244" s="199" t="s">
        <v>356</v>
      </c>
      <c r="D244" s="200" t="s">
        <v>220</v>
      </c>
      <c r="E244" s="199" t="s">
        <v>2816</v>
      </c>
      <c r="F244" s="199" t="s">
        <v>2817</v>
      </c>
      <c r="G244" s="199" t="s">
        <v>2818</v>
      </c>
      <c r="H244" s="201" t="s">
        <v>2819</v>
      </c>
      <c r="I244" s="200"/>
      <c r="J244" s="199"/>
      <c r="K244" s="199" t="s">
        <v>2820</v>
      </c>
      <c r="L244" s="199"/>
      <c r="M244" s="236" t="s">
        <v>185</v>
      </c>
      <c r="N244" s="236" t="s">
        <v>2808</v>
      </c>
      <c r="O244" s="204" t="s">
        <v>2809</v>
      </c>
      <c r="P244" s="275"/>
      <c r="Q244" s="201" t="s">
        <v>2810</v>
      </c>
      <c r="R244" s="201" t="s">
        <v>2821</v>
      </c>
      <c r="S244" s="199" t="s">
        <v>2822</v>
      </c>
      <c r="T244" s="199" t="s">
        <v>351</v>
      </c>
      <c r="U244" s="199" t="s">
        <v>2823</v>
      </c>
      <c r="V244" s="199" t="s">
        <v>2824</v>
      </c>
      <c r="W244" s="246" t="s">
        <v>247</v>
      </c>
      <c r="AA244" s="207">
        <f>IF(OR(J244="Fail",ISBLANK(J244)),INDEX('Issue Code Table'!C:C,MATCH(N:N,'Issue Code Table'!A:A,0)),IF(M244="Critical",6,IF(M244="Significant",5,IF(M244="Moderate",3,2))))</f>
        <v>5</v>
      </c>
    </row>
    <row r="245" spans="1:27" ht="137.5" x14ac:dyDescent="0.25">
      <c r="A245" s="198" t="s">
        <v>2825</v>
      </c>
      <c r="B245" s="199" t="s">
        <v>218</v>
      </c>
      <c r="C245" s="199" t="s">
        <v>219</v>
      </c>
      <c r="D245" s="200" t="s">
        <v>220</v>
      </c>
      <c r="E245" s="199" t="s">
        <v>2826</v>
      </c>
      <c r="F245" s="199" t="s">
        <v>2827</v>
      </c>
      <c r="G245" s="199" t="s">
        <v>2828</v>
      </c>
      <c r="H245" s="201" t="s">
        <v>2829</v>
      </c>
      <c r="I245" s="200"/>
      <c r="J245" s="199"/>
      <c r="K245" s="199" t="s">
        <v>2830</v>
      </c>
      <c r="L245" s="199"/>
      <c r="M245" s="236" t="s">
        <v>185</v>
      </c>
      <c r="N245" s="236" t="s">
        <v>786</v>
      </c>
      <c r="O245" s="204" t="s">
        <v>787</v>
      </c>
      <c r="P245" s="275"/>
      <c r="Q245" s="201" t="s">
        <v>2810</v>
      </c>
      <c r="R245" s="201" t="s">
        <v>2831</v>
      </c>
      <c r="S245" s="199" t="s">
        <v>2832</v>
      </c>
      <c r="T245" s="199" t="s">
        <v>351</v>
      </c>
      <c r="U245" s="199" t="s">
        <v>2833</v>
      </c>
      <c r="V245" s="199" t="s">
        <v>2834</v>
      </c>
      <c r="W245" s="246" t="s">
        <v>247</v>
      </c>
      <c r="AA245" s="207">
        <f>IF(OR(J245="Fail",ISBLANK(J245)),INDEX('Issue Code Table'!C:C,MATCH(N:N,'Issue Code Table'!A:A,0)),IF(M245="Critical",6,IF(M245="Significant",5,IF(M245="Moderate",3,2))))</f>
        <v>5</v>
      </c>
    </row>
    <row r="246" spans="1:27" ht="162.5" x14ac:dyDescent="0.25">
      <c r="A246" s="198" t="s">
        <v>2835</v>
      </c>
      <c r="B246" s="199" t="s">
        <v>2713</v>
      </c>
      <c r="C246" s="199" t="s">
        <v>2714</v>
      </c>
      <c r="D246" s="200" t="s">
        <v>220</v>
      </c>
      <c r="E246" s="199" t="s">
        <v>2836</v>
      </c>
      <c r="F246" s="199" t="s">
        <v>2837</v>
      </c>
      <c r="G246" s="199" t="s">
        <v>2838</v>
      </c>
      <c r="H246" s="201" t="s">
        <v>2643</v>
      </c>
      <c r="I246" s="200"/>
      <c r="J246" s="199"/>
      <c r="K246" s="199" t="s">
        <v>2644</v>
      </c>
      <c r="L246" s="199"/>
      <c r="M246" s="236" t="s">
        <v>185</v>
      </c>
      <c r="N246" s="236" t="s">
        <v>786</v>
      </c>
      <c r="O246" s="204" t="s">
        <v>2632</v>
      </c>
      <c r="P246" s="275"/>
      <c r="Q246" s="201" t="s">
        <v>2839</v>
      </c>
      <c r="R246" s="201" t="s">
        <v>2840</v>
      </c>
      <c r="S246" s="199" t="s">
        <v>2841</v>
      </c>
      <c r="T246" s="199" t="s">
        <v>2842</v>
      </c>
      <c r="U246" s="199" t="s">
        <v>2843</v>
      </c>
      <c r="V246" s="199" t="s">
        <v>2844</v>
      </c>
      <c r="W246" s="246" t="s">
        <v>247</v>
      </c>
      <c r="AA246" s="207">
        <f>IF(OR(J246="Fail",ISBLANK(J246)),INDEX('Issue Code Table'!C:C,MATCH(N:N,'Issue Code Table'!A:A,0)),IF(M246="Critical",6,IF(M246="Significant",5,IF(M246="Moderate",3,2))))</f>
        <v>5</v>
      </c>
    </row>
    <row r="247" spans="1:27" ht="400" x14ac:dyDescent="0.25">
      <c r="A247" s="198" t="s">
        <v>2845</v>
      </c>
      <c r="B247" s="199" t="s">
        <v>218</v>
      </c>
      <c r="C247" s="199" t="s">
        <v>219</v>
      </c>
      <c r="D247" s="200" t="s">
        <v>220</v>
      </c>
      <c r="E247" s="199" t="s">
        <v>2846</v>
      </c>
      <c r="F247" s="199" t="s">
        <v>2847</v>
      </c>
      <c r="G247" s="199" t="s">
        <v>2848</v>
      </c>
      <c r="H247" s="201" t="s">
        <v>2849</v>
      </c>
      <c r="I247" s="200"/>
      <c r="J247" s="199"/>
      <c r="K247" s="199" t="s">
        <v>2850</v>
      </c>
      <c r="L247" s="199"/>
      <c r="M247" s="236" t="s">
        <v>185</v>
      </c>
      <c r="N247" s="236" t="s">
        <v>786</v>
      </c>
      <c r="O247" s="204" t="s">
        <v>787</v>
      </c>
      <c r="P247" s="275"/>
      <c r="Q247" s="201" t="s">
        <v>2851</v>
      </c>
      <c r="R247" s="201" t="s">
        <v>2852</v>
      </c>
      <c r="S247" s="199" t="s">
        <v>2853</v>
      </c>
      <c r="T247" s="199" t="s">
        <v>2854</v>
      </c>
      <c r="U247" s="199" t="s">
        <v>2855</v>
      </c>
      <c r="V247" s="199" t="s">
        <v>2856</v>
      </c>
      <c r="W247" s="246" t="s">
        <v>247</v>
      </c>
      <c r="AA247" s="207">
        <f>IF(OR(J247="Fail",ISBLANK(J247)),INDEX('Issue Code Table'!C:C,MATCH(N:N,'Issue Code Table'!A:A,0)),IF(M247="Critical",6,IF(M247="Significant",5,IF(M247="Moderate",3,2))))</f>
        <v>5</v>
      </c>
    </row>
    <row r="248" spans="1:27" ht="112.5" x14ac:dyDescent="0.25">
      <c r="A248" s="198" t="s">
        <v>2857</v>
      </c>
      <c r="B248" s="199" t="s">
        <v>2713</v>
      </c>
      <c r="C248" s="199" t="s">
        <v>2714</v>
      </c>
      <c r="D248" s="200" t="s">
        <v>220</v>
      </c>
      <c r="E248" s="199" t="s">
        <v>2858</v>
      </c>
      <c r="F248" s="199" t="s">
        <v>2859</v>
      </c>
      <c r="G248" s="199" t="s">
        <v>2860</v>
      </c>
      <c r="H248" s="201" t="s">
        <v>2861</v>
      </c>
      <c r="I248" s="200"/>
      <c r="J248" s="199"/>
      <c r="K248" s="199" t="s">
        <v>2862</v>
      </c>
      <c r="L248" s="199"/>
      <c r="M248" s="236" t="s">
        <v>185</v>
      </c>
      <c r="N248" s="236" t="s">
        <v>2863</v>
      </c>
      <c r="O248" s="204" t="s">
        <v>2864</v>
      </c>
      <c r="P248" s="275"/>
      <c r="Q248" s="201" t="s">
        <v>2865</v>
      </c>
      <c r="R248" s="201" t="s">
        <v>2866</v>
      </c>
      <c r="S248" s="199" t="s">
        <v>2867</v>
      </c>
      <c r="T248" s="199" t="s">
        <v>2868</v>
      </c>
      <c r="U248" s="199" t="s">
        <v>2869</v>
      </c>
      <c r="V248" s="199" t="s">
        <v>2870</v>
      </c>
      <c r="W248" s="246" t="s">
        <v>247</v>
      </c>
      <c r="AA248" s="207">
        <f>IF(OR(J248="Fail",ISBLANK(J248)),INDEX('Issue Code Table'!C:C,MATCH(N:N,'Issue Code Table'!A:A,0)),IF(M248="Critical",6,IF(M248="Significant",5,IF(M248="Moderate",3,2))))</f>
        <v>5</v>
      </c>
    </row>
    <row r="249" spans="1:27" ht="137.5" x14ac:dyDescent="0.25">
      <c r="A249" s="198" t="s">
        <v>2871</v>
      </c>
      <c r="B249" s="199" t="s">
        <v>2540</v>
      </c>
      <c r="C249" s="199" t="s">
        <v>2541</v>
      </c>
      <c r="D249" s="200" t="s">
        <v>220</v>
      </c>
      <c r="E249" s="199" t="s">
        <v>2872</v>
      </c>
      <c r="F249" s="199" t="s">
        <v>2873</v>
      </c>
      <c r="G249" s="199" t="s">
        <v>2874</v>
      </c>
      <c r="H249" s="201" t="s">
        <v>2875</v>
      </c>
      <c r="I249" s="200"/>
      <c r="J249" s="199"/>
      <c r="K249" s="199" t="s">
        <v>2876</v>
      </c>
      <c r="L249" s="199"/>
      <c r="M249" s="236" t="s">
        <v>185</v>
      </c>
      <c r="N249" s="236" t="s">
        <v>786</v>
      </c>
      <c r="O249" s="204" t="s">
        <v>787</v>
      </c>
      <c r="P249" s="275"/>
      <c r="Q249" s="201" t="s">
        <v>2877</v>
      </c>
      <c r="R249" s="201" t="s">
        <v>2878</v>
      </c>
      <c r="S249" s="199" t="s">
        <v>2879</v>
      </c>
      <c r="T249" s="199" t="s">
        <v>2880</v>
      </c>
      <c r="U249" s="199" t="s">
        <v>2881</v>
      </c>
      <c r="V249" s="199" t="s">
        <v>2882</v>
      </c>
      <c r="W249" s="246" t="s">
        <v>247</v>
      </c>
      <c r="AA249" s="207">
        <f>IF(OR(J249="Fail",ISBLANK(J249)),INDEX('Issue Code Table'!C:C,MATCH(N:N,'Issue Code Table'!A:A,0)),IF(M249="Critical",6,IF(M249="Significant",5,IF(M249="Moderate",3,2))))</f>
        <v>5</v>
      </c>
    </row>
    <row r="250" spans="1:27" ht="112.5" x14ac:dyDescent="0.25">
      <c r="A250" s="198" t="s">
        <v>2883</v>
      </c>
      <c r="B250" s="199" t="s">
        <v>1322</v>
      </c>
      <c r="C250" s="199" t="s">
        <v>1323</v>
      </c>
      <c r="D250" s="200" t="s">
        <v>220</v>
      </c>
      <c r="E250" s="199" t="s">
        <v>2884</v>
      </c>
      <c r="F250" s="199" t="s">
        <v>2885</v>
      </c>
      <c r="G250" s="199" t="s">
        <v>2886</v>
      </c>
      <c r="H250" s="201" t="s">
        <v>2887</v>
      </c>
      <c r="I250" s="200"/>
      <c r="J250" s="199"/>
      <c r="K250" s="199" t="s">
        <v>2888</v>
      </c>
      <c r="L250" s="199"/>
      <c r="M250" s="236" t="s">
        <v>185</v>
      </c>
      <c r="N250" s="236" t="s">
        <v>786</v>
      </c>
      <c r="O250" s="204" t="s">
        <v>787</v>
      </c>
      <c r="P250" s="275"/>
      <c r="Q250" s="201" t="s">
        <v>2889</v>
      </c>
      <c r="R250" s="201" t="s">
        <v>2890</v>
      </c>
      <c r="S250" s="199" t="s">
        <v>2891</v>
      </c>
      <c r="T250" s="199" t="s">
        <v>2892</v>
      </c>
      <c r="U250" s="199" t="s">
        <v>2893</v>
      </c>
      <c r="V250" s="199" t="s">
        <v>2894</v>
      </c>
      <c r="W250" s="246" t="s">
        <v>247</v>
      </c>
      <c r="AA250" s="207">
        <f>IF(OR(J250="Fail",ISBLANK(J250)),INDEX('Issue Code Table'!C:C,MATCH(N:N,'Issue Code Table'!A:A,0)),IF(M250="Critical",6,IF(M250="Significant",5,IF(M250="Moderate",3,2))))</f>
        <v>5</v>
      </c>
    </row>
    <row r="251" spans="1:27" ht="112.5" x14ac:dyDescent="0.25">
      <c r="A251" s="198" t="s">
        <v>2895</v>
      </c>
      <c r="B251" s="199" t="s">
        <v>1322</v>
      </c>
      <c r="C251" s="199" t="s">
        <v>1323</v>
      </c>
      <c r="D251" s="200" t="s">
        <v>220</v>
      </c>
      <c r="E251" s="199" t="s">
        <v>2896</v>
      </c>
      <c r="F251" s="199" t="s">
        <v>2897</v>
      </c>
      <c r="G251" s="199" t="s">
        <v>2898</v>
      </c>
      <c r="H251" s="201" t="s">
        <v>2899</v>
      </c>
      <c r="I251" s="200"/>
      <c r="J251" s="199"/>
      <c r="K251" s="199" t="s">
        <v>2900</v>
      </c>
      <c r="L251" s="199"/>
      <c r="M251" s="236" t="s">
        <v>185</v>
      </c>
      <c r="N251" s="236" t="s">
        <v>786</v>
      </c>
      <c r="O251" s="204" t="s">
        <v>787</v>
      </c>
      <c r="P251" s="275"/>
      <c r="Q251" s="201" t="s">
        <v>2889</v>
      </c>
      <c r="R251" s="201" t="s">
        <v>2901</v>
      </c>
      <c r="S251" s="199" t="s">
        <v>2902</v>
      </c>
      <c r="T251" s="199" t="s">
        <v>2903</v>
      </c>
      <c r="U251" s="199" t="s">
        <v>2904</v>
      </c>
      <c r="V251" s="199" t="s">
        <v>2905</v>
      </c>
      <c r="W251" s="246" t="s">
        <v>247</v>
      </c>
      <c r="AA251" s="207">
        <f>IF(OR(J251="Fail",ISBLANK(J251)),INDEX('Issue Code Table'!C:C,MATCH(N:N,'Issue Code Table'!A:A,0)),IF(M251="Critical",6,IF(M251="Significant",5,IF(M251="Moderate",3,2))))</f>
        <v>5</v>
      </c>
    </row>
    <row r="252" spans="1:27" ht="125" x14ac:dyDescent="0.25">
      <c r="A252" s="198" t="s">
        <v>2906</v>
      </c>
      <c r="B252" s="199" t="s">
        <v>218</v>
      </c>
      <c r="C252" s="199" t="s">
        <v>219</v>
      </c>
      <c r="D252" s="200" t="s">
        <v>220</v>
      </c>
      <c r="E252" s="199" t="s">
        <v>2907</v>
      </c>
      <c r="F252" s="199" t="s">
        <v>2908</v>
      </c>
      <c r="G252" s="199" t="s">
        <v>2909</v>
      </c>
      <c r="H252" s="201" t="s">
        <v>2910</v>
      </c>
      <c r="I252" s="200"/>
      <c r="J252" s="199"/>
      <c r="K252" s="199" t="s">
        <v>2911</v>
      </c>
      <c r="L252" s="199"/>
      <c r="M252" s="236" t="s">
        <v>185</v>
      </c>
      <c r="N252" s="236" t="s">
        <v>786</v>
      </c>
      <c r="O252" s="204" t="s">
        <v>787</v>
      </c>
      <c r="P252" s="275"/>
      <c r="Q252" s="201" t="s">
        <v>2889</v>
      </c>
      <c r="R252" s="201" t="s">
        <v>2912</v>
      </c>
      <c r="S252" s="199" t="s">
        <v>2913</v>
      </c>
      <c r="T252" s="199" t="s">
        <v>2914</v>
      </c>
      <c r="U252" s="199" t="s">
        <v>2915</v>
      </c>
      <c r="V252" s="199" t="s">
        <v>2916</v>
      </c>
      <c r="W252" s="246" t="s">
        <v>247</v>
      </c>
      <c r="AA252" s="207">
        <f>IF(OR(J252="Fail",ISBLANK(J252)),INDEX('Issue Code Table'!C:C,MATCH(N:N,'Issue Code Table'!A:A,0)),IF(M252="Critical",6,IF(M252="Significant",5,IF(M252="Moderate",3,2))))</f>
        <v>5</v>
      </c>
    </row>
    <row r="253" spans="1:27" ht="175" x14ac:dyDescent="0.25">
      <c r="A253" s="198" t="s">
        <v>2917</v>
      </c>
      <c r="B253" s="199" t="s">
        <v>2540</v>
      </c>
      <c r="C253" s="199" t="s">
        <v>2541</v>
      </c>
      <c r="D253" s="200" t="s">
        <v>220</v>
      </c>
      <c r="E253" s="199" t="s">
        <v>2918</v>
      </c>
      <c r="F253" s="199" t="s">
        <v>2919</v>
      </c>
      <c r="G253" s="199" t="s">
        <v>2920</v>
      </c>
      <c r="H253" s="201" t="s">
        <v>2921</v>
      </c>
      <c r="I253" s="200"/>
      <c r="J253" s="199"/>
      <c r="K253" s="199" t="s">
        <v>2922</v>
      </c>
      <c r="L253" s="199"/>
      <c r="M253" s="236" t="s">
        <v>226</v>
      </c>
      <c r="N253" s="236" t="s">
        <v>761</v>
      </c>
      <c r="O253" s="204" t="s">
        <v>762</v>
      </c>
      <c r="P253" s="275"/>
      <c r="Q253" s="201" t="s">
        <v>2889</v>
      </c>
      <c r="R253" s="201" t="s">
        <v>2923</v>
      </c>
      <c r="S253" s="199" t="s">
        <v>2924</v>
      </c>
      <c r="T253" s="199" t="s">
        <v>2925</v>
      </c>
      <c r="U253" s="199" t="s">
        <v>2926</v>
      </c>
      <c r="V253" s="199" t="s">
        <v>2927</v>
      </c>
      <c r="W253" s="246"/>
      <c r="AA253" s="207">
        <f>IF(OR(J253="Fail",ISBLANK(J253)),INDEX('Issue Code Table'!C:C,MATCH(N:N,'Issue Code Table'!A:A,0)),IF(M253="Critical",6,IF(M253="Significant",5,IF(M253="Moderate",3,2))))</f>
        <v>4</v>
      </c>
    </row>
    <row r="254" spans="1:27" ht="112.5" x14ac:dyDescent="0.25">
      <c r="A254" s="198" t="s">
        <v>2928</v>
      </c>
      <c r="B254" s="199" t="s">
        <v>355</v>
      </c>
      <c r="C254" s="199" t="s">
        <v>356</v>
      </c>
      <c r="D254" s="200" t="s">
        <v>220</v>
      </c>
      <c r="E254" s="199" t="s">
        <v>2929</v>
      </c>
      <c r="F254" s="199" t="s">
        <v>2930</v>
      </c>
      <c r="G254" s="199" t="s">
        <v>2931</v>
      </c>
      <c r="H254" s="201" t="s">
        <v>2932</v>
      </c>
      <c r="I254" s="200"/>
      <c r="J254" s="199"/>
      <c r="K254" s="199" t="s">
        <v>2933</v>
      </c>
      <c r="L254" s="199"/>
      <c r="M254" s="236" t="s">
        <v>185</v>
      </c>
      <c r="N254" s="224" t="s">
        <v>213</v>
      </c>
      <c r="O254" s="225" t="s">
        <v>214</v>
      </c>
      <c r="P254" s="275"/>
      <c r="Q254" s="201" t="s">
        <v>2889</v>
      </c>
      <c r="R254" s="201" t="s">
        <v>2934</v>
      </c>
      <c r="S254" s="199" t="s">
        <v>2935</v>
      </c>
      <c r="T254" s="199" t="s">
        <v>351</v>
      </c>
      <c r="U254" s="199" t="s">
        <v>2936</v>
      </c>
      <c r="V254" s="199" t="s">
        <v>2937</v>
      </c>
      <c r="W254" s="246" t="s">
        <v>247</v>
      </c>
      <c r="AA254" s="207">
        <f>IF(OR(J254="Fail",ISBLANK(J254)),INDEX('Issue Code Table'!C:C,MATCH(N:N,'Issue Code Table'!A:A,0)),IF(M254="Critical",6,IF(M254="Significant",5,IF(M254="Moderate",3,2))))</f>
        <v>6</v>
      </c>
    </row>
    <row r="255" spans="1:27" ht="112.5" x14ac:dyDescent="0.25">
      <c r="A255" s="198" t="s">
        <v>2938</v>
      </c>
      <c r="B255" s="199" t="s">
        <v>355</v>
      </c>
      <c r="C255" s="199" t="s">
        <v>356</v>
      </c>
      <c r="D255" s="200" t="s">
        <v>220</v>
      </c>
      <c r="E255" s="199" t="s">
        <v>2939</v>
      </c>
      <c r="F255" s="199" t="s">
        <v>2940</v>
      </c>
      <c r="G255" s="199" t="s">
        <v>2941</v>
      </c>
      <c r="H255" s="201" t="s">
        <v>2942</v>
      </c>
      <c r="I255" s="200"/>
      <c r="J255" s="199"/>
      <c r="K255" s="199" t="s">
        <v>2943</v>
      </c>
      <c r="L255" s="199"/>
      <c r="M255" s="236" t="s">
        <v>185</v>
      </c>
      <c r="N255" s="236" t="s">
        <v>786</v>
      </c>
      <c r="O255" s="204" t="s">
        <v>787</v>
      </c>
      <c r="P255" s="275"/>
      <c r="Q255" s="201" t="s">
        <v>2944</v>
      </c>
      <c r="R255" s="201" t="s">
        <v>2945</v>
      </c>
      <c r="S255" s="199" t="s">
        <v>2946</v>
      </c>
      <c r="T255" s="199" t="s">
        <v>351</v>
      </c>
      <c r="U255" s="199" t="s">
        <v>2947</v>
      </c>
      <c r="V255" s="199" t="s">
        <v>2948</v>
      </c>
      <c r="W255" s="246" t="s">
        <v>247</v>
      </c>
      <c r="AA255" s="207">
        <f>IF(OR(J255="Fail",ISBLANK(J255)),INDEX('Issue Code Table'!C:C,MATCH(N:N,'Issue Code Table'!A:A,0)),IF(M255="Critical",6,IF(M255="Significant",5,IF(M255="Moderate",3,2))))</f>
        <v>5</v>
      </c>
    </row>
    <row r="256" spans="1:27" ht="137.5" x14ac:dyDescent="0.25">
      <c r="A256" s="198" t="s">
        <v>2949</v>
      </c>
      <c r="B256" s="199" t="s">
        <v>2590</v>
      </c>
      <c r="C256" s="199" t="s">
        <v>2591</v>
      </c>
      <c r="D256" s="200" t="s">
        <v>220</v>
      </c>
      <c r="E256" s="199" t="s">
        <v>2950</v>
      </c>
      <c r="F256" s="199" t="s">
        <v>2951</v>
      </c>
      <c r="G256" s="199" t="s">
        <v>2952</v>
      </c>
      <c r="H256" s="201" t="s">
        <v>2953</v>
      </c>
      <c r="I256" s="200"/>
      <c r="J256" s="199"/>
      <c r="K256" s="199" t="s">
        <v>2954</v>
      </c>
      <c r="L256" s="199"/>
      <c r="M256" s="236" t="s">
        <v>185</v>
      </c>
      <c r="N256" s="236" t="s">
        <v>786</v>
      </c>
      <c r="O256" s="204" t="s">
        <v>787</v>
      </c>
      <c r="P256" s="275"/>
      <c r="Q256" s="201" t="s">
        <v>2944</v>
      </c>
      <c r="R256" s="201" t="s">
        <v>2955</v>
      </c>
      <c r="S256" s="199" t="s">
        <v>2956</v>
      </c>
      <c r="T256" s="199" t="s">
        <v>351</v>
      </c>
      <c r="U256" s="199" t="s">
        <v>2957</v>
      </c>
      <c r="V256" s="199" t="s">
        <v>2958</v>
      </c>
      <c r="W256" s="246" t="s">
        <v>247</v>
      </c>
      <c r="AA256" s="207">
        <f>IF(OR(J256="Fail",ISBLANK(J256)),INDEX('Issue Code Table'!C:C,MATCH(N:N,'Issue Code Table'!A:A,0)),IF(M256="Critical",6,IF(M256="Significant",5,IF(M256="Moderate",3,2))))</f>
        <v>5</v>
      </c>
    </row>
    <row r="257" spans="1:27" ht="112.5" x14ac:dyDescent="0.25">
      <c r="A257" s="198" t="s">
        <v>2959</v>
      </c>
      <c r="B257" s="199" t="s">
        <v>355</v>
      </c>
      <c r="C257" s="199" t="s">
        <v>356</v>
      </c>
      <c r="D257" s="200" t="s">
        <v>220</v>
      </c>
      <c r="E257" s="199" t="s">
        <v>2960</v>
      </c>
      <c r="F257" s="199" t="s">
        <v>2961</v>
      </c>
      <c r="G257" s="199" t="s">
        <v>2962</v>
      </c>
      <c r="H257" s="201" t="s">
        <v>2963</v>
      </c>
      <c r="I257" s="200"/>
      <c r="J257" s="199"/>
      <c r="K257" s="199" t="s">
        <v>2964</v>
      </c>
      <c r="L257" s="199"/>
      <c r="M257" s="240" t="s">
        <v>185</v>
      </c>
      <c r="N257" s="240" t="s">
        <v>786</v>
      </c>
      <c r="O257" s="240" t="s">
        <v>787</v>
      </c>
      <c r="P257" s="275"/>
      <c r="Q257" s="201" t="s">
        <v>2965</v>
      </c>
      <c r="R257" s="201" t="s">
        <v>2966</v>
      </c>
      <c r="S257" s="199" t="s">
        <v>2967</v>
      </c>
      <c r="T257" s="199" t="s">
        <v>2968</v>
      </c>
      <c r="U257" s="199" t="s">
        <v>2969</v>
      </c>
      <c r="V257" s="199" t="s">
        <v>2970</v>
      </c>
      <c r="W257" s="246" t="s">
        <v>247</v>
      </c>
      <c r="AA257" s="207">
        <f>IF(OR(J257="Fail",ISBLANK(J257)),INDEX('Issue Code Table'!C:C,MATCH(N:N,'Issue Code Table'!A:A,0)),IF(M257="Critical",6,IF(M257="Significant",5,IF(M257="Moderate",3,2))))</f>
        <v>5</v>
      </c>
    </row>
    <row r="258" spans="1:27" ht="112.5" x14ac:dyDescent="0.25">
      <c r="A258" s="198" t="s">
        <v>2971</v>
      </c>
      <c r="B258" s="199" t="s">
        <v>355</v>
      </c>
      <c r="C258" s="199" t="s">
        <v>356</v>
      </c>
      <c r="D258" s="200" t="s">
        <v>220</v>
      </c>
      <c r="E258" s="199" t="s">
        <v>2972</v>
      </c>
      <c r="F258" s="199" t="s">
        <v>2973</v>
      </c>
      <c r="G258" s="199" t="s">
        <v>2974</v>
      </c>
      <c r="H258" s="201" t="s">
        <v>2975</v>
      </c>
      <c r="I258" s="200"/>
      <c r="J258" s="199"/>
      <c r="K258" s="199" t="s">
        <v>2976</v>
      </c>
      <c r="L258" s="199"/>
      <c r="M258" s="236" t="s">
        <v>185</v>
      </c>
      <c r="N258" s="236" t="s">
        <v>2080</v>
      </c>
      <c r="O258" s="204" t="s">
        <v>2081</v>
      </c>
      <c r="P258" s="275"/>
      <c r="Q258" s="201" t="s">
        <v>2977</v>
      </c>
      <c r="R258" s="201" t="s">
        <v>2978</v>
      </c>
      <c r="S258" s="199" t="s">
        <v>2979</v>
      </c>
      <c r="T258" s="199" t="s">
        <v>351</v>
      </c>
      <c r="U258" s="199" t="s">
        <v>2980</v>
      </c>
      <c r="V258" s="199" t="s">
        <v>2981</v>
      </c>
      <c r="W258" s="246" t="s">
        <v>247</v>
      </c>
      <c r="AA258" s="207">
        <f>IF(OR(J258="Fail",ISBLANK(J258)),INDEX('Issue Code Table'!C:C,MATCH(N:N,'Issue Code Table'!A:A,0)),IF(M258="Critical",6,IF(M258="Significant",5,IF(M258="Moderate",3,2))))</f>
        <v>5</v>
      </c>
    </row>
    <row r="259" spans="1:27" ht="150" x14ac:dyDescent="0.25">
      <c r="A259" s="198" t="s">
        <v>2982</v>
      </c>
      <c r="B259" s="199" t="s">
        <v>355</v>
      </c>
      <c r="C259" s="199" t="s">
        <v>356</v>
      </c>
      <c r="D259" s="200" t="s">
        <v>220</v>
      </c>
      <c r="E259" s="199" t="s">
        <v>2983</v>
      </c>
      <c r="F259" s="199" t="s">
        <v>2984</v>
      </c>
      <c r="G259" s="199" t="s">
        <v>2533</v>
      </c>
      <c r="H259" s="201" t="s">
        <v>2985</v>
      </c>
      <c r="I259" s="200"/>
      <c r="J259" s="199"/>
      <c r="K259" s="199" t="s">
        <v>2986</v>
      </c>
      <c r="L259" s="199"/>
      <c r="M259" s="236" t="s">
        <v>185</v>
      </c>
      <c r="N259" s="236" t="s">
        <v>786</v>
      </c>
      <c r="O259" s="204" t="s">
        <v>787</v>
      </c>
      <c r="P259" s="275"/>
      <c r="Q259" s="201" t="s">
        <v>2987</v>
      </c>
      <c r="R259" s="201" t="s">
        <v>2988</v>
      </c>
      <c r="S259" s="199" t="s">
        <v>2989</v>
      </c>
      <c r="T259" s="199" t="s">
        <v>2990</v>
      </c>
      <c r="U259" s="199" t="s">
        <v>2991</v>
      </c>
      <c r="V259" s="199" t="s">
        <v>2992</v>
      </c>
      <c r="W259" s="246" t="s">
        <v>247</v>
      </c>
      <c r="AA259" s="207">
        <f>IF(OR(J259="Fail",ISBLANK(J259)),INDEX('Issue Code Table'!C:C,MATCH(N:N,'Issue Code Table'!A:A,0)),IF(M259="Critical",6,IF(M259="Significant",5,IF(M259="Moderate",3,2))))</f>
        <v>5</v>
      </c>
    </row>
    <row r="260" spans="1:27" ht="100" x14ac:dyDescent="0.25">
      <c r="A260" s="198" t="s">
        <v>2993</v>
      </c>
      <c r="B260" s="199" t="s">
        <v>355</v>
      </c>
      <c r="C260" s="199" t="s">
        <v>356</v>
      </c>
      <c r="D260" s="200" t="s">
        <v>220</v>
      </c>
      <c r="E260" s="199" t="s">
        <v>2994</v>
      </c>
      <c r="F260" s="199" t="s">
        <v>2995</v>
      </c>
      <c r="G260" s="199" t="s">
        <v>2544</v>
      </c>
      <c r="H260" s="201" t="s">
        <v>2996</v>
      </c>
      <c r="I260" s="200"/>
      <c r="J260" s="199"/>
      <c r="K260" s="199" t="s">
        <v>2997</v>
      </c>
      <c r="L260" s="199"/>
      <c r="M260" s="236" t="s">
        <v>185</v>
      </c>
      <c r="N260" s="236" t="s">
        <v>786</v>
      </c>
      <c r="O260" s="204" t="s">
        <v>787</v>
      </c>
      <c r="P260" s="275"/>
      <c r="Q260" s="201" t="s">
        <v>2987</v>
      </c>
      <c r="R260" s="201" t="s">
        <v>2998</v>
      </c>
      <c r="S260" s="199" t="s">
        <v>2999</v>
      </c>
      <c r="T260" s="199" t="s">
        <v>351</v>
      </c>
      <c r="U260" s="199" t="s">
        <v>3000</v>
      </c>
      <c r="V260" s="199" t="s">
        <v>3001</v>
      </c>
      <c r="W260" s="246" t="s">
        <v>247</v>
      </c>
      <c r="AA260" s="207">
        <f>IF(OR(J260="Fail",ISBLANK(J260)),INDEX('Issue Code Table'!C:C,MATCH(N:N,'Issue Code Table'!A:A,0)),IF(M260="Critical",6,IF(M260="Significant",5,IF(M260="Moderate",3,2))))</f>
        <v>5</v>
      </c>
    </row>
    <row r="261" spans="1:27" ht="112.5" x14ac:dyDescent="0.25">
      <c r="A261" s="198" t="s">
        <v>3002</v>
      </c>
      <c r="B261" s="199" t="s">
        <v>355</v>
      </c>
      <c r="C261" s="199" t="s">
        <v>356</v>
      </c>
      <c r="D261" s="200" t="s">
        <v>220</v>
      </c>
      <c r="E261" s="199" t="s">
        <v>3003</v>
      </c>
      <c r="F261" s="199" t="s">
        <v>3004</v>
      </c>
      <c r="G261" s="199" t="s">
        <v>2557</v>
      </c>
      <c r="H261" s="201" t="s">
        <v>3005</v>
      </c>
      <c r="I261" s="200"/>
      <c r="J261" s="199"/>
      <c r="K261" s="199" t="s">
        <v>3006</v>
      </c>
      <c r="L261" s="199"/>
      <c r="M261" s="236" t="s">
        <v>185</v>
      </c>
      <c r="N261" s="236" t="s">
        <v>786</v>
      </c>
      <c r="O261" s="204" t="s">
        <v>787</v>
      </c>
      <c r="P261" s="275"/>
      <c r="Q261" s="201" t="s">
        <v>3007</v>
      </c>
      <c r="R261" s="201" t="s">
        <v>3008</v>
      </c>
      <c r="S261" s="199" t="s">
        <v>3009</v>
      </c>
      <c r="T261" s="199" t="s">
        <v>351</v>
      </c>
      <c r="U261" s="199" t="s">
        <v>3010</v>
      </c>
      <c r="V261" s="199" t="s">
        <v>3011</v>
      </c>
      <c r="W261" s="246" t="s">
        <v>247</v>
      </c>
      <c r="AA261" s="207">
        <f>IF(OR(J261="Fail",ISBLANK(J261)),INDEX('Issue Code Table'!C:C,MATCH(N:N,'Issue Code Table'!A:A,0)),IF(M261="Critical",6,IF(M261="Significant",5,IF(M261="Moderate",3,2))))</f>
        <v>5</v>
      </c>
    </row>
    <row r="262" spans="1:27" ht="112.5" x14ac:dyDescent="0.25">
      <c r="A262" s="198" t="s">
        <v>3012</v>
      </c>
      <c r="B262" s="199" t="s">
        <v>355</v>
      </c>
      <c r="C262" s="199" t="s">
        <v>356</v>
      </c>
      <c r="D262" s="200" t="s">
        <v>220</v>
      </c>
      <c r="E262" s="199" t="s">
        <v>3013</v>
      </c>
      <c r="F262" s="199" t="s">
        <v>3014</v>
      </c>
      <c r="G262" s="199" t="s">
        <v>2568</v>
      </c>
      <c r="H262" s="201" t="s">
        <v>3015</v>
      </c>
      <c r="I262" s="200"/>
      <c r="J262" s="199"/>
      <c r="K262" s="199" t="s">
        <v>3016</v>
      </c>
      <c r="L262" s="199"/>
      <c r="M262" s="236" t="s">
        <v>185</v>
      </c>
      <c r="N262" s="236" t="s">
        <v>786</v>
      </c>
      <c r="O262" s="204" t="s">
        <v>787</v>
      </c>
      <c r="P262" s="275"/>
      <c r="Q262" s="201" t="s">
        <v>3017</v>
      </c>
      <c r="R262" s="201" t="s">
        <v>3018</v>
      </c>
      <c r="S262" s="199" t="s">
        <v>3019</v>
      </c>
      <c r="T262" s="199" t="s">
        <v>3020</v>
      </c>
      <c r="U262" s="199" t="s">
        <v>3021</v>
      </c>
      <c r="V262" s="199" t="s">
        <v>3022</v>
      </c>
      <c r="W262" s="246" t="s">
        <v>247</v>
      </c>
      <c r="AA262" s="207">
        <f>IF(OR(J262="Fail",ISBLANK(J262)),INDEX('Issue Code Table'!C:C,MATCH(N:N,'Issue Code Table'!A:A,0)),IF(M262="Critical",6,IF(M262="Significant",5,IF(M262="Moderate",3,2))))</f>
        <v>5</v>
      </c>
    </row>
    <row r="263" spans="1:27" ht="112.5" x14ac:dyDescent="0.25">
      <c r="A263" s="198" t="s">
        <v>3023</v>
      </c>
      <c r="B263" s="199" t="s">
        <v>355</v>
      </c>
      <c r="C263" s="199" t="s">
        <v>356</v>
      </c>
      <c r="D263" s="200" t="s">
        <v>220</v>
      </c>
      <c r="E263" s="199" t="s">
        <v>3024</v>
      </c>
      <c r="F263" s="199" t="s">
        <v>3025</v>
      </c>
      <c r="G263" s="199" t="s">
        <v>2580</v>
      </c>
      <c r="H263" s="201" t="s">
        <v>3026</v>
      </c>
      <c r="I263" s="200"/>
      <c r="J263" s="199"/>
      <c r="K263" s="199" t="s">
        <v>3027</v>
      </c>
      <c r="L263" s="199"/>
      <c r="M263" s="236" t="s">
        <v>185</v>
      </c>
      <c r="N263" s="236" t="s">
        <v>786</v>
      </c>
      <c r="O263" s="204" t="s">
        <v>787</v>
      </c>
      <c r="P263" s="275"/>
      <c r="Q263" s="201" t="s">
        <v>3028</v>
      </c>
      <c r="R263" s="201" t="s">
        <v>3029</v>
      </c>
      <c r="S263" s="199" t="s">
        <v>3030</v>
      </c>
      <c r="T263" s="199" t="s">
        <v>3031</v>
      </c>
      <c r="U263" s="199" t="s">
        <v>3032</v>
      </c>
      <c r="V263" s="199" t="s">
        <v>3033</v>
      </c>
      <c r="W263" s="246" t="s">
        <v>247</v>
      </c>
      <c r="AA263" s="207">
        <f>IF(OR(J263="Fail",ISBLANK(J263)),INDEX('Issue Code Table'!C:C,MATCH(N:N,'Issue Code Table'!A:A,0)),IF(M263="Critical",6,IF(M263="Significant",5,IF(M263="Moderate",3,2))))</f>
        <v>5</v>
      </c>
    </row>
    <row r="264" spans="1:27" ht="100" x14ac:dyDescent="0.25">
      <c r="A264" s="198" t="s">
        <v>3034</v>
      </c>
      <c r="B264" s="199" t="s">
        <v>355</v>
      </c>
      <c r="C264" s="199" t="s">
        <v>356</v>
      </c>
      <c r="D264" s="200" t="s">
        <v>220</v>
      </c>
      <c r="E264" s="199" t="s">
        <v>3035</v>
      </c>
      <c r="F264" s="199" t="s">
        <v>3036</v>
      </c>
      <c r="G264" s="199" t="s">
        <v>2594</v>
      </c>
      <c r="H264" s="201" t="s">
        <v>3037</v>
      </c>
      <c r="I264" s="200"/>
      <c r="J264" s="199"/>
      <c r="K264" s="199" t="s">
        <v>3038</v>
      </c>
      <c r="L264" s="199"/>
      <c r="M264" s="236" t="s">
        <v>185</v>
      </c>
      <c r="N264" s="236" t="s">
        <v>786</v>
      </c>
      <c r="O264" s="204" t="s">
        <v>787</v>
      </c>
      <c r="P264" s="275"/>
      <c r="Q264" s="201" t="s">
        <v>3028</v>
      </c>
      <c r="R264" s="201" t="s">
        <v>3039</v>
      </c>
      <c r="S264" s="199" t="s">
        <v>3040</v>
      </c>
      <c r="T264" s="199" t="s">
        <v>3041</v>
      </c>
      <c r="U264" s="199" t="s">
        <v>3042</v>
      </c>
      <c r="V264" s="199" t="s">
        <v>3043</v>
      </c>
      <c r="W264" s="246" t="s">
        <v>247</v>
      </c>
      <c r="AA264" s="207">
        <f>IF(OR(J264="Fail",ISBLANK(J264)),INDEX('Issue Code Table'!C:C,MATCH(N:N,'Issue Code Table'!A:A,0)),IF(M264="Critical",6,IF(M264="Significant",5,IF(M264="Moderate",3,2))))</f>
        <v>5</v>
      </c>
    </row>
    <row r="265" spans="1:27" ht="125" x14ac:dyDescent="0.25">
      <c r="A265" s="198" t="s">
        <v>3044</v>
      </c>
      <c r="B265" s="199" t="s">
        <v>355</v>
      </c>
      <c r="C265" s="199" t="s">
        <v>356</v>
      </c>
      <c r="D265" s="200" t="s">
        <v>220</v>
      </c>
      <c r="E265" s="199" t="s">
        <v>3045</v>
      </c>
      <c r="F265" s="199" t="s">
        <v>3046</v>
      </c>
      <c r="G265" s="199" t="s">
        <v>2608</v>
      </c>
      <c r="H265" s="201" t="s">
        <v>3047</v>
      </c>
      <c r="I265" s="200"/>
      <c r="J265" s="199"/>
      <c r="K265" s="199" t="s">
        <v>3048</v>
      </c>
      <c r="L265" s="199"/>
      <c r="M265" s="236" t="s">
        <v>185</v>
      </c>
      <c r="N265" s="236" t="s">
        <v>786</v>
      </c>
      <c r="O265" s="204" t="s">
        <v>787</v>
      </c>
      <c r="P265" s="275"/>
      <c r="Q265" s="201" t="s">
        <v>3049</v>
      </c>
      <c r="R265" s="201" t="s">
        <v>3050</v>
      </c>
      <c r="S265" s="199" t="s">
        <v>3051</v>
      </c>
      <c r="T265" s="199" t="s">
        <v>3052</v>
      </c>
      <c r="U265" s="199" t="s">
        <v>3053</v>
      </c>
      <c r="V265" s="199" t="s">
        <v>3054</v>
      </c>
      <c r="W265" s="246" t="s">
        <v>247</v>
      </c>
      <c r="AA265" s="207">
        <f>IF(OR(J265="Fail",ISBLANK(J265)),INDEX('Issue Code Table'!C:C,MATCH(N:N,'Issue Code Table'!A:A,0)),IF(M265="Critical",6,IF(M265="Significant",5,IF(M265="Moderate",3,2))))</f>
        <v>5</v>
      </c>
    </row>
    <row r="266" spans="1:27" ht="409.5" x14ac:dyDescent="0.25">
      <c r="A266" s="198" t="s">
        <v>3055</v>
      </c>
      <c r="B266" s="199" t="s">
        <v>355</v>
      </c>
      <c r="C266" s="199" t="s">
        <v>356</v>
      </c>
      <c r="D266" s="200" t="s">
        <v>220</v>
      </c>
      <c r="E266" s="199" t="s">
        <v>3056</v>
      </c>
      <c r="F266" s="199" t="s">
        <v>3057</v>
      </c>
      <c r="G266" s="199" t="s">
        <v>2619</v>
      </c>
      <c r="H266" s="201" t="s">
        <v>3058</v>
      </c>
      <c r="I266" s="200"/>
      <c r="J266" s="199"/>
      <c r="K266" s="199" t="s">
        <v>3059</v>
      </c>
      <c r="L266" s="199"/>
      <c r="M266" s="236" t="s">
        <v>185</v>
      </c>
      <c r="N266" s="236" t="s">
        <v>786</v>
      </c>
      <c r="O266" s="204" t="s">
        <v>787</v>
      </c>
      <c r="P266" s="275"/>
      <c r="Q266" s="201" t="s">
        <v>3049</v>
      </c>
      <c r="R266" s="201" t="s">
        <v>3060</v>
      </c>
      <c r="S266" s="199" t="s">
        <v>3051</v>
      </c>
      <c r="T266" s="199" t="s">
        <v>3052</v>
      </c>
      <c r="U266" s="199" t="s">
        <v>3061</v>
      </c>
      <c r="V266" s="199" t="s">
        <v>3062</v>
      </c>
      <c r="W266" s="246" t="s">
        <v>247</v>
      </c>
      <c r="AA266" s="207">
        <f>IF(OR(J266="Fail",ISBLANK(J266)),INDEX('Issue Code Table'!C:C,MATCH(N:N,'Issue Code Table'!A:A,0)),IF(M266="Critical",6,IF(M266="Significant",5,IF(M266="Moderate",3,2))))</f>
        <v>5</v>
      </c>
    </row>
    <row r="267" spans="1:27" s="68" customFormat="1" ht="137.5" x14ac:dyDescent="0.25">
      <c r="A267" s="198" t="s">
        <v>3063</v>
      </c>
      <c r="B267" s="199" t="s">
        <v>355</v>
      </c>
      <c r="C267" s="199" t="s">
        <v>356</v>
      </c>
      <c r="D267" s="200" t="s">
        <v>220</v>
      </c>
      <c r="E267" s="199" t="s">
        <v>3064</v>
      </c>
      <c r="F267" s="199" t="s">
        <v>3065</v>
      </c>
      <c r="G267" s="199" t="s">
        <v>2629</v>
      </c>
      <c r="H267" s="201" t="s">
        <v>3066</v>
      </c>
      <c r="I267" s="200"/>
      <c r="J267" s="199"/>
      <c r="K267" s="199" t="s">
        <v>3067</v>
      </c>
      <c r="L267" s="199"/>
      <c r="M267" s="236" t="s">
        <v>185</v>
      </c>
      <c r="N267" s="236" t="s">
        <v>786</v>
      </c>
      <c r="O267" s="204" t="s">
        <v>787</v>
      </c>
      <c r="P267" s="275"/>
      <c r="Q267" s="201" t="s">
        <v>3068</v>
      </c>
      <c r="R267" s="201" t="s">
        <v>3069</v>
      </c>
      <c r="S267" s="199" t="s">
        <v>3070</v>
      </c>
      <c r="T267" s="199" t="s">
        <v>3071</v>
      </c>
      <c r="U267" s="199" t="s">
        <v>3072</v>
      </c>
      <c r="V267" s="199" t="s">
        <v>3073</v>
      </c>
      <c r="W267" s="246" t="s">
        <v>247</v>
      </c>
      <c r="AA267" s="207">
        <f>IF(OR(J267="Fail",ISBLANK(J267)),INDEX('Issue Code Table'!C:C,MATCH(N:N,'Issue Code Table'!A:A,0)),IF(M267="Critical",6,IF(M267="Significant",5,IF(M267="Moderate",3,2))))</f>
        <v>5</v>
      </c>
    </row>
    <row r="268" spans="1:27" s="68" customFormat="1" ht="137.5" x14ac:dyDescent="0.25">
      <c r="A268" s="198" t="s">
        <v>3074</v>
      </c>
      <c r="B268" s="199" t="s">
        <v>2713</v>
      </c>
      <c r="C268" s="199" t="s">
        <v>2714</v>
      </c>
      <c r="D268" s="200" t="s">
        <v>220</v>
      </c>
      <c r="E268" s="199" t="s">
        <v>3075</v>
      </c>
      <c r="F268" s="199" t="s">
        <v>3076</v>
      </c>
      <c r="G268" s="199" t="s">
        <v>2642</v>
      </c>
      <c r="H268" s="201" t="s">
        <v>3077</v>
      </c>
      <c r="I268" s="200"/>
      <c r="J268" s="199"/>
      <c r="K268" s="199" t="s">
        <v>3078</v>
      </c>
      <c r="L268" s="199"/>
      <c r="M268" s="236" t="s">
        <v>185</v>
      </c>
      <c r="N268" s="236" t="s">
        <v>786</v>
      </c>
      <c r="O268" s="204" t="s">
        <v>787</v>
      </c>
      <c r="P268" s="275"/>
      <c r="Q268" s="201" t="s">
        <v>3079</v>
      </c>
      <c r="R268" s="201" t="s">
        <v>3080</v>
      </c>
      <c r="S268" s="199" t="s">
        <v>3081</v>
      </c>
      <c r="T268" s="199" t="s">
        <v>3082</v>
      </c>
      <c r="U268" s="199" t="s">
        <v>3083</v>
      </c>
      <c r="V268" s="199" t="s">
        <v>3084</v>
      </c>
      <c r="W268" s="246" t="s">
        <v>247</v>
      </c>
      <c r="AA268" s="207">
        <f>IF(OR(J268="Fail",ISBLANK(J268)),INDEX('Issue Code Table'!C:C,MATCH(N:N,'Issue Code Table'!A:A,0)),IF(M268="Critical",6,IF(M268="Significant",5,IF(M268="Moderate",3,2))))</f>
        <v>5</v>
      </c>
    </row>
    <row r="269" spans="1:27" ht="125" x14ac:dyDescent="0.25">
      <c r="A269" s="198" t="s">
        <v>3085</v>
      </c>
      <c r="B269" s="199" t="s">
        <v>339</v>
      </c>
      <c r="C269" s="199" t="s">
        <v>340</v>
      </c>
      <c r="D269" s="200" t="s">
        <v>220</v>
      </c>
      <c r="E269" s="199" t="s">
        <v>3086</v>
      </c>
      <c r="F269" s="199" t="s">
        <v>3087</v>
      </c>
      <c r="G269" s="199" t="s">
        <v>3088</v>
      </c>
      <c r="H269" s="201" t="s">
        <v>3089</v>
      </c>
      <c r="I269" s="200"/>
      <c r="J269" s="199"/>
      <c r="K269" s="199" t="s">
        <v>3090</v>
      </c>
      <c r="L269" s="199"/>
      <c r="M269" s="236" t="s">
        <v>185</v>
      </c>
      <c r="N269" s="236" t="s">
        <v>786</v>
      </c>
      <c r="O269" s="204" t="s">
        <v>787</v>
      </c>
      <c r="P269" s="275"/>
      <c r="Q269" s="201" t="s">
        <v>3091</v>
      </c>
      <c r="R269" s="201" t="s">
        <v>3092</v>
      </c>
      <c r="S269" s="199" t="s">
        <v>3093</v>
      </c>
      <c r="T269" s="199" t="s">
        <v>3094</v>
      </c>
      <c r="U269" s="199" t="s">
        <v>3095</v>
      </c>
      <c r="V269" s="199" t="s">
        <v>3096</v>
      </c>
      <c r="W269" s="246" t="s">
        <v>247</v>
      </c>
      <c r="AA269" s="207">
        <f>IF(OR(J269="Fail",ISBLANK(J269)),INDEX('Issue Code Table'!C:C,MATCH(N:N,'Issue Code Table'!A:A,0)),IF(M269="Critical",6,IF(M269="Significant",5,IF(M269="Moderate",3,2))))</f>
        <v>5</v>
      </c>
    </row>
    <row r="270" spans="1:27" s="68" customFormat="1" ht="162.5" x14ac:dyDescent="0.25">
      <c r="A270" s="198" t="s">
        <v>3097</v>
      </c>
      <c r="B270" s="199" t="s">
        <v>339</v>
      </c>
      <c r="C270" s="199" t="s">
        <v>340</v>
      </c>
      <c r="D270" s="200" t="s">
        <v>220</v>
      </c>
      <c r="E270" s="199" t="s">
        <v>3098</v>
      </c>
      <c r="F270" s="199" t="s">
        <v>3099</v>
      </c>
      <c r="G270" s="199" t="s">
        <v>2668</v>
      </c>
      <c r="H270" s="201" t="s">
        <v>3100</v>
      </c>
      <c r="I270" s="200"/>
      <c r="J270" s="199"/>
      <c r="K270" s="199" t="s">
        <v>3101</v>
      </c>
      <c r="L270" s="199"/>
      <c r="M270" s="236" t="s">
        <v>185</v>
      </c>
      <c r="N270" s="236" t="s">
        <v>1408</v>
      </c>
      <c r="O270" s="204" t="s">
        <v>1409</v>
      </c>
      <c r="P270" s="275"/>
      <c r="Q270" s="201" t="s">
        <v>3102</v>
      </c>
      <c r="R270" s="201" t="s">
        <v>3103</v>
      </c>
      <c r="S270" s="199" t="s">
        <v>3104</v>
      </c>
      <c r="T270" s="199" t="s">
        <v>351</v>
      </c>
      <c r="U270" s="199" t="s">
        <v>3105</v>
      </c>
      <c r="V270" s="199" t="s">
        <v>3106</v>
      </c>
      <c r="W270" s="246" t="s">
        <v>247</v>
      </c>
      <c r="AA270" s="207">
        <f>IF(OR(J270="Fail",ISBLANK(J270)),INDEX('Issue Code Table'!C:C,MATCH(N:N,'Issue Code Table'!A:A,0)),IF(M270="Critical",6,IF(M270="Significant",5,IF(M270="Moderate",3,2))))</f>
        <v>5</v>
      </c>
    </row>
    <row r="271" spans="1:27" s="68" customFormat="1" ht="162.5" x14ac:dyDescent="0.25">
      <c r="A271" s="198" t="s">
        <v>3107</v>
      </c>
      <c r="B271" s="199" t="s">
        <v>218</v>
      </c>
      <c r="C271" s="199" t="s">
        <v>219</v>
      </c>
      <c r="D271" s="200" t="s">
        <v>220</v>
      </c>
      <c r="E271" s="199" t="s">
        <v>3108</v>
      </c>
      <c r="F271" s="199" t="s">
        <v>3109</v>
      </c>
      <c r="G271" s="199" t="s">
        <v>2682</v>
      </c>
      <c r="H271" s="201" t="s">
        <v>3110</v>
      </c>
      <c r="I271" s="200"/>
      <c r="J271" s="199"/>
      <c r="K271" s="199" t="s">
        <v>3111</v>
      </c>
      <c r="L271" s="199"/>
      <c r="M271" s="236" t="s">
        <v>185</v>
      </c>
      <c r="N271" s="236" t="s">
        <v>1408</v>
      </c>
      <c r="O271" s="204" t="s">
        <v>1409</v>
      </c>
      <c r="P271" s="275"/>
      <c r="Q271" s="201" t="s">
        <v>3102</v>
      </c>
      <c r="R271" s="201" t="s">
        <v>3112</v>
      </c>
      <c r="S271" s="199" t="s">
        <v>3113</v>
      </c>
      <c r="T271" s="199" t="s">
        <v>351</v>
      </c>
      <c r="U271" s="199" t="s">
        <v>3114</v>
      </c>
      <c r="V271" s="199" t="s">
        <v>3115</v>
      </c>
      <c r="W271" s="246" t="s">
        <v>247</v>
      </c>
      <c r="AA271" s="207">
        <f>IF(OR(J271="Fail",ISBLANK(J271)),INDEX('Issue Code Table'!C:C,MATCH(N:N,'Issue Code Table'!A:A,0)),IF(M271="Critical",6,IF(M271="Significant",5,IF(M271="Moderate",3,2))))</f>
        <v>5</v>
      </c>
    </row>
    <row r="272" spans="1:27" ht="125" x14ac:dyDescent="0.25">
      <c r="A272" s="198" t="s">
        <v>3116</v>
      </c>
      <c r="B272" s="199" t="s">
        <v>339</v>
      </c>
      <c r="C272" s="199" t="s">
        <v>340</v>
      </c>
      <c r="D272" s="200" t="s">
        <v>220</v>
      </c>
      <c r="E272" s="199" t="s">
        <v>3117</v>
      </c>
      <c r="F272" s="199" t="s">
        <v>3118</v>
      </c>
      <c r="G272" s="199" t="s">
        <v>2692</v>
      </c>
      <c r="H272" s="201" t="s">
        <v>3119</v>
      </c>
      <c r="I272" s="200"/>
      <c r="J272" s="199"/>
      <c r="K272" s="199" t="s">
        <v>3120</v>
      </c>
      <c r="L272" s="199"/>
      <c r="M272" s="236" t="s">
        <v>185</v>
      </c>
      <c r="N272" s="203" t="s">
        <v>2128</v>
      </c>
      <c r="O272" s="204" t="s">
        <v>2129</v>
      </c>
      <c r="P272" s="275"/>
      <c r="Q272" s="201" t="s">
        <v>3121</v>
      </c>
      <c r="R272" s="201" t="s">
        <v>3122</v>
      </c>
      <c r="S272" s="199" t="s">
        <v>3123</v>
      </c>
      <c r="T272" s="199" t="s">
        <v>3124</v>
      </c>
      <c r="U272" s="199" t="s">
        <v>3125</v>
      </c>
      <c r="V272" s="199" t="s">
        <v>3126</v>
      </c>
      <c r="W272" s="246" t="s">
        <v>247</v>
      </c>
      <c r="AA272" s="207">
        <f>IF(OR(J272="Fail",ISBLANK(J272)),INDEX('Issue Code Table'!C:C,MATCH(N:N,'Issue Code Table'!A:A,0)),IF(M272="Critical",6,IF(M272="Significant",5,IF(M272="Moderate",3,2))))</f>
        <v>7</v>
      </c>
    </row>
    <row r="273" spans="1:27" ht="175" x14ac:dyDescent="0.25">
      <c r="A273" s="198" t="s">
        <v>3127</v>
      </c>
      <c r="B273" s="199" t="s">
        <v>339</v>
      </c>
      <c r="C273" s="199" t="s">
        <v>340</v>
      </c>
      <c r="D273" s="200" t="s">
        <v>220</v>
      </c>
      <c r="E273" s="199" t="s">
        <v>3128</v>
      </c>
      <c r="F273" s="199" t="s">
        <v>3129</v>
      </c>
      <c r="G273" s="199" t="s">
        <v>2704</v>
      </c>
      <c r="H273" s="201" t="s">
        <v>3130</v>
      </c>
      <c r="I273" s="200"/>
      <c r="J273" s="199"/>
      <c r="K273" s="199" t="s">
        <v>3131</v>
      </c>
      <c r="L273" s="199"/>
      <c r="M273" s="236" t="s">
        <v>226</v>
      </c>
      <c r="N273" s="236" t="s">
        <v>1450</v>
      </c>
      <c r="O273" s="204" t="s">
        <v>1451</v>
      </c>
      <c r="P273" s="275"/>
      <c r="Q273" s="201" t="s">
        <v>3132</v>
      </c>
      <c r="R273" s="201" t="s">
        <v>3133</v>
      </c>
      <c r="S273" s="199" t="s">
        <v>3134</v>
      </c>
      <c r="T273" s="199" t="s">
        <v>3135</v>
      </c>
      <c r="U273" s="199" t="s">
        <v>3136</v>
      </c>
      <c r="V273" s="199" t="s">
        <v>3137</v>
      </c>
      <c r="W273" s="246"/>
      <c r="AA273" s="207">
        <f>IF(OR(J273="Fail",ISBLANK(J273)),INDEX('Issue Code Table'!C:C,MATCH(N:N,'Issue Code Table'!A:A,0)),IF(M273="Critical",6,IF(M273="Significant",5,IF(M273="Moderate",3,2))))</f>
        <v>3</v>
      </c>
    </row>
    <row r="274" spans="1:27" ht="112.5" x14ac:dyDescent="0.25">
      <c r="A274" s="198" t="s">
        <v>3138</v>
      </c>
      <c r="B274" s="199" t="s">
        <v>2540</v>
      </c>
      <c r="C274" s="199" t="s">
        <v>2541</v>
      </c>
      <c r="D274" s="200" t="s">
        <v>220</v>
      </c>
      <c r="E274" s="199" t="s">
        <v>3139</v>
      </c>
      <c r="F274" s="199" t="s">
        <v>3140</v>
      </c>
      <c r="G274" s="199" t="s">
        <v>2717</v>
      </c>
      <c r="H274" s="201" t="s">
        <v>3141</v>
      </c>
      <c r="I274" s="200"/>
      <c r="J274" s="199"/>
      <c r="K274" s="199" t="s">
        <v>3142</v>
      </c>
      <c r="L274" s="199"/>
      <c r="M274" s="236" t="s">
        <v>226</v>
      </c>
      <c r="N274" s="236" t="s">
        <v>1450</v>
      </c>
      <c r="O274" s="204" t="s">
        <v>1451</v>
      </c>
      <c r="P274" s="275"/>
      <c r="Q274" s="201" t="s">
        <v>3132</v>
      </c>
      <c r="R274" s="201" t="s">
        <v>3143</v>
      </c>
      <c r="S274" s="199" t="s">
        <v>3144</v>
      </c>
      <c r="T274" s="199" t="s">
        <v>351</v>
      </c>
      <c r="U274" s="199" t="s">
        <v>3145</v>
      </c>
      <c r="V274" s="199" t="s">
        <v>3146</v>
      </c>
      <c r="W274" s="246"/>
      <c r="AA274" s="207">
        <f>IF(OR(J274="Fail",ISBLANK(J274)),INDEX('Issue Code Table'!C:C,MATCH(N:N,'Issue Code Table'!A:A,0)),IF(M274="Critical",6,IF(M274="Significant",5,IF(M274="Moderate",3,2))))</f>
        <v>3</v>
      </c>
    </row>
    <row r="275" spans="1:27" ht="100" x14ac:dyDescent="0.25">
      <c r="A275" s="198" t="s">
        <v>3147</v>
      </c>
      <c r="B275" s="199" t="s">
        <v>2540</v>
      </c>
      <c r="C275" s="199" t="s">
        <v>2541</v>
      </c>
      <c r="D275" s="200" t="s">
        <v>220</v>
      </c>
      <c r="E275" s="199" t="s">
        <v>3148</v>
      </c>
      <c r="F275" s="199" t="s">
        <v>3149</v>
      </c>
      <c r="G275" s="199" t="s">
        <v>2729</v>
      </c>
      <c r="H275" s="201" t="s">
        <v>3150</v>
      </c>
      <c r="I275" s="200"/>
      <c r="J275" s="199"/>
      <c r="K275" s="199" t="s">
        <v>3151</v>
      </c>
      <c r="L275" s="199"/>
      <c r="M275" s="236" t="s">
        <v>185</v>
      </c>
      <c r="N275" s="236" t="s">
        <v>871</v>
      </c>
      <c r="O275" s="204" t="s">
        <v>872</v>
      </c>
      <c r="P275" s="275"/>
      <c r="Q275" s="201" t="s">
        <v>3152</v>
      </c>
      <c r="R275" s="201" t="s">
        <v>3153</v>
      </c>
      <c r="S275" s="199" t="s">
        <v>3154</v>
      </c>
      <c r="T275" s="199" t="s">
        <v>351</v>
      </c>
      <c r="U275" s="199" t="s">
        <v>3155</v>
      </c>
      <c r="V275" s="199" t="s">
        <v>3156</v>
      </c>
      <c r="W275" s="246" t="s">
        <v>247</v>
      </c>
      <c r="AA275" s="207">
        <f>IF(OR(J275="Fail",ISBLANK(J275)),INDEX('Issue Code Table'!C:C,MATCH(N:N,'Issue Code Table'!A:A,0)),IF(M275="Critical",6,IF(M275="Significant",5,IF(M275="Moderate",3,2))))</f>
        <v>6</v>
      </c>
    </row>
    <row r="276" spans="1:27" ht="100" x14ac:dyDescent="0.25">
      <c r="A276" s="198" t="s">
        <v>3157</v>
      </c>
      <c r="B276" s="199" t="s">
        <v>2540</v>
      </c>
      <c r="C276" s="199" t="s">
        <v>2541</v>
      </c>
      <c r="D276" s="200" t="s">
        <v>220</v>
      </c>
      <c r="E276" s="199" t="s">
        <v>3158</v>
      </c>
      <c r="F276" s="199" t="s">
        <v>3159</v>
      </c>
      <c r="G276" s="199" t="s">
        <v>2742</v>
      </c>
      <c r="H276" s="201" t="s">
        <v>3160</v>
      </c>
      <c r="I276" s="200"/>
      <c r="J276" s="199"/>
      <c r="K276" s="199" t="s">
        <v>3161</v>
      </c>
      <c r="L276" s="199"/>
      <c r="M276" s="236" t="s">
        <v>185</v>
      </c>
      <c r="N276" s="224" t="s">
        <v>213</v>
      </c>
      <c r="O276" s="225" t="s">
        <v>214</v>
      </c>
      <c r="P276" s="275"/>
      <c r="Q276" s="201" t="s">
        <v>3152</v>
      </c>
      <c r="R276" s="201" t="s">
        <v>3162</v>
      </c>
      <c r="S276" s="199" t="s">
        <v>3163</v>
      </c>
      <c r="T276" s="199" t="s">
        <v>351</v>
      </c>
      <c r="U276" s="199" t="s">
        <v>3164</v>
      </c>
      <c r="V276" s="199" t="s">
        <v>3165</v>
      </c>
      <c r="W276" s="246" t="s">
        <v>247</v>
      </c>
      <c r="AA276" s="207">
        <f>IF(OR(J276="Fail",ISBLANK(J276)),INDEX('Issue Code Table'!C:C,MATCH(N:N,'Issue Code Table'!A:A,0)),IF(M276="Critical",6,IF(M276="Significant",5,IF(M276="Moderate",3,2))))</f>
        <v>6</v>
      </c>
    </row>
    <row r="277" spans="1:27" ht="112.5" x14ac:dyDescent="0.25">
      <c r="A277" s="198" t="s">
        <v>3166</v>
      </c>
      <c r="B277" s="199" t="s">
        <v>2540</v>
      </c>
      <c r="C277" s="199" t="s">
        <v>2541</v>
      </c>
      <c r="D277" s="200" t="s">
        <v>220</v>
      </c>
      <c r="E277" s="199" t="s">
        <v>3167</v>
      </c>
      <c r="F277" s="199" t="s">
        <v>3168</v>
      </c>
      <c r="G277" s="199" t="s">
        <v>2753</v>
      </c>
      <c r="H277" s="201" t="s">
        <v>3169</v>
      </c>
      <c r="I277" s="200"/>
      <c r="J277" s="199"/>
      <c r="K277" s="199" t="s">
        <v>3170</v>
      </c>
      <c r="L277" s="199"/>
      <c r="M277" s="236" t="s">
        <v>185</v>
      </c>
      <c r="N277" s="224" t="s">
        <v>213</v>
      </c>
      <c r="O277" s="225" t="s">
        <v>214</v>
      </c>
      <c r="P277" s="275"/>
      <c r="Q277" s="201" t="s">
        <v>3152</v>
      </c>
      <c r="R277" s="201" t="s">
        <v>3171</v>
      </c>
      <c r="S277" s="199" t="s">
        <v>3172</v>
      </c>
      <c r="T277" s="199" t="s">
        <v>3173</v>
      </c>
      <c r="U277" s="199" t="s">
        <v>3174</v>
      </c>
      <c r="V277" s="199" t="s">
        <v>3175</v>
      </c>
      <c r="W277" s="246" t="s">
        <v>247</v>
      </c>
      <c r="AA277" s="207">
        <f>IF(OR(J277="Fail",ISBLANK(J277)),INDEX('Issue Code Table'!C:C,MATCH(N:N,'Issue Code Table'!A:A,0)),IF(M277="Critical",6,IF(M277="Significant",5,IF(M277="Moderate",3,2))))</f>
        <v>6</v>
      </c>
    </row>
    <row r="278" spans="1:27" ht="112.5" x14ac:dyDescent="0.25">
      <c r="A278" s="198" t="s">
        <v>3176</v>
      </c>
      <c r="B278" s="199" t="s">
        <v>2540</v>
      </c>
      <c r="C278" s="199" t="s">
        <v>2541</v>
      </c>
      <c r="D278" s="200" t="s">
        <v>220</v>
      </c>
      <c r="E278" s="199" t="s">
        <v>3148</v>
      </c>
      <c r="F278" s="199" t="s">
        <v>3177</v>
      </c>
      <c r="G278" s="199" t="s">
        <v>2761</v>
      </c>
      <c r="H278" s="201" t="s">
        <v>3150</v>
      </c>
      <c r="I278" s="200"/>
      <c r="J278" s="199"/>
      <c r="K278" s="199" t="s">
        <v>3151</v>
      </c>
      <c r="L278" s="199"/>
      <c r="M278" s="236" t="s">
        <v>185</v>
      </c>
      <c r="N278" s="236" t="s">
        <v>871</v>
      </c>
      <c r="O278" s="204" t="s">
        <v>872</v>
      </c>
      <c r="P278" s="275"/>
      <c r="Q278" s="201" t="s">
        <v>3178</v>
      </c>
      <c r="R278" s="201" t="s">
        <v>3179</v>
      </c>
      <c r="S278" s="199" t="s">
        <v>3154</v>
      </c>
      <c r="T278" s="199" t="s">
        <v>351</v>
      </c>
      <c r="U278" s="199" t="s">
        <v>3180</v>
      </c>
      <c r="V278" s="199" t="s">
        <v>3181</v>
      </c>
      <c r="W278" s="246" t="s">
        <v>247</v>
      </c>
      <c r="AA278" s="207">
        <f>IF(OR(J278="Fail",ISBLANK(J278)),INDEX('Issue Code Table'!C:C,MATCH(N:N,'Issue Code Table'!A:A,0)),IF(M278="Critical",6,IF(M278="Significant",5,IF(M278="Moderate",3,2))))</f>
        <v>6</v>
      </c>
    </row>
    <row r="279" spans="1:27" ht="100" x14ac:dyDescent="0.25">
      <c r="A279" s="198" t="s">
        <v>3182</v>
      </c>
      <c r="B279" s="199" t="s">
        <v>339</v>
      </c>
      <c r="C279" s="199" t="s">
        <v>340</v>
      </c>
      <c r="D279" s="200" t="s">
        <v>220</v>
      </c>
      <c r="E279" s="199" t="s">
        <v>3158</v>
      </c>
      <c r="F279" s="199" t="s">
        <v>3183</v>
      </c>
      <c r="G279" s="199" t="s">
        <v>2769</v>
      </c>
      <c r="H279" s="201" t="s">
        <v>3184</v>
      </c>
      <c r="I279" s="200"/>
      <c r="J279" s="199"/>
      <c r="K279" s="199" t="s">
        <v>3185</v>
      </c>
      <c r="L279" s="199"/>
      <c r="M279" s="236" t="s">
        <v>185</v>
      </c>
      <c r="N279" s="224" t="s">
        <v>213</v>
      </c>
      <c r="O279" s="225" t="s">
        <v>214</v>
      </c>
      <c r="P279" s="275"/>
      <c r="Q279" s="201" t="s">
        <v>3178</v>
      </c>
      <c r="R279" s="201" t="s">
        <v>3186</v>
      </c>
      <c r="S279" s="199" t="s">
        <v>3163</v>
      </c>
      <c r="T279" s="199" t="s">
        <v>351</v>
      </c>
      <c r="U279" s="199" t="s">
        <v>3187</v>
      </c>
      <c r="V279" s="199" t="s">
        <v>3188</v>
      </c>
      <c r="W279" s="246" t="s">
        <v>247</v>
      </c>
      <c r="AA279" s="207">
        <f>IF(OR(J279="Fail",ISBLANK(J279)),INDEX('Issue Code Table'!C:C,MATCH(N:N,'Issue Code Table'!A:A,0)),IF(M279="Critical",6,IF(M279="Significant",5,IF(M279="Moderate",3,2))))</f>
        <v>6</v>
      </c>
    </row>
    <row r="280" spans="1:27" ht="125" x14ac:dyDescent="0.25">
      <c r="A280" s="198" t="s">
        <v>3189</v>
      </c>
      <c r="B280" s="199" t="s">
        <v>355</v>
      </c>
      <c r="C280" s="199" t="s">
        <v>356</v>
      </c>
      <c r="D280" s="200" t="s">
        <v>220</v>
      </c>
      <c r="E280" s="199" t="s">
        <v>3190</v>
      </c>
      <c r="F280" s="199" t="s">
        <v>3191</v>
      </c>
      <c r="G280" s="199" t="s">
        <v>2778</v>
      </c>
      <c r="H280" s="201" t="s">
        <v>3192</v>
      </c>
      <c r="I280" s="200"/>
      <c r="J280" s="199"/>
      <c r="K280" s="199" t="s">
        <v>3193</v>
      </c>
      <c r="L280" s="199"/>
      <c r="M280" s="236" t="s">
        <v>185</v>
      </c>
      <c r="N280" s="236" t="s">
        <v>2863</v>
      </c>
      <c r="O280" s="204" t="s">
        <v>2864</v>
      </c>
      <c r="P280" s="275"/>
      <c r="Q280" s="201" t="s">
        <v>3178</v>
      </c>
      <c r="R280" s="201" t="s">
        <v>3194</v>
      </c>
      <c r="S280" s="199" t="s">
        <v>3195</v>
      </c>
      <c r="T280" s="199" t="s">
        <v>3196</v>
      </c>
      <c r="U280" s="199" t="s">
        <v>3197</v>
      </c>
      <c r="V280" s="199" t="s">
        <v>3198</v>
      </c>
      <c r="W280" s="246" t="s">
        <v>247</v>
      </c>
      <c r="AA280" s="207">
        <f>IF(OR(J280="Fail",ISBLANK(J280)),INDEX('Issue Code Table'!C:C,MATCH(N:N,'Issue Code Table'!A:A,0)),IF(M280="Critical",6,IF(M280="Significant",5,IF(M280="Moderate",3,2))))</f>
        <v>5</v>
      </c>
    </row>
    <row r="281" spans="1:27" ht="112.5" x14ac:dyDescent="0.25">
      <c r="A281" s="198" t="s">
        <v>3199</v>
      </c>
      <c r="B281" s="199" t="s">
        <v>355</v>
      </c>
      <c r="C281" s="199" t="s">
        <v>356</v>
      </c>
      <c r="D281" s="200" t="s">
        <v>220</v>
      </c>
      <c r="E281" s="199" t="s">
        <v>3200</v>
      </c>
      <c r="F281" s="199" t="s">
        <v>3201</v>
      </c>
      <c r="G281" s="199" t="s">
        <v>2787</v>
      </c>
      <c r="H281" s="201" t="s">
        <v>3202</v>
      </c>
      <c r="I281" s="200"/>
      <c r="J281" s="199"/>
      <c r="K281" s="199" t="s">
        <v>3203</v>
      </c>
      <c r="L281" s="199"/>
      <c r="M281" s="236" t="s">
        <v>226</v>
      </c>
      <c r="N281" s="236" t="s">
        <v>380</v>
      </c>
      <c r="O281" s="204" t="s">
        <v>381</v>
      </c>
      <c r="P281" s="275"/>
      <c r="Q281" s="201" t="s">
        <v>3204</v>
      </c>
      <c r="R281" s="201" t="s">
        <v>3205</v>
      </c>
      <c r="S281" s="199" t="s">
        <v>3206</v>
      </c>
      <c r="T281" s="199" t="s">
        <v>3207</v>
      </c>
      <c r="U281" s="199" t="s">
        <v>3208</v>
      </c>
      <c r="V281" s="199" t="s">
        <v>3209</v>
      </c>
      <c r="W281" s="246"/>
      <c r="AA281" s="207">
        <f>IF(OR(J281="Fail",ISBLANK(J281)),INDEX('Issue Code Table'!C:C,MATCH(N:N,'Issue Code Table'!A:A,0)),IF(M281="Critical",6,IF(M281="Significant",5,IF(M281="Moderate",3,2))))</f>
        <v>4</v>
      </c>
    </row>
    <row r="282" spans="1:27" ht="409.5" x14ac:dyDescent="0.25">
      <c r="A282" s="198" t="s">
        <v>3210</v>
      </c>
      <c r="B282" s="199" t="s">
        <v>178</v>
      </c>
      <c r="C282" s="199" t="s">
        <v>179</v>
      </c>
      <c r="D282" s="200" t="s">
        <v>220</v>
      </c>
      <c r="E282" s="199" t="s">
        <v>3211</v>
      </c>
      <c r="F282" s="199" t="s">
        <v>3212</v>
      </c>
      <c r="G282" s="199" t="s">
        <v>2796</v>
      </c>
      <c r="H282" s="201" t="s">
        <v>3213</v>
      </c>
      <c r="I282" s="200"/>
      <c r="J282" s="199"/>
      <c r="K282" s="199" t="s">
        <v>3214</v>
      </c>
      <c r="L282" s="199"/>
      <c r="M282" s="236" t="s">
        <v>185</v>
      </c>
      <c r="N282" s="236" t="s">
        <v>2371</v>
      </c>
      <c r="O282" s="204" t="s">
        <v>2372</v>
      </c>
      <c r="P282" s="275"/>
      <c r="Q282" s="201" t="s">
        <v>3215</v>
      </c>
      <c r="R282" s="201" t="s">
        <v>3216</v>
      </c>
      <c r="S282" s="199" t="s">
        <v>3217</v>
      </c>
      <c r="T282" s="199" t="s">
        <v>3218</v>
      </c>
      <c r="U282" s="199" t="s">
        <v>3219</v>
      </c>
      <c r="V282" s="199" t="s">
        <v>3220</v>
      </c>
      <c r="W282" s="246" t="s">
        <v>247</v>
      </c>
      <c r="AA282" s="207">
        <f>IF(OR(J282="Fail",ISBLANK(J282)),INDEX('Issue Code Table'!C:C,MATCH(N:N,'Issue Code Table'!A:A,0)),IF(M282="Critical",6,IF(M282="Significant",5,IF(M282="Moderate",3,2))))</f>
        <v>5</v>
      </c>
    </row>
    <row r="283" spans="1:27" ht="100" x14ac:dyDescent="0.25">
      <c r="A283" s="198" t="s">
        <v>3221</v>
      </c>
      <c r="B283" s="199" t="s">
        <v>178</v>
      </c>
      <c r="C283" s="199" t="s">
        <v>179</v>
      </c>
      <c r="D283" s="200" t="s">
        <v>220</v>
      </c>
      <c r="E283" s="199" t="s">
        <v>3222</v>
      </c>
      <c r="F283" s="199" t="s">
        <v>3223</v>
      </c>
      <c r="G283" s="199" t="s">
        <v>2805</v>
      </c>
      <c r="H283" s="201" t="s">
        <v>3224</v>
      </c>
      <c r="I283" s="200"/>
      <c r="J283" s="199"/>
      <c r="K283" s="199" t="s">
        <v>3225</v>
      </c>
      <c r="L283" s="199"/>
      <c r="M283" s="236" t="s">
        <v>185</v>
      </c>
      <c r="N283" s="236" t="s">
        <v>2371</v>
      </c>
      <c r="O283" s="204" t="s">
        <v>2372</v>
      </c>
      <c r="P283" s="275"/>
      <c r="Q283" s="201" t="s">
        <v>3215</v>
      </c>
      <c r="R283" s="201" t="s">
        <v>3226</v>
      </c>
      <c r="S283" s="199" t="s">
        <v>3217</v>
      </c>
      <c r="T283" s="199" t="s">
        <v>3227</v>
      </c>
      <c r="U283" s="199" t="s">
        <v>3228</v>
      </c>
      <c r="V283" s="199" t="s">
        <v>3229</v>
      </c>
      <c r="W283" s="246" t="s">
        <v>247</v>
      </c>
      <c r="AA283" s="207">
        <f>IF(OR(J283="Fail",ISBLANK(J283)),INDEX('Issue Code Table'!C:C,MATCH(N:N,'Issue Code Table'!A:A,0)),IF(M283="Critical",6,IF(M283="Significant",5,IF(M283="Moderate",3,2))))</f>
        <v>5</v>
      </c>
    </row>
    <row r="284" spans="1:27" ht="125" x14ac:dyDescent="0.25">
      <c r="A284" s="198" t="s">
        <v>3230</v>
      </c>
      <c r="B284" s="199" t="s">
        <v>355</v>
      </c>
      <c r="C284" s="199" t="s">
        <v>356</v>
      </c>
      <c r="D284" s="200" t="s">
        <v>220</v>
      </c>
      <c r="E284" s="199" t="s">
        <v>3231</v>
      </c>
      <c r="F284" s="199" t="s">
        <v>3232</v>
      </c>
      <c r="G284" s="199" t="s">
        <v>2818</v>
      </c>
      <c r="H284" s="201" t="s">
        <v>3233</v>
      </c>
      <c r="I284" s="200"/>
      <c r="J284" s="199"/>
      <c r="K284" s="199" t="s">
        <v>3234</v>
      </c>
      <c r="L284" s="199"/>
      <c r="M284" s="236" t="s">
        <v>185</v>
      </c>
      <c r="N284" s="236" t="s">
        <v>2371</v>
      </c>
      <c r="O284" s="204" t="s">
        <v>2372</v>
      </c>
      <c r="P284" s="275"/>
      <c r="Q284" s="201" t="s">
        <v>3215</v>
      </c>
      <c r="R284" s="201" t="s">
        <v>3235</v>
      </c>
      <c r="S284" s="199" t="s">
        <v>3236</v>
      </c>
      <c r="T284" s="199" t="s">
        <v>351</v>
      </c>
      <c r="U284" s="199" t="s">
        <v>3237</v>
      </c>
      <c r="V284" s="199" t="s">
        <v>3238</v>
      </c>
      <c r="W284" s="246" t="s">
        <v>247</v>
      </c>
      <c r="AA284" s="207">
        <f>IF(OR(J284="Fail",ISBLANK(J284)),INDEX('Issue Code Table'!C:C,MATCH(N:N,'Issue Code Table'!A:A,0)),IF(M284="Critical",6,IF(M284="Significant",5,IF(M284="Moderate",3,2))))</f>
        <v>5</v>
      </c>
    </row>
    <row r="285" spans="1:27" ht="137.5" x14ac:dyDescent="0.25">
      <c r="A285" s="198" t="s">
        <v>3239</v>
      </c>
      <c r="B285" s="199" t="s">
        <v>355</v>
      </c>
      <c r="C285" s="199" t="s">
        <v>356</v>
      </c>
      <c r="D285" s="200" t="s">
        <v>220</v>
      </c>
      <c r="E285" s="199" t="s">
        <v>3240</v>
      </c>
      <c r="F285" s="199" t="s">
        <v>3241</v>
      </c>
      <c r="G285" s="199" t="s">
        <v>2828</v>
      </c>
      <c r="H285" s="201" t="s">
        <v>3242</v>
      </c>
      <c r="I285" s="200"/>
      <c r="J285" s="199"/>
      <c r="K285" s="199" t="s">
        <v>3243</v>
      </c>
      <c r="L285" s="70"/>
      <c r="M285" s="236" t="s">
        <v>185</v>
      </c>
      <c r="N285" s="236" t="s">
        <v>786</v>
      </c>
      <c r="O285" s="204" t="s">
        <v>787</v>
      </c>
      <c r="P285" s="275"/>
      <c r="Q285" s="201" t="s">
        <v>3244</v>
      </c>
      <c r="R285" s="201" t="s">
        <v>3245</v>
      </c>
      <c r="S285" s="199" t="s">
        <v>2721</v>
      </c>
      <c r="T285" s="199" t="s">
        <v>3246</v>
      </c>
      <c r="U285" s="199" t="s">
        <v>3247</v>
      </c>
      <c r="V285" s="199" t="s">
        <v>3248</v>
      </c>
      <c r="W285" s="246" t="s">
        <v>247</v>
      </c>
      <c r="AA285" s="207">
        <f>IF(OR(J285="Fail",ISBLANK(J285)),INDEX('Issue Code Table'!C:C,MATCH(N:N,'Issue Code Table'!A:A,0)),IF(M285="Critical",6,IF(M285="Significant",5,IF(M285="Moderate",3,2))))</f>
        <v>5</v>
      </c>
    </row>
    <row r="286" spans="1:27" ht="409.5" x14ac:dyDescent="0.25">
      <c r="A286" s="198" t="s">
        <v>3249</v>
      </c>
      <c r="B286" s="199" t="s">
        <v>355</v>
      </c>
      <c r="C286" s="199" t="s">
        <v>356</v>
      </c>
      <c r="D286" s="200" t="s">
        <v>220</v>
      </c>
      <c r="E286" s="199" t="s">
        <v>3250</v>
      </c>
      <c r="F286" s="199" t="s">
        <v>3251</v>
      </c>
      <c r="G286" s="199" t="s">
        <v>2838</v>
      </c>
      <c r="H286" s="201" t="s">
        <v>3252</v>
      </c>
      <c r="I286" s="200"/>
      <c r="J286" s="199"/>
      <c r="K286" s="199" t="s">
        <v>3253</v>
      </c>
      <c r="L286" s="199"/>
      <c r="M286" s="236" t="s">
        <v>185</v>
      </c>
      <c r="N286" s="236" t="s">
        <v>2371</v>
      </c>
      <c r="O286" s="204" t="s">
        <v>2372</v>
      </c>
      <c r="P286" s="275"/>
      <c r="Q286" s="201" t="s">
        <v>3244</v>
      </c>
      <c r="R286" s="201" t="s">
        <v>3254</v>
      </c>
      <c r="S286" s="199" t="s">
        <v>3255</v>
      </c>
      <c r="T286" s="199" t="s">
        <v>3256</v>
      </c>
      <c r="U286" s="199" t="s">
        <v>3257</v>
      </c>
      <c r="V286" s="199" t="s">
        <v>3258</v>
      </c>
      <c r="W286" s="246" t="s">
        <v>247</v>
      </c>
      <c r="AA286" s="207">
        <f>IF(OR(J286="Fail",ISBLANK(J286)),INDEX('Issue Code Table'!C:C,MATCH(N:N,'Issue Code Table'!A:A,0)),IF(M286="Critical",6,IF(M286="Significant",5,IF(M286="Moderate",3,2))))</f>
        <v>5</v>
      </c>
    </row>
    <row r="287" spans="1:27" ht="312.5" x14ac:dyDescent="0.25">
      <c r="A287" s="198" t="s">
        <v>3259</v>
      </c>
      <c r="B287" s="223" t="s">
        <v>178</v>
      </c>
      <c r="C287" s="223" t="s">
        <v>179</v>
      </c>
      <c r="D287" s="200" t="s">
        <v>220</v>
      </c>
      <c r="E287" s="199" t="s">
        <v>3260</v>
      </c>
      <c r="F287" s="199" t="s">
        <v>3261</v>
      </c>
      <c r="G287" s="199" t="s">
        <v>2848</v>
      </c>
      <c r="H287" s="201" t="s">
        <v>3262</v>
      </c>
      <c r="I287" s="200"/>
      <c r="J287" s="199"/>
      <c r="K287" s="199" t="s">
        <v>3263</v>
      </c>
      <c r="L287" s="199"/>
      <c r="M287" s="240" t="s">
        <v>185</v>
      </c>
      <c r="N287" s="240" t="s">
        <v>2371</v>
      </c>
      <c r="O287" s="204" t="s">
        <v>2372</v>
      </c>
      <c r="P287" s="275"/>
      <c r="Q287" s="201" t="s">
        <v>3244</v>
      </c>
      <c r="R287" s="201" t="s">
        <v>3264</v>
      </c>
      <c r="S287" s="199" t="s">
        <v>3265</v>
      </c>
      <c r="T287" s="199" t="s">
        <v>351</v>
      </c>
      <c r="U287" s="199" t="s">
        <v>3266</v>
      </c>
      <c r="V287" s="199" t="s">
        <v>3267</v>
      </c>
      <c r="W287" s="246" t="s">
        <v>247</v>
      </c>
      <c r="AA287" s="207">
        <f>IF(OR(J287="Fail",ISBLANK(J287)),INDEX('Issue Code Table'!C:C,MATCH(N:N,'Issue Code Table'!A:A,0)),IF(M287="Critical",6,IF(M287="Significant",5,IF(M287="Moderate",3,2))))</f>
        <v>5</v>
      </c>
    </row>
    <row r="288" spans="1:27" ht="112.5" x14ac:dyDescent="0.25">
      <c r="A288" s="198" t="s">
        <v>3268</v>
      </c>
      <c r="B288" s="199" t="s">
        <v>956</v>
      </c>
      <c r="C288" s="199" t="s">
        <v>957</v>
      </c>
      <c r="D288" s="200" t="s">
        <v>220</v>
      </c>
      <c r="E288" s="199" t="s">
        <v>3269</v>
      </c>
      <c r="F288" s="199" t="s">
        <v>3270</v>
      </c>
      <c r="G288" s="199" t="s">
        <v>2860</v>
      </c>
      <c r="H288" s="201" t="s">
        <v>3271</v>
      </c>
      <c r="I288" s="200"/>
      <c r="J288" s="199"/>
      <c r="K288" s="199" t="s">
        <v>3272</v>
      </c>
      <c r="L288" s="199"/>
      <c r="M288" s="240" t="s">
        <v>226</v>
      </c>
      <c r="N288" s="240" t="s">
        <v>761</v>
      </c>
      <c r="O288" s="204" t="s">
        <v>762</v>
      </c>
      <c r="P288" s="275"/>
      <c r="Q288" s="201" t="s">
        <v>3273</v>
      </c>
      <c r="R288" s="201" t="s">
        <v>3274</v>
      </c>
      <c r="S288" s="199" t="s">
        <v>3275</v>
      </c>
      <c r="T288" s="199" t="s">
        <v>3276</v>
      </c>
      <c r="U288" s="199" t="s">
        <v>3277</v>
      </c>
      <c r="V288" s="199" t="s">
        <v>3278</v>
      </c>
      <c r="W288" s="246"/>
      <c r="AA288" s="207">
        <f>IF(OR(J288="Fail",ISBLANK(J288)),INDEX('Issue Code Table'!C:C,MATCH(N:N,'Issue Code Table'!A:A,0)),IF(M288="Critical",6,IF(M288="Significant",5,IF(M288="Moderate",3,2))))</f>
        <v>4</v>
      </c>
    </row>
    <row r="289" spans="1:27" ht="112.5" x14ac:dyDescent="0.25">
      <c r="A289" s="198" t="s">
        <v>3279</v>
      </c>
      <c r="B289" s="199" t="s">
        <v>956</v>
      </c>
      <c r="C289" s="199" t="s">
        <v>957</v>
      </c>
      <c r="D289" s="200" t="s">
        <v>220</v>
      </c>
      <c r="E289" s="199" t="s">
        <v>3280</v>
      </c>
      <c r="F289" s="199" t="s">
        <v>3281</v>
      </c>
      <c r="G289" s="199" t="s">
        <v>2874</v>
      </c>
      <c r="H289" s="201" t="s">
        <v>3282</v>
      </c>
      <c r="I289" s="200"/>
      <c r="J289" s="199"/>
      <c r="K289" s="199" t="s">
        <v>3283</v>
      </c>
      <c r="L289" s="199"/>
      <c r="M289" s="240" t="s">
        <v>226</v>
      </c>
      <c r="N289" s="240" t="s">
        <v>761</v>
      </c>
      <c r="O289" s="204" t="s">
        <v>762</v>
      </c>
      <c r="P289" s="275"/>
      <c r="Q289" s="201" t="s">
        <v>3273</v>
      </c>
      <c r="R289" s="201" t="s">
        <v>3284</v>
      </c>
      <c r="S289" s="199" t="s">
        <v>3275</v>
      </c>
      <c r="T289" s="199" t="s">
        <v>3285</v>
      </c>
      <c r="U289" s="199" t="s">
        <v>3286</v>
      </c>
      <c r="V289" s="199" t="s">
        <v>3287</v>
      </c>
      <c r="W289" s="246"/>
      <c r="AA289" s="207">
        <f>IF(OR(J289="Fail",ISBLANK(J289)),INDEX('Issue Code Table'!C:C,MATCH(N:N,'Issue Code Table'!A:A,0)),IF(M289="Critical",6,IF(M289="Significant",5,IF(M289="Moderate",3,2))))</f>
        <v>4</v>
      </c>
    </row>
    <row r="290" spans="1:27" ht="112.5" x14ac:dyDescent="0.25">
      <c r="A290" s="198" t="s">
        <v>3288</v>
      </c>
      <c r="B290" s="199" t="s">
        <v>956</v>
      </c>
      <c r="C290" s="199" t="s">
        <v>957</v>
      </c>
      <c r="D290" s="239" t="s">
        <v>220</v>
      </c>
      <c r="E290" s="199" t="s">
        <v>3289</v>
      </c>
      <c r="F290" s="199" t="s">
        <v>3290</v>
      </c>
      <c r="G290" s="199" t="s">
        <v>2886</v>
      </c>
      <c r="H290" s="201" t="s">
        <v>3271</v>
      </c>
      <c r="I290" s="200"/>
      <c r="J290" s="199"/>
      <c r="K290" s="199" t="s">
        <v>3272</v>
      </c>
      <c r="L290" s="199"/>
      <c r="M290" s="240" t="s">
        <v>226</v>
      </c>
      <c r="N290" s="240" t="s">
        <v>761</v>
      </c>
      <c r="O290" s="240" t="s">
        <v>762</v>
      </c>
      <c r="P290" s="275"/>
      <c r="Q290" s="201" t="s">
        <v>3273</v>
      </c>
      <c r="R290" s="201" t="s">
        <v>3291</v>
      </c>
      <c r="S290" s="199" t="s">
        <v>3275</v>
      </c>
      <c r="T290" s="199" t="s">
        <v>3292</v>
      </c>
      <c r="U290" s="199" t="s">
        <v>3293</v>
      </c>
      <c r="V290" s="199" t="s">
        <v>3294</v>
      </c>
      <c r="W290" s="246"/>
      <c r="AA290" s="207">
        <f>IF(OR(J290="Fail",ISBLANK(J290)),INDEX('Issue Code Table'!C:C,MATCH(N:N,'Issue Code Table'!A:A,0)),IF(M290="Critical",6,IF(M290="Significant",5,IF(M290="Moderate",3,2))))</f>
        <v>4</v>
      </c>
    </row>
    <row r="291" spans="1:27" ht="162.5" x14ac:dyDescent="0.25">
      <c r="A291" s="198" t="s">
        <v>3295</v>
      </c>
      <c r="B291" s="199" t="s">
        <v>956</v>
      </c>
      <c r="C291" s="199" t="s">
        <v>957</v>
      </c>
      <c r="D291" s="200" t="s">
        <v>220</v>
      </c>
      <c r="E291" s="199" t="s">
        <v>3296</v>
      </c>
      <c r="F291" s="199" t="s">
        <v>3297</v>
      </c>
      <c r="G291" s="199" t="s">
        <v>2898</v>
      </c>
      <c r="H291" s="201" t="s">
        <v>3298</v>
      </c>
      <c r="I291" s="200"/>
      <c r="J291" s="199"/>
      <c r="K291" s="199" t="s">
        <v>3299</v>
      </c>
      <c r="L291" s="199"/>
      <c r="M291" s="240" t="s">
        <v>226</v>
      </c>
      <c r="N291" s="240" t="s">
        <v>306</v>
      </c>
      <c r="O291" s="204" t="s">
        <v>307</v>
      </c>
      <c r="P291" s="275"/>
      <c r="Q291" s="201" t="s">
        <v>3273</v>
      </c>
      <c r="R291" s="201" t="s">
        <v>3300</v>
      </c>
      <c r="S291" s="199" t="s">
        <v>3275</v>
      </c>
      <c r="T291" s="199" t="s">
        <v>3301</v>
      </c>
      <c r="U291" s="199" t="s">
        <v>3302</v>
      </c>
      <c r="V291" s="199" t="s">
        <v>3303</v>
      </c>
      <c r="W291" s="246"/>
      <c r="AA291" s="207">
        <f>IF(OR(J291="Fail",ISBLANK(J291)),INDEX('Issue Code Table'!C:C,MATCH(N:N,'Issue Code Table'!A:A,0)),IF(M291="Critical",6,IF(M291="Significant",5,IF(M291="Moderate",3,2))))</f>
        <v>4</v>
      </c>
    </row>
    <row r="292" spans="1:27" ht="125" x14ac:dyDescent="0.25">
      <c r="A292" s="198" t="s">
        <v>3304</v>
      </c>
      <c r="B292" s="199" t="s">
        <v>339</v>
      </c>
      <c r="C292" s="199" t="s">
        <v>340</v>
      </c>
      <c r="D292" s="200" t="s">
        <v>220</v>
      </c>
      <c r="E292" s="199" t="s">
        <v>3305</v>
      </c>
      <c r="F292" s="199" t="s">
        <v>3306</v>
      </c>
      <c r="G292" s="199" t="s">
        <v>2909</v>
      </c>
      <c r="H292" s="201" t="s">
        <v>3307</v>
      </c>
      <c r="I292" s="200"/>
      <c r="J292" s="199"/>
      <c r="K292" s="199" t="s">
        <v>3308</v>
      </c>
      <c r="L292" s="199"/>
      <c r="M292" s="240" t="s">
        <v>226</v>
      </c>
      <c r="N292" s="240" t="s">
        <v>1450</v>
      </c>
      <c r="O292" s="204" t="s">
        <v>1451</v>
      </c>
      <c r="P292" s="275"/>
      <c r="Q292" s="201" t="s">
        <v>3309</v>
      </c>
      <c r="R292" s="201" t="s">
        <v>3310</v>
      </c>
      <c r="S292" s="199" t="s">
        <v>3311</v>
      </c>
      <c r="T292" s="199" t="s">
        <v>3312</v>
      </c>
      <c r="U292" s="199" t="s">
        <v>3313</v>
      </c>
      <c r="V292" s="199" t="s">
        <v>3314</v>
      </c>
      <c r="W292" s="246"/>
      <c r="AA292" s="207">
        <f>IF(OR(J292="Fail",ISBLANK(J292)),INDEX('Issue Code Table'!C:C,MATCH(N:N,'Issue Code Table'!A:A,0)),IF(M292="Critical",6,IF(M292="Significant",5,IF(M292="Moderate",3,2))))</f>
        <v>3</v>
      </c>
    </row>
    <row r="293" spans="1:27" ht="200" x14ac:dyDescent="0.25">
      <c r="A293" s="198" t="s">
        <v>3315</v>
      </c>
      <c r="B293" s="199" t="s">
        <v>355</v>
      </c>
      <c r="C293" s="199" t="s">
        <v>356</v>
      </c>
      <c r="D293" s="200" t="s">
        <v>220</v>
      </c>
      <c r="E293" s="199" t="s">
        <v>3316</v>
      </c>
      <c r="F293" s="199" t="s">
        <v>3317</v>
      </c>
      <c r="G293" s="199" t="s">
        <v>2920</v>
      </c>
      <c r="H293" s="201" t="s">
        <v>3318</v>
      </c>
      <c r="I293" s="200"/>
      <c r="J293" s="199"/>
      <c r="K293" s="199" t="s">
        <v>3319</v>
      </c>
      <c r="L293" s="199"/>
      <c r="M293" s="240" t="s">
        <v>185</v>
      </c>
      <c r="N293" s="240" t="s">
        <v>786</v>
      </c>
      <c r="O293" s="204" t="s">
        <v>787</v>
      </c>
      <c r="P293" s="275"/>
      <c r="Q293" s="201" t="s">
        <v>3320</v>
      </c>
      <c r="R293" s="201" t="s">
        <v>3321</v>
      </c>
      <c r="S293" s="199" t="s">
        <v>3322</v>
      </c>
      <c r="T293" s="199" t="s">
        <v>351</v>
      </c>
      <c r="U293" s="199" t="s">
        <v>3323</v>
      </c>
      <c r="V293" s="199" t="s">
        <v>3324</v>
      </c>
      <c r="W293" s="246" t="s">
        <v>247</v>
      </c>
      <c r="AA293" s="207">
        <f>IF(OR(J293="Fail",ISBLANK(J293)),INDEX('Issue Code Table'!C:C,MATCH(N:N,'Issue Code Table'!A:A,0)),IF(M293="Critical",6,IF(M293="Significant",5,IF(M293="Moderate",3,2))))</f>
        <v>5</v>
      </c>
    </row>
    <row r="294" spans="1:27" ht="112.5" x14ac:dyDescent="0.25">
      <c r="A294" s="198" t="s">
        <v>3325</v>
      </c>
      <c r="B294" s="199" t="s">
        <v>355</v>
      </c>
      <c r="C294" s="199" t="s">
        <v>356</v>
      </c>
      <c r="D294" s="200" t="s">
        <v>220</v>
      </c>
      <c r="E294" s="199" t="s">
        <v>3326</v>
      </c>
      <c r="F294" s="199" t="s">
        <v>3327</v>
      </c>
      <c r="G294" s="199" t="s">
        <v>2931</v>
      </c>
      <c r="H294" s="201" t="s">
        <v>3328</v>
      </c>
      <c r="I294" s="200"/>
      <c r="J294" s="199"/>
      <c r="K294" s="199" t="s">
        <v>3329</v>
      </c>
      <c r="L294" s="199"/>
      <c r="M294" s="240" t="s">
        <v>226</v>
      </c>
      <c r="N294" s="240" t="s">
        <v>2356</v>
      </c>
      <c r="O294" s="204" t="s">
        <v>2357</v>
      </c>
      <c r="P294" s="275"/>
      <c r="Q294" s="201" t="s">
        <v>3320</v>
      </c>
      <c r="R294" s="201" t="s">
        <v>3330</v>
      </c>
      <c r="S294" s="199" t="s">
        <v>3331</v>
      </c>
      <c r="T294" s="199" t="s">
        <v>3332</v>
      </c>
      <c r="U294" s="199" t="s">
        <v>3333</v>
      </c>
      <c r="V294" s="199" t="s">
        <v>3334</v>
      </c>
      <c r="W294" s="246"/>
      <c r="AA294" s="207">
        <f>IF(OR(J294="Fail",ISBLANK(J294)),INDEX('Issue Code Table'!C:C,MATCH(N:N,'Issue Code Table'!A:A,0)),IF(M294="Critical",6,IF(M294="Significant",5,IF(M294="Moderate",3,2))))</f>
        <v>5</v>
      </c>
    </row>
    <row r="295" spans="1:27" ht="112.5" x14ac:dyDescent="0.25">
      <c r="A295" s="198" t="s">
        <v>3335</v>
      </c>
      <c r="B295" s="199" t="s">
        <v>355</v>
      </c>
      <c r="C295" s="199" t="s">
        <v>356</v>
      </c>
      <c r="D295" s="200" t="s">
        <v>220</v>
      </c>
      <c r="E295" s="199" t="s">
        <v>3336</v>
      </c>
      <c r="F295" s="199" t="s">
        <v>3337</v>
      </c>
      <c r="G295" s="199" t="s">
        <v>2941</v>
      </c>
      <c r="H295" s="201" t="s">
        <v>3338</v>
      </c>
      <c r="I295" s="200"/>
      <c r="J295" s="199"/>
      <c r="K295" s="199" t="s">
        <v>3339</v>
      </c>
      <c r="L295" s="199"/>
      <c r="M295" s="240" t="s">
        <v>185</v>
      </c>
      <c r="N295" s="240" t="s">
        <v>786</v>
      </c>
      <c r="O295" s="204" t="s">
        <v>787</v>
      </c>
      <c r="P295" s="275"/>
      <c r="Q295" s="201" t="s">
        <v>3340</v>
      </c>
      <c r="R295" s="201" t="s">
        <v>3341</v>
      </c>
      <c r="S295" s="199" t="s">
        <v>3342</v>
      </c>
      <c r="T295" s="199" t="s">
        <v>3343</v>
      </c>
      <c r="U295" s="199" t="s">
        <v>3344</v>
      </c>
      <c r="V295" s="199" t="s">
        <v>3345</v>
      </c>
      <c r="W295" s="246" t="s">
        <v>247</v>
      </c>
      <c r="AA295" s="207">
        <f>IF(OR(J295="Fail",ISBLANK(J295)),INDEX('Issue Code Table'!C:C,MATCH(N:N,'Issue Code Table'!A:A,0)),IF(M295="Critical",6,IF(M295="Significant",5,IF(M295="Moderate",3,2))))</f>
        <v>5</v>
      </c>
    </row>
    <row r="296" spans="1:27" ht="112.5" x14ac:dyDescent="0.25">
      <c r="A296" s="198" t="s">
        <v>3346</v>
      </c>
      <c r="B296" s="199" t="s">
        <v>355</v>
      </c>
      <c r="C296" s="199" t="s">
        <v>356</v>
      </c>
      <c r="D296" s="200" t="s">
        <v>220</v>
      </c>
      <c r="E296" s="199" t="s">
        <v>3347</v>
      </c>
      <c r="F296" s="199" t="s">
        <v>3348</v>
      </c>
      <c r="G296" s="199" t="s">
        <v>2952</v>
      </c>
      <c r="H296" s="201" t="s">
        <v>3349</v>
      </c>
      <c r="I296" s="200"/>
      <c r="J296" s="199"/>
      <c r="K296" s="199" t="s">
        <v>3350</v>
      </c>
      <c r="L296" s="199"/>
      <c r="M296" s="240" t="s">
        <v>185</v>
      </c>
      <c r="N296" s="240" t="s">
        <v>786</v>
      </c>
      <c r="O296" s="204" t="s">
        <v>787</v>
      </c>
      <c r="P296" s="275"/>
      <c r="Q296" s="201" t="s">
        <v>3340</v>
      </c>
      <c r="R296" s="201" t="s">
        <v>3351</v>
      </c>
      <c r="S296" s="199" t="s">
        <v>3342</v>
      </c>
      <c r="T296" s="199" t="s">
        <v>3352</v>
      </c>
      <c r="U296" s="199" t="s">
        <v>3353</v>
      </c>
      <c r="V296" s="199" t="s">
        <v>3354</v>
      </c>
      <c r="W296" s="246" t="s">
        <v>247</v>
      </c>
      <c r="AA296" s="207">
        <f>IF(OR(J296="Fail",ISBLANK(J296)),INDEX('Issue Code Table'!C:C,MATCH(N:N,'Issue Code Table'!A:A,0)),IF(M296="Critical",6,IF(M296="Significant",5,IF(M296="Moderate",3,2))))</f>
        <v>5</v>
      </c>
    </row>
    <row r="297" spans="1:27" ht="112.5" x14ac:dyDescent="0.25">
      <c r="A297" s="198" t="s">
        <v>3355</v>
      </c>
      <c r="B297" s="199" t="s">
        <v>355</v>
      </c>
      <c r="C297" s="199" t="s">
        <v>356</v>
      </c>
      <c r="D297" s="200" t="s">
        <v>220</v>
      </c>
      <c r="E297" s="199" t="s">
        <v>3356</v>
      </c>
      <c r="F297" s="199" t="s">
        <v>3357</v>
      </c>
      <c r="G297" s="199" t="s">
        <v>2962</v>
      </c>
      <c r="H297" s="201" t="s">
        <v>3358</v>
      </c>
      <c r="I297" s="200"/>
      <c r="J297" s="199"/>
      <c r="K297" s="199" t="s">
        <v>3359</v>
      </c>
      <c r="L297" s="199"/>
      <c r="M297" s="240" t="s">
        <v>226</v>
      </c>
      <c r="N297" s="240" t="s">
        <v>3360</v>
      </c>
      <c r="O297" s="204" t="s">
        <v>3361</v>
      </c>
      <c r="P297" s="275"/>
      <c r="Q297" s="201" t="s">
        <v>3362</v>
      </c>
      <c r="R297" s="201" t="s">
        <v>3363</v>
      </c>
      <c r="S297" s="199" t="s">
        <v>3364</v>
      </c>
      <c r="T297" s="199" t="s">
        <v>3365</v>
      </c>
      <c r="U297" s="199" t="s">
        <v>3366</v>
      </c>
      <c r="V297" s="199" t="s">
        <v>3367</v>
      </c>
      <c r="W297" s="246"/>
      <c r="AA297" s="207">
        <f>IF(OR(J297="Fail",ISBLANK(J297)),INDEX('Issue Code Table'!C:C,MATCH(N:N,'Issue Code Table'!A:A,0)),IF(M297="Critical",6,IF(M297="Significant",5,IF(M297="Moderate",3,2))))</f>
        <v>4</v>
      </c>
    </row>
    <row r="298" spans="1:27" ht="162.5" x14ac:dyDescent="0.25">
      <c r="A298" s="198" t="s">
        <v>3368</v>
      </c>
      <c r="B298" s="199" t="s">
        <v>339</v>
      </c>
      <c r="C298" s="199" t="s">
        <v>340</v>
      </c>
      <c r="D298" s="200" t="s">
        <v>220</v>
      </c>
      <c r="E298" s="199" t="s">
        <v>3108</v>
      </c>
      <c r="F298" s="199" t="s">
        <v>3109</v>
      </c>
      <c r="G298" s="199" t="s">
        <v>2974</v>
      </c>
      <c r="H298" s="201" t="s">
        <v>3110</v>
      </c>
      <c r="I298" s="200"/>
      <c r="J298" s="199"/>
      <c r="K298" s="199" t="s">
        <v>3111</v>
      </c>
      <c r="L298" s="199"/>
      <c r="M298" s="240" t="s">
        <v>185</v>
      </c>
      <c r="N298" s="240" t="s">
        <v>346</v>
      </c>
      <c r="O298" s="204" t="s">
        <v>347</v>
      </c>
      <c r="P298" s="221"/>
      <c r="Q298" s="201" t="s">
        <v>3369</v>
      </c>
      <c r="R298" s="201" t="s">
        <v>3370</v>
      </c>
      <c r="S298" s="199" t="s">
        <v>3113</v>
      </c>
      <c r="T298" s="199" t="s">
        <v>351</v>
      </c>
      <c r="U298" s="199" t="s">
        <v>3371</v>
      </c>
      <c r="V298" s="199" t="s">
        <v>3372</v>
      </c>
      <c r="W298" s="246" t="s">
        <v>247</v>
      </c>
      <c r="AA298" s="207">
        <f>IF(OR(J298="Fail",ISBLANK(J298)),INDEX('Issue Code Table'!C:C,MATCH(N:N,'Issue Code Table'!A:A,0)),IF(M298="Critical",6,IF(M298="Significant",5,IF(M298="Moderate",3,2))))</f>
        <v>5</v>
      </c>
    </row>
    <row r="299" spans="1:27" ht="15.65" customHeight="1" x14ac:dyDescent="0.25">
      <c r="A299" s="58"/>
      <c r="B299" s="58" t="s">
        <v>3373</v>
      </c>
      <c r="C299" s="57"/>
      <c r="D299" s="57"/>
      <c r="E299" s="57"/>
      <c r="F299" s="57"/>
      <c r="G299" s="57"/>
      <c r="H299" s="57"/>
      <c r="I299" s="57"/>
      <c r="J299" s="57"/>
      <c r="K299" s="57"/>
      <c r="L299" s="57"/>
      <c r="M299" s="57"/>
      <c r="N299" s="57"/>
      <c r="O299" s="57"/>
      <c r="P299" s="57"/>
      <c r="Q299" s="57"/>
      <c r="R299" s="57"/>
      <c r="S299" s="57"/>
      <c r="T299" s="57"/>
      <c r="U299" s="57"/>
      <c r="V299" s="57"/>
      <c r="W299" s="57"/>
      <c r="AA299" s="57"/>
    </row>
    <row r="300" spans="1:27" x14ac:dyDescent="0.25">
      <c r="A300"/>
      <c r="W300" s="51"/>
      <c r="X300" s="51"/>
      <c r="Y300" s="51"/>
      <c r="Z300" s="51"/>
    </row>
    <row r="301" spans="1:27" x14ac:dyDescent="0.25">
      <c r="A301"/>
      <c r="W301" s="51"/>
      <c r="X301" s="51"/>
      <c r="Y301" s="51"/>
      <c r="Z301" s="51"/>
    </row>
    <row r="302" spans="1:27" hidden="1" x14ac:dyDescent="0.25">
      <c r="A302"/>
      <c r="I302" s="51" t="s">
        <v>3374</v>
      </c>
      <c r="W302" s="51"/>
      <c r="X302" s="51"/>
      <c r="Y302" s="51"/>
      <c r="Z302" s="51"/>
    </row>
    <row r="303" spans="1:27" hidden="1" x14ac:dyDescent="0.25">
      <c r="A303"/>
      <c r="I303" s="51" t="s">
        <v>58</v>
      </c>
      <c r="W303" s="51"/>
      <c r="X303" s="51"/>
      <c r="Y303" s="51"/>
      <c r="Z303" s="51"/>
    </row>
    <row r="304" spans="1:27" hidden="1" x14ac:dyDescent="0.25">
      <c r="A304"/>
      <c r="I304" s="51" t="s">
        <v>59</v>
      </c>
      <c r="W304" s="51"/>
      <c r="X304" s="51"/>
      <c r="Y304" s="51"/>
      <c r="Z304" s="51"/>
    </row>
    <row r="305" spans="1:26" hidden="1" x14ac:dyDescent="0.25">
      <c r="A305"/>
      <c r="I305" s="51" t="s">
        <v>47</v>
      </c>
      <c r="W305" s="51"/>
      <c r="X305" s="51"/>
      <c r="Y305" s="51"/>
      <c r="Z305" s="51"/>
    </row>
    <row r="306" spans="1:26" hidden="1" x14ac:dyDescent="0.25">
      <c r="A306"/>
      <c r="I306" s="51" t="s">
        <v>3375</v>
      </c>
      <c r="W306" s="51"/>
      <c r="X306" s="51"/>
      <c r="Y306" s="51"/>
      <c r="Z306" s="51"/>
    </row>
    <row r="307" spans="1:26" hidden="1" x14ac:dyDescent="0.25">
      <c r="A307"/>
      <c r="W307" s="51"/>
      <c r="X307" s="51"/>
      <c r="Y307" s="51"/>
      <c r="Z307" s="51"/>
    </row>
    <row r="308" spans="1:26" hidden="1" x14ac:dyDescent="0.25">
      <c r="A308"/>
      <c r="I308" s="56" t="s">
        <v>3376</v>
      </c>
      <c r="W308" s="51"/>
      <c r="X308" s="51"/>
      <c r="Y308" s="51"/>
      <c r="Z308" s="51"/>
    </row>
    <row r="309" spans="1:26" hidden="1" x14ac:dyDescent="0.25">
      <c r="A309"/>
      <c r="I309" s="59" t="s">
        <v>171</v>
      </c>
      <c r="W309" s="51"/>
      <c r="X309" s="51"/>
      <c r="Y309" s="51"/>
      <c r="Z309" s="51"/>
    </row>
    <row r="310" spans="1:26" hidden="1" x14ac:dyDescent="0.25">
      <c r="A310"/>
      <c r="I310" s="56" t="s">
        <v>185</v>
      </c>
      <c r="W310" s="51"/>
      <c r="X310" s="51"/>
      <c r="Y310" s="51"/>
      <c r="Z310" s="51"/>
    </row>
    <row r="311" spans="1:26" hidden="1" x14ac:dyDescent="0.25">
      <c r="A311"/>
      <c r="I311" s="56" t="s">
        <v>226</v>
      </c>
      <c r="W311" s="51"/>
      <c r="X311" s="51"/>
      <c r="Y311" s="51"/>
      <c r="Z311" s="51"/>
    </row>
    <row r="312" spans="1:26" hidden="1" x14ac:dyDescent="0.25">
      <c r="A312"/>
      <c r="I312" s="56" t="s">
        <v>305</v>
      </c>
      <c r="W312" s="51"/>
      <c r="X312" s="51"/>
      <c r="Y312" s="51"/>
      <c r="Z312" s="51"/>
    </row>
    <row r="313" spans="1:26" hidden="1" x14ac:dyDescent="0.25">
      <c r="A313"/>
      <c r="W313" s="51"/>
      <c r="X313" s="51"/>
      <c r="Y313" s="51"/>
      <c r="Z313" s="51"/>
    </row>
    <row r="314" spans="1:26" hidden="1" x14ac:dyDescent="0.25">
      <c r="A314" s="69"/>
      <c r="B314" s="69"/>
      <c r="C314" s="69"/>
      <c r="D314" s="69"/>
      <c r="E314" s="69"/>
      <c r="F314" s="69"/>
      <c r="G314" s="69"/>
      <c r="H314" s="69"/>
      <c r="I314" s="69"/>
      <c r="J314" s="69"/>
      <c r="K314" s="69"/>
      <c r="L314" s="69"/>
      <c r="M314" s="69"/>
      <c r="N314" s="69"/>
      <c r="O314" s="69"/>
      <c r="P314" s="69"/>
      <c r="Q314" s="69"/>
      <c r="R314" s="69"/>
      <c r="S314" s="69"/>
      <c r="T314" s="69"/>
      <c r="U314" s="69"/>
      <c r="W314" s="69"/>
      <c r="X314" s="51"/>
      <c r="Y314" s="51"/>
      <c r="Z314" s="51"/>
    </row>
    <row r="315" spans="1:26" x14ac:dyDescent="0.25">
      <c r="A315" s="69"/>
      <c r="B315" s="69"/>
      <c r="C315" s="69"/>
      <c r="D315" s="69"/>
      <c r="E315" s="69"/>
      <c r="F315" s="69"/>
      <c r="G315" s="69"/>
      <c r="H315" s="69"/>
      <c r="I315" s="69"/>
      <c r="J315" s="69"/>
      <c r="K315" s="69"/>
      <c r="L315" s="69"/>
      <c r="M315" s="69"/>
      <c r="N315" s="69"/>
      <c r="O315" s="69"/>
      <c r="P315" s="69"/>
      <c r="Q315" s="69"/>
      <c r="R315" s="69"/>
      <c r="S315" s="69"/>
      <c r="T315" s="69"/>
      <c r="U315" s="69"/>
      <c r="W315" s="69"/>
      <c r="X315" s="51"/>
      <c r="Y315" s="69"/>
      <c r="Z315" s="51"/>
    </row>
    <row r="316" spans="1:26" x14ac:dyDescent="0.25">
      <c r="A316" s="69"/>
      <c r="B316" s="69"/>
      <c r="C316" s="69"/>
      <c r="D316" s="69"/>
      <c r="E316" s="69"/>
      <c r="F316" s="69"/>
      <c r="G316" s="69"/>
      <c r="H316" s="69"/>
      <c r="I316" s="69"/>
      <c r="J316" s="69"/>
      <c r="K316" s="69"/>
      <c r="L316" s="69"/>
      <c r="M316" s="69"/>
      <c r="N316" s="69"/>
      <c r="O316" s="69"/>
      <c r="P316" s="69"/>
      <c r="Q316" s="69"/>
      <c r="R316" s="69"/>
      <c r="S316" s="69"/>
      <c r="T316" s="69"/>
      <c r="U316" s="69"/>
      <c r="W316" s="69"/>
      <c r="X316" s="51"/>
      <c r="Y316" s="69"/>
      <c r="Z316" s="51"/>
    </row>
    <row r="317" spans="1:26" x14ac:dyDescent="0.25">
      <c r="A317" s="69"/>
      <c r="B317" s="69"/>
      <c r="C317" s="69"/>
      <c r="D317" s="69"/>
      <c r="E317" s="69"/>
      <c r="F317" s="69"/>
      <c r="G317" s="69"/>
      <c r="H317" s="69"/>
      <c r="I317" s="69"/>
      <c r="J317" s="69"/>
      <c r="K317" s="69"/>
      <c r="L317" s="69"/>
      <c r="M317" s="69"/>
      <c r="N317" s="69"/>
      <c r="O317" s="69"/>
      <c r="P317" s="69"/>
      <c r="Q317" s="69"/>
      <c r="R317" s="69"/>
      <c r="S317" s="69"/>
      <c r="T317" s="69"/>
      <c r="U317" s="69"/>
      <c r="W317" s="69"/>
      <c r="Y317" s="69"/>
    </row>
    <row r="318" spans="1:26" x14ac:dyDescent="0.25">
      <c r="A318" s="69"/>
      <c r="B318" s="69"/>
      <c r="C318" s="69"/>
      <c r="D318" s="69"/>
      <c r="E318" s="69"/>
      <c r="F318" s="69"/>
      <c r="G318" s="69"/>
      <c r="H318" s="69"/>
      <c r="I318" s="69"/>
      <c r="J318" s="69"/>
      <c r="K318" s="69"/>
      <c r="L318" s="69"/>
      <c r="M318" s="69"/>
      <c r="N318" s="69"/>
      <c r="O318" s="69"/>
      <c r="P318" s="69"/>
      <c r="Q318" s="69"/>
      <c r="R318" s="69"/>
      <c r="S318" s="69"/>
      <c r="T318" s="69"/>
      <c r="U318" s="69"/>
      <c r="W318" s="69"/>
      <c r="Y318" s="69"/>
    </row>
    <row r="319" spans="1:26" x14ac:dyDescent="0.25">
      <c r="A319" s="69"/>
      <c r="B319" s="69"/>
      <c r="C319" s="69"/>
      <c r="D319" s="69"/>
      <c r="E319" s="69"/>
      <c r="F319" s="69"/>
      <c r="G319" s="69"/>
      <c r="H319" s="69"/>
      <c r="I319" s="69"/>
      <c r="J319" s="69"/>
      <c r="K319" s="69"/>
      <c r="L319" s="69"/>
      <c r="M319" s="69"/>
      <c r="N319" s="69"/>
      <c r="O319" s="69"/>
      <c r="P319" s="69"/>
      <c r="Q319" s="69"/>
      <c r="R319" s="69"/>
      <c r="S319" s="69"/>
      <c r="T319" s="69"/>
      <c r="U319" s="69"/>
      <c r="W319" s="69"/>
      <c r="Y319" s="69"/>
    </row>
    <row r="320" spans="1:26" x14ac:dyDescent="0.25">
      <c r="A320" s="69"/>
      <c r="B320" s="69"/>
      <c r="C320" s="69"/>
      <c r="D320" s="69"/>
      <c r="E320" s="69"/>
      <c r="F320" s="69"/>
      <c r="G320" s="69"/>
      <c r="H320" s="69"/>
      <c r="I320" s="69"/>
      <c r="J320" s="69"/>
      <c r="K320" s="69"/>
      <c r="L320" s="69"/>
      <c r="M320" s="69"/>
      <c r="N320" s="69"/>
      <c r="O320" s="69"/>
      <c r="P320" s="69"/>
      <c r="Q320" s="69"/>
      <c r="R320" s="69"/>
      <c r="S320" s="69"/>
      <c r="T320" s="69"/>
      <c r="U320" s="69"/>
      <c r="W320" s="69"/>
      <c r="Y320" s="69"/>
    </row>
    <row r="321" spans="1:25" x14ac:dyDescent="0.25">
      <c r="A321" s="69"/>
      <c r="B321" s="69"/>
      <c r="C321" s="69"/>
      <c r="D321" s="69"/>
      <c r="E321" s="69"/>
      <c r="F321" s="69"/>
      <c r="G321" s="69"/>
      <c r="H321" s="69"/>
      <c r="I321" s="69"/>
      <c r="J321" s="69"/>
      <c r="K321" s="69"/>
      <c r="L321" s="69"/>
      <c r="M321" s="69"/>
      <c r="N321" s="69"/>
      <c r="O321" s="69"/>
      <c r="P321" s="69"/>
      <c r="Q321" s="69"/>
      <c r="R321" s="69"/>
      <c r="S321" s="69"/>
      <c r="T321" s="69"/>
      <c r="U321" s="69"/>
      <c r="W321" s="69"/>
      <c r="Y321" s="69"/>
    </row>
    <row r="322" spans="1:25" x14ac:dyDescent="0.25">
      <c r="A322" s="69"/>
      <c r="B322" s="69"/>
      <c r="C322" s="69"/>
      <c r="D322" s="69"/>
      <c r="E322" s="69"/>
      <c r="F322" s="69"/>
      <c r="G322" s="69"/>
      <c r="H322" s="69"/>
      <c r="I322" s="69"/>
      <c r="J322" s="69"/>
      <c r="K322" s="69"/>
      <c r="L322" s="69"/>
      <c r="M322" s="69"/>
      <c r="N322" s="69"/>
      <c r="O322" s="69"/>
      <c r="P322" s="69"/>
      <c r="Q322" s="69"/>
      <c r="R322" s="69"/>
      <c r="S322" s="69"/>
      <c r="T322" s="69"/>
      <c r="U322" s="69"/>
      <c r="W322" s="69"/>
      <c r="Y322" s="69"/>
    </row>
    <row r="323" spans="1:25" x14ac:dyDescent="0.25">
      <c r="A323" s="69"/>
      <c r="B323" s="69"/>
      <c r="C323" s="69"/>
      <c r="D323" s="69"/>
      <c r="E323" s="69"/>
      <c r="F323" s="69"/>
      <c r="G323" s="69"/>
      <c r="H323" s="69"/>
      <c r="I323" s="69"/>
      <c r="J323" s="69"/>
      <c r="K323" s="69"/>
      <c r="L323" s="69"/>
      <c r="M323" s="69"/>
      <c r="N323" s="69"/>
      <c r="O323" s="69"/>
      <c r="P323" s="69"/>
      <c r="Q323" s="69"/>
      <c r="R323" s="69"/>
      <c r="S323" s="69"/>
      <c r="T323" s="69"/>
      <c r="U323" s="69"/>
      <c r="W323" s="69"/>
      <c r="Y323" s="69"/>
    </row>
    <row r="324" spans="1:25" x14ac:dyDescent="0.25">
      <c r="A324" s="69"/>
      <c r="B324" s="69"/>
      <c r="C324" s="69"/>
      <c r="D324" s="69"/>
      <c r="E324" s="69"/>
      <c r="F324" s="69"/>
      <c r="G324" s="69"/>
      <c r="H324" s="69"/>
      <c r="I324" s="69"/>
      <c r="J324" s="69"/>
      <c r="K324" s="69"/>
      <c r="L324" s="69"/>
      <c r="M324" s="69"/>
      <c r="N324" s="69"/>
      <c r="O324" s="69"/>
      <c r="P324" s="69"/>
      <c r="Q324" s="69"/>
      <c r="R324" s="69"/>
      <c r="S324" s="69"/>
      <c r="T324" s="69"/>
      <c r="U324" s="69"/>
      <c r="W324" s="69"/>
      <c r="Y324" s="69"/>
    </row>
    <row r="325" spans="1:25" x14ac:dyDescent="0.25">
      <c r="A325" s="69"/>
      <c r="B325" s="69"/>
      <c r="C325" s="69"/>
      <c r="D325" s="69"/>
      <c r="E325" s="69"/>
      <c r="F325" s="69"/>
      <c r="G325" s="69"/>
      <c r="H325" s="69"/>
      <c r="I325" s="69"/>
      <c r="J325" s="69"/>
      <c r="K325" s="69"/>
      <c r="L325" s="69"/>
      <c r="M325" s="69"/>
      <c r="N325" s="69"/>
      <c r="O325" s="69"/>
      <c r="P325" s="69"/>
      <c r="Q325" s="69"/>
      <c r="R325" s="69"/>
      <c r="S325" s="69"/>
      <c r="T325" s="69"/>
      <c r="U325" s="69"/>
      <c r="W325" s="69"/>
      <c r="Y325" s="69"/>
    </row>
    <row r="326" spans="1:25" x14ac:dyDescent="0.25">
      <c r="A326" s="69"/>
      <c r="B326" s="69"/>
      <c r="C326" s="69"/>
      <c r="D326" s="69"/>
      <c r="E326" s="69"/>
      <c r="F326" s="69"/>
      <c r="G326" s="69"/>
      <c r="H326" s="69"/>
      <c r="I326" s="69"/>
      <c r="J326" s="69"/>
      <c r="K326" s="69"/>
      <c r="L326" s="69"/>
      <c r="M326" s="69"/>
      <c r="N326" s="69"/>
      <c r="O326" s="69"/>
      <c r="P326" s="69"/>
      <c r="Q326" s="69"/>
      <c r="R326" s="69"/>
      <c r="S326" s="69"/>
      <c r="T326" s="69"/>
      <c r="U326" s="69"/>
      <c r="W326" s="69"/>
      <c r="Y326" s="69"/>
    </row>
    <row r="327" spans="1:25" x14ac:dyDescent="0.25">
      <c r="A327" s="69"/>
      <c r="B327" s="69"/>
      <c r="C327" s="69"/>
      <c r="D327" s="69"/>
      <c r="E327" s="69"/>
      <c r="F327" s="69"/>
      <c r="G327" s="69"/>
      <c r="H327" s="69"/>
      <c r="I327" s="69"/>
      <c r="J327" s="69"/>
      <c r="K327" s="69"/>
      <c r="L327" s="69"/>
      <c r="M327" s="69"/>
      <c r="N327" s="69"/>
      <c r="O327" s="69"/>
      <c r="P327" s="69"/>
      <c r="Q327" s="69"/>
      <c r="R327" s="69"/>
      <c r="S327" s="69"/>
      <c r="T327" s="69"/>
      <c r="U327" s="69"/>
      <c r="W327" s="69"/>
      <c r="Y327" s="69"/>
    </row>
    <row r="328" spans="1:25" x14ac:dyDescent="0.25">
      <c r="A328" s="69"/>
      <c r="B328" s="69"/>
      <c r="C328" s="69"/>
      <c r="D328" s="69"/>
      <c r="E328" s="69"/>
      <c r="F328" s="69"/>
      <c r="G328" s="69"/>
      <c r="H328" s="69"/>
      <c r="I328" s="69"/>
      <c r="J328" s="69"/>
      <c r="K328" s="69"/>
      <c r="L328" s="69"/>
      <c r="M328" s="69"/>
      <c r="N328" s="69"/>
      <c r="O328" s="69"/>
      <c r="P328" s="69"/>
      <c r="Q328" s="69"/>
      <c r="R328" s="69"/>
      <c r="S328" s="69"/>
      <c r="T328" s="69"/>
      <c r="U328" s="69"/>
      <c r="W328" s="69"/>
      <c r="Y328" s="69"/>
    </row>
    <row r="329" spans="1:25" x14ac:dyDescent="0.25">
      <c r="A329" s="69"/>
      <c r="B329" s="69"/>
      <c r="C329" s="69"/>
      <c r="D329" s="69"/>
      <c r="E329" s="69"/>
      <c r="F329" s="69"/>
      <c r="G329" s="69"/>
      <c r="H329" s="69"/>
      <c r="I329" s="69"/>
      <c r="J329" s="69"/>
      <c r="K329" s="69"/>
      <c r="L329" s="69"/>
      <c r="M329" s="69"/>
      <c r="N329" s="69"/>
      <c r="O329" s="69"/>
      <c r="P329" s="69"/>
      <c r="Q329" s="69"/>
      <c r="R329" s="69"/>
      <c r="S329" s="69"/>
      <c r="T329" s="69"/>
      <c r="U329" s="69"/>
      <c r="W329" s="69"/>
      <c r="Y329" s="69"/>
    </row>
    <row r="330" spans="1:25" x14ac:dyDescent="0.25">
      <c r="A330" s="69"/>
      <c r="B330" s="69"/>
      <c r="C330" s="69"/>
      <c r="D330" s="69"/>
      <c r="E330" s="69"/>
      <c r="F330" s="69"/>
      <c r="G330" s="69"/>
      <c r="H330" s="69"/>
      <c r="I330" s="69"/>
      <c r="J330" s="69"/>
      <c r="K330" s="69"/>
      <c r="L330" s="69"/>
      <c r="M330" s="69"/>
      <c r="N330" s="69"/>
      <c r="O330" s="69"/>
      <c r="P330" s="69"/>
      <c r="Q330" s="69"/>
      <c r="R330" s="69"/>
      <c r="S330" s="69"/>
      <c r="T330" s="69"/>
      <c r="U330" s="69"/>
      <c r="W330" s="69"/>
      <c r="Y330" s="69"/>
    </row>
    <row r="331" spans="1:25" x14ac:dyDescent="0.25">
      <c r="A331" s="69"/>
      <c r="B331" s="69"/>
      <c r="C331" s="69"/>
      <c r="D331" s="69"/>
      <c r="E331" s="69"/>
      <c r="F331" s="69"/>
      <c r="G331" s="69"/>
      <c r="H331" s="69"/>
      <c r="I331" s="69"/>
      <c r="J331" s="69"/>
      <c r="K331" s="69"/>
      <c r="L331" s="69"/>
      <c r="M331" s="69"/>
      <c r="N331" s="69"/>
      <c r="O331" s="69"/>
      <c r="P331" s="69"/>
      <c r="Q331" s="69"/>
      <c r="R331" s="69"/>
      <c r="S331" s="69"/>
      <c r="T331" s="69"/>
      <c r="U331" s="69"/>
      <c r="W331" s="69"/>
      <c r="Y331" s="69"/>
    </row>
    <row r="332" spans="1:25" x14ac:dyDescent="0.25">
      <c r="A332" s="69"/>
      <c r="B332" s="69"/>
      <c r="C332" s="69"/>
      <c r="D332" s="69"/>
      <c r="E332" s="69"/>
      <c r="F332" s="69"/>
      <c r="G332" s="69"/>
      <c r="H332" s="69"/>
      <c r="I332" s="69"/>
      <c r="J332" s="69"/>
      <c r="K332" s="69"/>
      <c r="L332" s="69"/>
      <c r="M332" s="69"/>
      <c r="N332" s="69"/>
      <c r="O332" s="69"/>
      <c r="P332" s="69"/>
      <c r="Q332" s="69"/>
      <c r="R332" s="69"/>
      <c r="S332" s="69"/>
      <c r="T332" s="69"/>
      <c r="U332" s="69"/>
      <c r="W332" s="69"/>
      <c r="Y332" s="69"/>
    </row>
    <row r="333" spans="1:25" x14ac:dyDescent="0.25">
      <c r="A333" s="69"/>
      <c r="B333" s="69"/>
      <c r="C333" s="69"/>
      <c r="D333" s="69"/>
      <c r="E333" s="69"/>
      <c r="F333" s="69"/>
      <c r="G333" s="69"/>
      <c r="H333" s="69"/>
      <c r="I333" s="69"/>
      <c r="J333" s="69"/>
      <c r="K333" s="69"/>
      <c r="L333" s="69"/>
      <c r="M333" s="69"/>
      <c r="N333" s="69"/>
      <c r="O333" s="69"/>
      <c r="P333" s="69"/>
      <c r="Q333" s="69"/>
      <c r="R333" s="69"/>
      <c r="S333" s="69"/>
      <c r="T333" s="69"/>
      <c r="U333" s="69"/>
      <c r="W333" s="69"/>
      <c r="Y333" s="69"/>
    </row>
    <row r="334" spans="1:25" x14ac:dyDescent="0.25">
      <c r="A334" s="69"/>
      <c r="B334" s="69"/>
      <c r="C334" s="69"/>
      <c r="D334" s="69"/>
      <c r="E334" s="69"/>
      <c r="F334" s="69"/>
      <c r="G334" s="69"/>
      <c r="H334" s="69"/>
      <c r="I334" s="69"/>
      <c r="J334" s="69"/>
      <c r="K334" s="69"/>
      <c r="L334" s="69"/>
      <c r="M334" s="69"/>
      <c r="N334" s="69"/>
      <c r="O334" s="69"/>
      <c r="P334" s="69"/>
      <c r="Q334" s="69"/>
      <c r="R334" s="69"/>
      <c r="S334" s="69"/>
      <c r="T334" s="69"/>
      <c r="U334" s="69"/>
      <c r="W334" s="69"/>
      <c r="Y334" s="69"/>
    </row>
    <row r="335" spans="1:25" x14ac:dyDescent="0.25">
      <c r="A335" s="69"/>
      <c r="B335" s="69"/>
      <c r="C335" s="69"/>
      <c r="D335" s="69"/>
      <c r="E335" s="69"/>
      <c r="F335" s="69"/>
      <c r="G335" s="69"/>
      <c r="H335" s="69"/>
      <c r="I335" s="69"/>
      <c r="J335" s="69"/>
      <c r="K335" s="69"/>
      <c r="L335" s="69"/>
      <c r="M335" s="69"/>
      <c r="N335" s="69"/>
      <c r="O335" s="69"/>
      <c r="P335" s="69"/>
      <c r="Q335" s="69"/>
      <c r="R335" s="69"/>
      <c r="S335" s="69"/>
      <c r="T335" s="69"/>
      <c r="U335" s="69"/>
      <c r="W335" s="69"/>
      <c r="Y335" s="69"/>
    </row>
    <row r="336" spans="1:25" x14ac:dyDescent="0.25">
      <c r="A336" s="69"/>
      <c r="B336" s="69"/>
      <c r="C336" s="69"/>
      <c r="D336" s="69"/>
      <c r="E336" s="69"/>
      <c r="F336" s="69"/>
      <c r="G336" s="69"/>
      <c r="H336" s="69"/>
      <c r="I336" s="69"/>
      <c r="J336" s="69"/>
      <c r="K336" s="69"/>
      <c r="L336" s="69"/>
      <c r="M336" s="69"/>
      <c r="N336" s="69"/>
      <c r="O336" s="69"/>
      <c r="P336" s="69"/>
      <c r="Q336" s="69"/>
      <c r="R336" s="69"/>
      <c r="S336" s="69"/>
      <c r="T336" s="69"/>
      <c r="U336" s="69"/>
      <c r="W336" s="69"/>
      <c r="Y336" s="69"/>
    </row>
    <row r="337" spans="1:25" x14ac:dyDescent="0.25">
      <c r="A337" s="69"/>
      <c r="B337" s="69"/>
      <c r="C337" s="69"/>
      <c r="D337" s="69"/>
      <c r="E337" s="69"/>
      <c r="F337" s="69"/>
      <c r="G337" s="69"/>
      <c r="H337" s="69"/>
      <c r="I337" s="69"/>
      <c r="J337" s="69"/>
      <c r="K337" s="69"/>
      <c r="L337" s="69"/>
      <c r="M337" s="69"/>
      <c r="N337" s="69"/>
      <c r="O337" s="69"/>
      <c r="P337" s="69"/>
      <c r="Q337" s="69"/>
      <c r="R337" s="69"/>
      <c r="S337" s="69"/>
      <c r="T337" s="69"/>
      <c r="U337" s="69"/>
      <c r="W337" s="69"/>
      <c r="Y337" s="69"/>
    </row>
    <row r="338" spans="1:25" x14ac:dyDescent="0.25">
      <c r="A338" s="69"/>
      <c r="B338" s="69"/>
      <c r="C338" s="69"/>
      <c r="D338" s="69"/>
      <c r="E338" s="69"/>
      <c r="F338" s="69"/>
      <c r="G338" s="69"/>
      <c r="H338" s="69"/>
      <c r="I338" s="69"/>
      <c r="J338" s="69"/>
      <c r="K338" s="69"/>
      <c r="L338" s="69"/>
      <c r="M338" s="69"/>
      <c r="N338" s="69"/>
      <c r="O338" s="69"/>
      <c r="P338" s="69"/>
      <c r="Q338" s="69"/>
      <c r="R338" s="69"/>
      <c r="S338" s="69"/>
      <c r="T338" s="69"/>
      <c r="U338" s="69"/>
      <c r="W338" s="69"/>
      <c r="Y338" s="69"/>
    </row>
    <row r="339" spans="1:25" x14ac:dyDescent="0.25">
      <c r="A339" s="69"/>
      <c r="B339" s="69"/>
      <c r="C339" s="69"/>
      <c r="D339" s="69"/>
      <c r="E339" s="69"/>
      <c r="F339" s="69"/>
      <c r="G339" s="69"/>
      <c r="H339" s="69"/>
      <c r="I339" s="69"/>
      <c r="J339" s="69"/>
      <c r="K339" s="69"/>
      <c r="L339" s="69"/>
      <c r="M339" s="69"/>
      <c r="N339" s="69"/>
      <c r="O339" s="69"/>
      <c r="P339" s="69"/>
      <c r="Q339" s="69"/>
      <c r="R339" s="69"/>
      <c r="S339" s="69"/>
      <c r="T339" s="69"/>
      <c r="U339" s="69"/>
      <c r="W339" s="69"/>
      <c r="Y339" s="69"/>
    </row>
    <row r="340" spans="1:25" x14ac:dyDescent="0.25">
      <c r="A340" s="69"/>
      <c r="B340" s="69"/>
      <c r="C340" s="69"/>
      <c r="D340" s="69"/>
      <c r="E340" s="69"/>
      <c r="F340" s="69"/>
      <c r="G340" s="69"/>
      <c r="H340" s="69"/>
      <c r="I340" s="69"/>
      <c r="J340" s="69"/>
      <c r="K340" s="69"/>
      <c r="L340" s="69"/>
      <c r="M340" s="69"/>
      <c r="N340" s="69"/>
      <c r="O340" s="69"/>
      <c r="P340" s="69"/>
      <c r="Q340" s="69"/>
      <c r="R340" s="69"/>
      <c r="S340" s="69"/>
      <c r="T340" s="69"/>
      <c r="U340" s="69"/>
      <c r="W340" s="69"/>
      <c r="Y340" s="69"/>
    </row>
    <row r="341" spans="1:25" x14ac:dyDescent="0.25">
      <c r="A341" s="69"/>
      <c r="B341" s="69"/>
      <c r="C341" s="69"/>
      <c r="D341" s="69"/>
      <c r="E341" s="69"/>
      <c r="F341" s="69"/>
      <c r="G341" s="69"/>
      <c r="H341" s="69"/>
      <c r="I341" s="69"/>
      <c r="J341" s="69"/>
      <c r="K341" s="69"/>
      <c r="L341" s="69"/>
      <c r="M341" s="69"/>
      <c r="N341" s="69"/>
      <c r="O341" s="69"/>
      <c r="P341" s="69"/>
      <c r="Q341" s="69"/>
      <c r="R341" s="69"/>
      <c r="S341" s="69"/>
      <c r="T341" s="69"/>
      <c r="U341" s="69"/>
      <c r="W341" s="69"/>
      <c r="Y341" s="69"/>
    </row>
    <row r="342" spans="1:25" x14ac:dyDescent="0.25">
      <c r="A342" s="69"/>
      <c r="B342" s="69"/>
      <c r="C342" s="69"/>
      <c r="D342" s="69"/>
      <c r="E342" s="69"/>
      <c r="F342" s="69"/>
      <c r="G342" s="69"/>
      <c r="H342" s="69"/>
      <c r="I342" s="69"/>
      <c r="J342" s="69"/>
      <c r="K342" s="69"/>
      <c r="L342" s="69"/>
      <c r="M342" s="69"/>
      <c r="N342" s="69"/>
      <c r="O342" s="69"/>
      <c r="P342" s="69"/>
      <c r="Q342" s="69"/>
      <c r="R342" s="69"/>
      <c r="S342" s="69"/>
      <c r="T342" s="69"/>
      <c r="U342" s="69"/>
      <c r="W342" s="69"/>
      <c r="Y342" s="69"/>
    </row>
    <row r="343" spans="1:25" x14ac:dyDescent="0.25">
      <c r="A343" s="69"/>
      <c r="B343" s="69"/>
      <c r="C343" s="69"/>
      <c r="D343" s="69"/>
      <c r="E343" s="69"/>
      <c r="F343" s="69"/>
      <c r="G343" s="69"/>
      <c r="H343" s="69"/>
      <c r="I343" s="69"/>
      <c r="J343" s="69"/>
      <c r="K343" s="69"/>
      <c r="L343" s="69"/>
      <c r="M343" s="69"/>
      <c r="N343" s="69"/>
      <c r="O343" s="69"/>
      <c r="P343" s="69"/>
      <c r="Q343" s="69"/>
      <c r="R343" s="69"/>
      <c r="S343" s="69"/>
      <c r="T343" s="69"/>
      <c r="U343" s="69"/>
      <c r="W343" s="69"/>
      <c r="Y343" s="69"/>
    </row>
    <row r="344" spans="1:25" x14ac:dyDescent="0.25">
      <c r="A344" s="69"/>
      <c r="B344" s="69"/>
      <c r="C344" s="69"/>
      <c r="D344" s="69"/>
      <c r="E344" s="69"/>
      <c r="F344" s="69"/>
      <c r="G344" s="69"/>
      <c r="H344" s="69"/>
      <c r="I344" s="69"/>
      <c r="J344" s="69"/>
      <c r="K344" s="69"/>
      <c r="L344" s="69"/>
      <c r="M344" s="69"/>
      <c r="N344" s="69"/>
      <c r="O344" s="69"/>
      <c r="P344" s="69"/>
      <c r="Q344" s="69"/>
      <c r="R344" s="69"/>
      <c r="S344" s="69"/>
      <c r="T344" s="69"/>
      <c r="U344" s="69"/>
      <c r="W344" s="69"/>
      <c r="Y344" s="69"/>
    </row>
    <row r="345" spans="1:25" x14ac:dyDescent="0.25">
      <c r="A345" s="69"/>
      <c r="B345" s="69"/>
      <c r="C345" s="69"/>
      <c r="D345" s="69"/>
      <c r="E345" s="69"/>
      <c r="F345" s="69"/>
      <c r="G345" s="69"/>
      <c r="H345" s="69"/>
      <c r="I345" s="69"/>
      <c r="J345" s="69"/>
      <c r="K345" s="69"/>
      <c r="L345" s="69"/>
      <c r="M345" s="69"/>
      <c r="N345" s="69"/>
      <c r="O345" s="69"/>
      <c r="P345" s="69"/>
      <c r="Q345" s="69"/>
      <c r="R345" s="69"/>
      <c r="S345" s="69"/>
      <c r="T345" s="69"/>
      <c r="U345" s="69"/>
      <c r="W345" s="69"/>
      <c r="Y345" s="69"/>
    </row>
    <row r="346" spans="1:25" x14ac:dyDescent="0.25">
      <c r="A346" s="69"/>
      <c r="B346" s="69"/>
      <c r="C346" s="69"/>
      <c r="D346" s="69"/>
      <c r="E346" s="69"/>
      <c r="F346" s="69"/>
      <c r="G346" s="69"/>
      <c r="H346" s="69"/>
      <c r="I346" s="69"/>
      <c r="J346" s="69"/>
      <c r="K346" s="69"/>
      <c r="L346" s="69"/>
      <c r="M346" s="69"/>
      <c r="N346" s="69"/>
      <c r="O346" s="69"/>
      <c r="P346" s="69"/>
      <c r="Q346" s="69"/>
      <c r="R346" s="69"/>
      <c r="S346" s="69"/>
      <c r="T346" s="69"/>
      <c r="U346" s="69"/>
      <c r="W346" s="69"/>
      <c r="Y346" s="69"/>
    </row>
    <row r="347" spans="1:25" x14ac:dyDescent="0.25">
      <c r="A347" s="69"/>
      <c r="B347" s="69"/>
      <c r="C347" s="69"/>
      <c r="D347" s="69"/>
      <c r="E347" s="69"/>
      <c r="F347" s="69"/>
      <c r="G347" s="69"/>
      <c r="H347" s="69"/>
      <c r="I347" s="69"/>
      <c r="J347" s="69"/>
      <c r="K347" s="69"/>
      <c r="L347" s="69"/>
      <c r="M347" s="69"/>
      <c r="N347" s="69"/>
      <c r="O347" s="69"/>
      <c r="P347" s="69"/>
      <c r="Q347" s="69"/>
      <c r="R347" s="69"/>
      <c r="S347" s="69"/>
      <c r="T347" s="69"/>
      <c r="U347" s="69"/>
      <c r="W347" s="69"/>
      <c r="Y347" s="69"/>
    </row>
    <row r="348" spans="1:25" x14ac:dyDescent="0.25">
      <c r="A348" s="69"/>
      <c r="B348" s="69"/>
      <c r="C348" s="69"/>
      <c r="D348" s="69"/>
      <c r="E348" s="69"/>
      <c r="F348" s="69"/>
      <c r="G348" s="69"/>
      <c r="H348" s="69"/>
      <c r="I348" s="69"/>
      <c r="J348" s="69"/>
      <c r="K348" s="69"/>
      <c r="L348" s="69"/>
      <c r="M348" s="69"/>
      <c r="N348" s="69"/>
      <c r="O348" s="69"/>
      <c r="P348" s="69"/>
      <c r="Q348" s="69"/>
      <c r="R348" s="69"/>
      <c r="S348" s="69"/>
      <c r="T348" s="69"/>
      <c r="U348" s="69"/>
      <c r="W348" s="69"/>
      <c r="Y348" s="69"/>
    </row>
    <row r="349" spans="1:25" x14ac:dyDescent="0.25">
      <c r="A349" s="69"/>
      <c r="B349" s="69"/>
      <c r="C349" s="69"/>
      <c r="D349" s="69"/>
      <c r="E349" s="69"/>
      <c r="F349" s="69"/>
      <c r="G349" s="69"/>
      <c r="H349" s="69"/>
      <c r="I349" s="69"/>
      <c r="J349" s="69"/>
      <c r="K349" s="69"/>
      <c r="L349" s="69"/>
      <c r="M349" s="69"/>
      <c r="N349" s="69"/>
      <c r="O349" s="69"/>
      <c r="P349" s="69"/>
      <c r="Q349" s="69"/>
      <c r="R349" s="69"/>
      <c r="S349" s="69"/>
      <c r="T349" s="69"/>
      <c r="U349" s="69"/>
      <c r="W349" s="69"/>
      <c r="Y349" s="69"/>
    </row>
    <row r="350" spans="1:25" x14ac:dyDescent="0.25">
      <c r="A350" s="69"/>
      <c r="B350" s="69"/>
      <c r="C350" s="69"/>
      <c r="D350" s="69"/>
      <c r="E350" s="69"/>
      <c r="F350" s="69"/>
      <c r="G350" s="69"/>
      <c r="H350" s="69"/>
      <c r="I350" s="69"/>
      <c r="J350" s="69"/>
      <c r="K350" s="69"/>
      <c r="L350" s="69"/>
      <c r="M350" s="69"/>
      <c r="N350" s="69"/>
      <c r="O350" s="69"/>
      <c r="P350" s="69"/>
      <c r="Q350" s="69"/>
      <c r="R350" s="69"/>
      <c r="S350" s="69"/>
      <c r="T350" s="69"/>
      <c r="U350" s="69"/>
      <c r="W350" s="69"/>
      <c r="Y350" s="69"/>
    </row>
    <row r="351" spans="1:25" x14ac:dyDescent="0.25">
      <c r="A351" s="69"/>
      <c r="B351" s="69"/>
      <c r="C351" s="69"/>
      <c r="D351" s="69"/>
      <c r="E351" s="69"/>
      <c r="F351" s="69"/>
      <c r="G351" s="69"/>
      <c r="H351" s="69"/>
      <c r="I351" s="69"/>
      <c r="J351" s="69"/>
      <c r="K351" s="69"/>
      <c r="L351" s="69"/>
      <c r="M351" s="69"/>
      <c r="N351" s="69"/>
      <c r="O351" s="69"/>
      <c r="P351" s="69"/>
      <c r="Q351" s="69"/>
      <c r="R351" s="69"/>
      <c r="S351" s="69"/>
      <c r="T351" s="69"/>
      <c r="U351" s="69"/>
      <c r="W351" s="69"/>
      <c r="Y351" s="69"/>
    </row>
    <row r="352" spans="1:25" x14ac:dyDescent="0.25">
      <c r="A352" s="69"/>
      <c r="B352" s="69"/>
      <c r="C352" s="69"/>
      <c r="D352" s="69"/>
      <c r="E352" s="69"/>
      <c r="F352" s="69"/>
      <c r="G352" s="69"/>
      <c r="H352" s="69"/>
      <c r="I352" s="69"/>
      <c r="J352" s="69"/>
      <c r="K352" s="69"/>
      <c r="L352" s="69"/>
      <c r="M352" s="69"/>
      <c r="N352" s="69"/>
      <c r="O352" s="69"/>
      <c r="P352" s="69"/>
      <c r="Q352" s="69"/>
      <c r="R352" s="69"/>
      <c r="S352" s="69"/>
      <c r="T352" s="69"/>
      <c r="U352" s="69"/>
      <c r="W352" s="69"/>
      <c r="Y352" s="69"/>
    </row>
    <row r="353" spans="1:25" x14ac:dyDescent="0.25">
      <c r="A353" s="69"/>
      <c r="B353" s="69"/>
      <c r="C353" s="69"/>
      <c r="D353" s="69"/>
      <c r="E353" s="69"/>
      <c r="F353" s="69"/>
      <c r="G353" s="69"/>
      <c r="H353" s="69"/>
      <c r="I353" s="69"/>
      <c r="J353" s="69"/>
      <c r="K353" s="69"/>
      <c r="L353" s="69"/>
      <c r="M353" s="69"/>
      <c r="N353" s="69"/>
      <c r="O353" s="69"/>
      <c r="P353" s="69"/>
      <c r="Q353" s="69"/>
      <c r="R353" s="69"/>
      <c r="S353" s="69"/>
      <c r="T353" s="69"/>
      <c r="U353" s="69"/>
      <c r="W353" s="69"/>
      <c r="Y353" s="69"/>
    </row>
    <row r="354" spans="1:25" x14ac:dyDescent="0.25">
      <c r="A354" s="69"/>
      <c r="B354" s="69"/>
      <c r="C354" s="69"/>
      <c r="D354" s="69"/>
      <c r="E354" s="69"/>
      <c r="F354" s="69"/>
      <c r="G354" s="69"/>
      <c r="H354" s="69"/>
      <c r="I354" s="69"/>
      <c r="J354" s="69"/>
      <c r="K354" s="69"/>
      <c r="L354" s="69"/>
      <c r="M354" s="69"/>
      <c r="N354" s="69"/>
      <c r="O354" s="69"/>
      <c r="P354" s="69"/>
      <c r="Q354" s="69"/>
      <c r="R354" s="69"/>
      <c r="S354" s="69"/>
      <c r="T354" s="69"/>
      <c r="U354" s="69"/>
      <c r="W354" s="69"/>
      <c r="Y354" s="69"/>
    </row>
    <row r="355" spans="1:25" x14ac:dyDescent="0.25">
      <c r="A355" s="69"/>
      <c r="B355" s="69"/>
      <c r="C355" s="69"/>
      <c r="D355" s="69"/>
      <c r="E355" s="69"/>
      <c r="F355" s="69"/>
      <c r="G355" s="69"/>
      <c r="H355" s="69"/>
      <c r="I355" s="69"/>
      <c r="J355" s="69"/>
      <c r="K355" s="69"/>
      <c r="L355" s="69"/>
      <c r="M355" s="69"/>
      <c r="N355" s="69"/>
      <c r="O355" s="69"/>
      <c r="P355" s="69"/>
      <c r="Q355" s="69"/>
      <c r="R355" s="69"/>
      <c r="S355" s="69"/>
    </row>
    <row r="356" spans="1:25" x14ac:dyDescent="0.25">
      <c r="A356" s="69"/>
      <c r="B356" s="69"/>
      <c r="C356" s="69"/>
      <c r="D356" s="69"/>
      <c r="E356" s="69"/>
      <c r="F356" s="69"/>
      <c r="G356" s="69"/>
      <c r="H356" s="69"/>
      <c r="I356" s="69"/>
      <c r="J356" s="69"/>
      <c r="K356" s="69"/>
      <c r="L356" s="69"/>
      <c r="M356" s="69"/>
      <c r="N356" s="69"/>
      <c r="O356" s="69"/>
      <c r="P356" s="69"/>
      <c r="Q356" s="69"/>
      <c r="R356" s="69"/>
      <c r="S356" s="69"/>
    </row>
    <row r="357" spans="1:25" x14ac:dyDescent="0.25">
      <c r="A357" s="69"/>
      <c r="B357" s="69"/>
      <c r="C357" s="69"/>
      <c r="D357" s="69"/>
      <c r="E357" s="69"/>
      <c r="F357" s="69"/>
      <c r="G357" s="69"/>
      <c r="H357" s="69"/>
      <c r="I357" s="69"/>
      <c r="J357" s="69"/>
      <c r="K357" s="69"/>
      <c r="L357" s="69"/>
      <c r="M357" s="69"/>
      <c r="N357" s="69"/>
      <c r="O357" s="69"/>
      <c r="P357" s="69"/>
      <c r="Q357" s="69"/>
      <c r="R357" s="69"/>
      <c r="S357" s="69"/>
    </row>
    <row r="358" spans="1:25" x14ac:dyDescent="0.25">
      <c r="A358" s="69"/>
      <c r="B358" s="69"/>
      <c r="C358" s="69"/>
      <c r="D358" s="69"/>
      <c r="E358" s="69"/>
      <c r="F358" s="69"/>
      <c r="G358" s="69"/>
      <c r="H358" s="69"/>
      <c r="I358" s="69"/>
      <c r="J358" s="69"/>
      <c r="K358" s="69"/>
      <c r="L358" s="69"/>
      <c r="M358" s="69"/>
      <c r="N358" s="69"/>
      <c r="O358" s="69"/>
      <c r="P358" s="69"/>
      <c r="Q358" s="69"/>
      <c r="R358" s="69"/>
      <c r="S358" s="69"/>
    </row>
    <row r="359" spans="1:25" x14ac:dyDescent="0.25">
      <c r="A359" s="69"/>
      <c r="B359" s="69"/>
      <c r="C359" s="69"/>
      <c r="D359" s="69"/>
      <c r="E359" s="69"/>
      <c r="F359" s="69"/>
      <c r="G359" s="69"/>
      <c r="H359" s="69"/>
      <c r="I359" s="69"/>
      <c r="J359" s="69"/>
      <c r="K359" s="69"/>
      <c r="L359" s="69"/>
      <c r="M359" s="69"/>
      <c r="N359" s="69"/>
      <c r="O359" s="69"/>
      <c r="P359" s="69"/>
      <c r="Q359" s="69"/>
      <c r="R359" s="69"/>
      <c r="S359" s="69"/>
    </row>
    <row r="360" spans="1:25" x14ac:dyDescent="0.25">
      <c r="A360" s="69"/>
      <c r="B360" s="69"/>
      <c r="C360" s="69"/>
      <c r="D360" s="69"/>
      <c r="E360" s="69"/>
      <c r="F360" s="69"/>
      <c r="G360" s="69"/>
      <c r="H360" s="69"/>
      <c r="I360" s="69"/>
      <c r="J360" s="69"/>
      <c r="K360" s="69"/>
      <c r="L360" s="69"/>
      <c r="M360" s="69"/>
      <c r="N360" s="69"/>
      <c r="O360" s="69"/>
      <c r="P360" s="69"/>
      <c r="Q360" s="69"/>
      <c r="R360" s="69"/>
      <c r="S360" s="69"/>
    </row>
    <row r="361" spans="1:25" x14ac:dyDescent="0.25">
      <c r="A361" s="69"/>
      <c r="B361" s="69"/>
      <c r="C361" s="69"/>
      <c r="D361" s="69"/>
      <c r="E361" s="69"/>
      <c r="F361" s="69"/>
      <c r="G361" s="69"/>
      <c r="H361" s="69"/>
      <c r="I361" s="69"/>
      <c r="J361" s="69"/>
      <c r="K361" s="69"/>
      <c r="L361" s="69"/>
      <c r="M361" s="69"/>
      <c r="N361" s="69"/>
      <c r="O361" s="69"/>
      <c r="P361" s="69"/>
      <c r="Q361" s="69"/>
      <c r="R361" s="69"/>
      <c r="S361" s="69"/>
    </row>
    <row r="362" spans="1:25" x14ac:dyDescent="0.25">
      <c r="A362" s="69"/>
      <c r="B362" s="69"/>
      <c r="C362" s="69"/>
      <c r="D362" s="69"/>
      <c r="E362" s="69"/>
      <c r="F362" s="69"/>
      <c r="G362" s="69"/>
      <c r="H362" s="69"/>
      <c r="I362" s="69"/>
      <c r="J362" s="69"/>
      <c r="K362" s="69"/>
      <c r="L362" s="69"/>
      <c r="M362" s="69"/>
      <c r="N362" s="69"/>
      <c r="O362" s="69"/>
      <c r="P362" s="69"/>
      <c r="Q362" s="69"/>
      <c r="R362" s="69"/>
      <c r="S362" s="69"/>
    </row>
    <row r="363" spans="1:25" x14ac:dyDescent="0.25">
      <c r="A363" s="69"/>
      <c r="B363" s="69"/>
      <c r="C363" s="69"/>
      <c r="D363" s="69"/>
      <c r="E363" s="69"/>
      <c r="F363" s="69"/>
      <c r="G363" s="69"/>
      <c r="H363" s="69"/>
      <c r="I363" s="69"/>
      <c r="J363" s="69"/>
      <c r="K363" s="69"/>
      <c r="L363" s="69"/>
      <c r="M363" s="69"/>
      <c r="N363" s="69"/>
      <c r="O363" s="69"/>
      <c r="P363" s="69"/>
      <c r="Q363" s="69"/>
      <c r="R363" s="69"/>
      <c r="S363" s="69"/>
    </row>
    <row r="364" spans="1:25" x14ac:dyDescent="0.25">
      <c r="A364" s="69"/>
      <c r="B364" s="69"/>
      <c r="C364" s="69"/>
      <c r="D364" s="69"/>
      <c r="E364" s="69"/>
      <c r="F364" s="69"/>
      <c r="G364" s="69"/>
      <c r="H364" s="69"/>
      <c r="I364" s="69"/>
      <c r="J364" s="69"/>
      <c r="K364" s="69"/>
      <c r="L364" s="69"/>
      <c r="M364" s="69"/>
      <c r="N364" s="69"/>
      <c r="O364" s="69"/>
      <c r="P364" s="69"/>
      <c r="Q364" s="69"/>
      <c r="R364" s="69"/>
      <c r="S364" s="69"/>
    </row>
    <row r="365" spans="1:25" x14ac:dyDescent="0.25">
      <c r="A365" s="69"/>
      <c r="B365" s="69"/>
      <c r="C365" s="69"/>
      <c r="D365" s="69"/>
      <c r="E365" s="69"/>
      <c r="F365" s="69"/>
      <c r="G365" s="69"/>
      <c r="H365" s="69"/>
      <c r="I365" s="69"/>
      <c r="J365" s="69"/>
      <c r="K365" s="69"/>
      <c r="L365" s="69"/>
      <c r="M365" s="69"/>
      <c r="N365" s="69"/>
      <c r="O365" s="69"/>
      <c r="P365" s="69"/>
      <c r="Q365" s="69"/>
      <c r="R365" s="69"/>
      <c r="S365" s="69"/>
    </row>
    <row r="366" spans="1:25" x14ac:dyDescent="0.25">
      <c r="A366" s="69"/>
      <c r="B366" s="69"/>
      <c r="C366" s="69"/>
      <c r="D366" s="69"/>
      <c r="E366" s="69"/>
      <c r="F366" s="69"/>
      <c r="G366" s="69"/>
      <c r="H366" s="69"/>
      <c r="I366" s="69"/>
      <c r="J366" s="69"/>
      <c r="K366" s="69"/>
      <c r="L366" s="69"/>
      <c r="M366" s="69"/>
      <c r="N366" s="69"/>
      <c r="O366" s="69"/>
      <c r="P366" s="69"/>
      <c r="Q366" s="69"/>
      <c r="R366" s="69"/>
      <c r="S366" s="69"/>
    </row>
    <row r="367" spans="1:25" x14ac:dyDescent="0.25">
      <c r="A367" s="69"/>
      <c r="B367" s="69"/>
      <c r="C367" s="69"/>
      <c r="D367" s="69"/>
      <c r="E367" s="69"/>
      <c r="F367" s="69"/>
      <c r="G367" s="69"/>
      <c r="H367" s="69"/>
      <c r="I367" s="69"/>
      <c r="J367" s="69"/>
      <c r="K367" s="69"/>
      <c r="L367" s="69"/>
      <c r="M367" s="69"/>
      <c r="N367" s="69"/>
      <c r="O367" s="69"/>
      <c r="P367" s="69"/>
      <c r="Q367" s="69"/>
      <c r="R367" s="69"/>
      <c r="S367" s="69"/>
    </row>
    <row r="368" spans="1:25" x14ac:dyDescent="0.25">
      <c r="A368" s="69"/>
      <c r="B368" s="69"/>
      <c r="C368" s="69"/>
      <c r="D368" s="69"/>
      <c r="E368" s="69"/>
      <c r="F368" s="69"/>
      <c r="G368" s="69"/>
      <c r="H368" s="69"/>
      <c r="I368" s="69"/>
      <c r="J368" s="69"/>
      <c r="K368" s="69"/>
      <c r="L368" s="69"/>
      <c r="M368" s="69"/>
      <c r="N368" s="69"/>
      <c r="O368" s="69"/>
      <c r="P368" s="69"/>
      <c r="Q368" s="69"/>
      <c r="R368" s="69"/>
      <c r="S368" s="69"/>
    </row>
    <row r="369" spans="1:19" x14ac:dyDescent="0.25">
      <c r="A369" s="69"/>
      <c r="B369" s="69"/>
      <c r="C369" s="69"/>
      <c r="D369" s="69"/>
      <c r="E369" s="69"/>
      <c r="F369" s="69"/>
      <c r="G369" s="69"/>
      <c r="H369" s="69"/>
      <c r="I369" s="69"/>
      <c r="J369" s="69"/>
      <c r="K369" s="69"/>
      <c r="L369" s="69"/>
      <c r="M369" s="69"/>
      <c r="N369" s="69"/>
      <c r="O369" s="69"/>
      <c r="P369" s="69"/>
      <c r="Q369" s="69"/>
      <c r="R369" s="69"/>
      <c r="S369" s="69"/>
    </row>
    <row r="370" spans="1:19" x14ac:dyDescent="0.25">
      <c r="A370" s="69"/>
      <c r="B370" s="69"/>
      <c r="C370" s="69"/>
      <c r="D370" s="69"/>
      <c r="E370" s="69"/>
      <c r="F370" s="69"/>
      <c r="G370" s="69"/>
      <c r="H370" s="69"/>
      <c r="I370" s="69"/>
      <c r="J370" s="69"/>
      <c r="K370" s="69"/>
      <c r="L370" s="69"/>
      <c r="M370" s="69"/>
      <c r="N370" s="69"/>
      <c r="O370" s="69"/>
      <c r="P370" s="69"/>
      <c r="Q370" s="69"/>
      <c r="R370" s="69"/>
      <c r="S370" s="69"/>
    </row>
    <row r="371" spans="1:19" x14ac:dyDescent="0.25">
      <c r="A371" s="69"/>
      <c r="B371" s="69"/>
      <c r="C371" s="69"/>
      <c r="D371" s="69"/>
      <c r="E371" s="69"/>
      <c r="F371" s="69"/>
      <c r="G371" s="69"/>
      <c r="H371" s="69"/>
      <c r="I371" s="69"/>
      <c r="J371" s="69"/>
      <c r="K371" s="69"/>
      <c r="L371" s="69"/>
      <c r="M371" s="69"/>
      <c r="N371" s="69"/>
      <c r="O371" s="69"/>
      <c r="P371" s="69"/>
      <c r="Q371" s="69"/>
      <c r="R371" s="69"/>
      <c r="S371" s="69"/>
    </row>
    <row r="372" spans="1:19" x14ac:dyDescent="0.25">
      <c r="A372" s="69"/>
      <c r="B372" s="69"/>
      <c r="C372" s="69"/>
      <c r="D372" s="69"/>
      <c r="E372" s="69"/>
      <c r="F372" s="69"/>
      <c r="G372" s="69"/>
      <c r="H372" s="69"/>
      <c r="I372" s="69"/>
      <c r="J372" s="69"/>
      <c r="K372" s="69"/>
      <c r="L372" s="69"/>
      <c r="M372" s="69"/>
      <c r="N372" s="69"/>
      <c r="O372" s="69"/>
      <c r="P372" s="69"/>
      <c r="Q372" s="69"/>
      <c r="R372" s="69"/>
      <c r="S372" s="69"/>
    </row>
    <row r="373" spans="1:19" x14ac:dyDescent="0.25">
      <c r="A373" s="69"/>
      <c r="B373" s="69"/>
      <c r="C373" s="69"/>
      <c r="D373" s="69"/>
      <c r="E373" s="69"/>
      <c r="F373" s="69"/>
      <c r="G373" s="69"/>
      <c r="H373" s="69"/>
      <c r="I373" s="69"/>
      <c r="J373" s="69"/>
      <c r="K373" s="69"/>
      <c r="L373" s="69"/>
      <c r="M373" s="69"/>
      <c r="N373" s="69"/>
      <c r="O373" s="69"/>
      <c r="P373" s="69"/>
      <c r="Q373" s="69"/>
      <c r="R373" s="69"/>
      <c r="S373" s="69"/>
    </row>
    <row r="374" spans="1:19" x14ac:dyDescent="0.25">
      <c r="A374" s="69"/>
      <c r="B374" s="69"/>
      <c r="C374" s="69"/>
      <c r="D374" s="69"/>
      <c r="E374" s="69"/>
      <c r="F374" s="69"/>
      <c r="G374" s="69"/>
      <c r="H374" s="69"/>
      <c r="I374" s="69"/>
      <c r="J374" s="69"/>
      <c r="K374" s="69"/>
      <c r="L374" s="69"/>
      <c r="M374" s="69"/>
      <c r="N374" s="69"/>
      <c r="O374" s="69"/>
      <c r="P374" s="69"/>
      <c r="Q374" s="69"/>
      <c r="R374" s="69"/>
      <c r="S374" s="69"/>
    </row>
    <row r="375" spans="1:19" x14ac:dyDescent="0.25">
      <c r="A375" s="69"/>
      <c r="B375" s="69"/>
      <c r="C375" s="69"/>
      <c r="D375" s="69"/>
      <c r="E375" s="69"/>
      <c r="F375" s="69"/>
      <c r="G375" s="69"/>
      <c r="H375" s="69"/>
      <c r="I375" s="69"/>
      <c r="J375" s="69"/>
      <c r="K375" s="69"/>
      <c r="L375" s="69"/>
      <c r="M375" s="69"/>
      <c r="N375" s="69"/>
      <c r="O375" s="69"/>
      <c r="P375" s="69"/>
      <c r="Q375" s="69"/>
      <c r="R375" s="69"/>
      <c r="S375" s="69"/>
    </row>
    <row r="376" spans="1:19" x14ac:dyDescent="0.25">
      <c r="A376" s="69"/>
      <c r="B376" s="69"/>
      <c r="C376" s="69"/>
      <c r="D376" s="69"/>
      <c r="E376" s="69"/>
      <c r="F376" s="69"/>
      <c r="G376" s="69"/>
      <c r="H376" s="69"/>
      <c r="I376" s="69"/>
      <c r="J376" s="69"/>
      <c r="K376" s="69"/>
      <c r="L376" s="69"/>
      <c r="M376" s="69"/>
      <c r="N376" s="69"/>
      <c r="O376" s="69"/>
      <c r="P376" s="69"/>
      <c r="Q376" s="69"/>
      <c r="R376" s="69"/>
      <c r="S376" s="69"/>
    </row>
    <row r="377" spans="1:19" x14ac:dyDescent="0.25">
      <c r="A377" s="69"/>
      <c r="B377" s="69"/>
      <c r="C377" s="69"/>
      <c r="D377" s="69"/>
      <c r="E377" s="69"/>
      <c r="F377" s="69"/>
      <c r="G377" s="69"/>
      <c r="H377" s="69"/>
      <c r="I377" s="69"/>
      <c r="J377" s="69"/>
      <c r="K377" s="69"/>
      <c r="L377" s="69"/>
      <c r="M377" s="69"/>
      <c r="N377" s="69"/>
      <c r="O377" s="69"/>
      <c r="P377" s="69"/>
      <c r="Q377" s="69"/>
      <c r="R377" s="69"/>
      <c r="S377" s="69"/>
    </row>
    <row r="378" spans="1:19" x14ac:dyDescent="0.25">
      <c r="A378" s="69"/>
      <c r="B378" s="69"/>
      <c r="C378" s="69"/>
      <c r="D378" s="69"/>
      <c r="E378" s="69"/>
      <c r="F378" s="69"/>
      <c r="G378" s="69"/>
      <c r="H378" s="69"/>
      <c r="I378" s="69"/>
      <c r="J378" s="69"/>
      <c r="K378" s="69"/>
      <c r="L378" s="69"/>
      <c r="M378" s="69"/>
      <c r="N378" s="69"/>
      <c r="O378" s="69"/>
      <c r="P378" s="69"/>
      <c r="Q378" s="69"/>
      <c r="R378" s="69"/>
      <c r="S378" s="69"/>
    </row>
    <row r="379" spans="1:19" x14ac:dyDescent="0.25">
      <c r="A379" s="69"/>
      <c r="B379" s="69"/>
      <c r="C379" s="69"/>
      <c r="D379" s="69"/>
      <c r="E379" s="69"/>
      <c r="F379" s="69"/>
      <c r="G379" s="69"/>
      <c r="H379" s="69"/>
      <c r="I379" s="69"/>
      <c r="J379" s="69"/>
      <c r="K379" s="69"/>
      <c r="L379" s="69"/>
      <c r="M379" s="69"/>
      <c r="N379" s="69"/>
      <c r="O379" s="69"/>
      <c r="P379" s="69"/>
      <c r="Q379" s="69"/>
      <c r="R379" s="69"/>
      <c r="S379" s="69"/>
    </row>
    <row r="380" spans="1:19" x14ac:dyDescent="0.25">
      <c r="A380" s="69"/>
      <c r="B380" s="69"/>
      <c r="C380" s="69"/>
      <c r="D380" s="69"/>
      <c r="E380" s="69"/>
      <c r="F380" s="69"/>
      <c r="G380" s="69"/>
      <c r="H380" s="69"/>
      <c r="I380" s="69"/>
      <c r="J380" s="69"/>
      <c r="K380" s="69"/>
      <c r="L380" s="69"/>
      <c r="M380" s="69"/>
      <c r="N380" s="69"/>
      <c r="O380" s="69"/>
      <c r="P380" s="69"/>
      <c r="Q380" s="69"/>
      <c r="R380" s="69"/>
      <c r="S380" s="69"/>
    </row>
    <row r="381" spans="1:19" x14ac:dyDescent="0.25">
      <c r="A381" s="69"/>
      <c r="B381" s="69"/>
      <c r="C381" s="69"/>
      <c r="D381" s="69"/>
      <c r="E381" s="69"/>
      <c r="F381" s="69"/>
      <c r="G381" s="69"/>
      <c r="H381" s="69"/>
      <c r="I381" s="69"/>
      <c r="J381" s="69"/>
      <c r="K381" s="69"/>
      <c r="L381" s="69"/>
      <c r="M381" s="69"/>
      <c r="N381" s="69"/>
      <c r="O381" s="69"/>
      <c r="P381" s="69"/>
      <c r="Q381" s="69"/>
      <c r="R381" s="69"/>
      <c r="S381" s="69"/>
    </row>
    <row r="382" spans="1:19" x14ac:dyDescent="0.25">
      <c r="A382" s="69"/>
      <c r="B382" s="69"/>
      <c r="C382" s="69"/>
      <c r="D382" s="69"/>
      <c r="E382" s="69"/>
      <c r="F382" s="69"/>
      <c r="G382" s="69"/>
      <c r="H382" s="69"/>
      <c r="I382" s="69"/>
      <c r="J382" s="69"/>
      <c r="K382" s="69"/>
      <c r="L382" s="69"/>
      <c r="M382" s="69"/>
      <c r="N382" s="69"/>
      <c r="O382" s="69"/>
      <c r="P382" s="69"/>
      <c r="Q382" s="69"/>
      <c r="R382" s="69"/>
      <c r="S382" s="69"/>
    </row>
    <row r="383" spans="1:19" x14ac:dyDescent="0.25">
      <c r="A383" s="69"/>
      <c r="B383" s="69"/>
      <c r="C383" s="69"/>
      <c r="D383" s="69"/>
      <c r="E383" s="69"/>
      <c r="F383" s="69"/>
      <c r="G383" s="69"/>
      <c r="H383" s="69"/>
      <c r="I383" s="69"/>
      <c r="J383" s="69"/>
      <c r="K383" s="69"/>
      <c r="L383" s="69"/>
      <c r="M383" s="69"/>
      <c r="N383" s="69"/>
      <c r="O383" s="69"/>
      <c r="P383" s="69"/>
      <c r="Q383" s="69"/>
      <c r="R383" s="69"/>
      <c r="S383" s="69"/>
    </row>
    <row r="384" spans="1:19" x14ac:dyDescent="0.25">
      <c r="A384" s="69"/>
      <c r="B384" s="69"/>
      <c r="C384" s="69"/>
      <c r="D384" s="69"/>
      <c r="E384" s="69"/>
      <c r="F384" s="69"/>
      <c r="G384" s="69"/>
      <c r="H384" s="69"/>
      <c r="I384" s="69"/>
      <c r="J384" s="69"/>
      <c r="K384" s="69"/>
      <c r="L384" s="69"/>
      <c r="M384" s="69"/>
      <c r="N384" s="69"/>
      <c r="O384" s="69"/>
      <c r="P384" s="69"/>
      <c r="Q384" s="69"/>
      <c r="R384" s="69"/>
      <c r="S384" s="69"/>
    </row>
    <row r="385" spans="1:19" x14ac:dyDescent="0.25">
      <c r="A385" s="69"/>
      <c r="B385" s="69"/>
      <c r="C385" s="69"/>
      <c r="D385" s="69"/>
      <c r="E385" s="69"/>
      <c r="F385" s="69"/>
      <c r="G385" s="69"/>
      <c r="H385" s="69"/>
      <c r="I385" s="69"/>
      <c r="J385" s="69"/>
      <c r="K385" s="69"/>
      <c r="L385" s="69"/>
      <c r="M385" s="69"/>
      <c r="N385" s="69"/>
      <c r="O385" s="69"/>
      <c r="P385" s="69"/>
      <c r="Q385" s="69"/>
      <c r="R385" s="69"/>
      <c r="S385" s="69"/>
    </row>
    <row r="386" spans="1:19" x14ac:dyDescent="0.25">
      <c r="A386" s="69"/>
      <c r="B386" s="69"/>
      <c r="C386" s="69"/>
      <c r="D386" s="69"/>
      <c r="E386" s="69"/>
      <c r="F386" s="69"/>
      <c r="G386" s="69"/>
      <c r="H386" s="69"/>
      <c r="I386" s="69"/>
      <c r="J386" s="69"/>
      <c r="K386" s="69"/>
      <c r="L386" s="69"/>
      <c r="M386" s="69"/>
      <c r="N386" s="69"/>
      <c r="O386" s="69"/>
      <c r="P386" s="69"/>
      <c r="Q386" s="69"/>
      <c r="R386" s="69"/>
      <c r="S386" s="69"/>
    </row>
    <row r="387" spans="1:19" x14ac:dyDescent="0.25">
      <c r="A387" s="69"/>
      <c r="B387" s="69"/>
      <c r="C387" s="69"/>
      <c r="D387" s="69"/>
      <c r="E387" s="69"/>
      <c r="F387" s="69"/>
      <c r="G387" s="69"/>
      <c r="H387" s="69"/>
      <c r="I387" s="69"/>
      <c r="J387" s="69"/>
      <c r="K387" s="69"/>
      <c r="L387" s="69"/>
      <c r="M387" s="69"/>
      <c r="N387" s="69"/>
      <c r="O387" s="69"/>
      <c r="P387" s="69"/>
      <c r="Q387" s="69"/>
      <c r="R387" s="69"/>
      <c r="S387" s="69"/>
    </row>
    <row r="388" spans="1:19" x14ac:dyDescent="0.25">
      <c r="A388" s="69"/>
      <c r="B388" s="69"/>
      <c r="C388" s="69"/>
      <c r="D388" s="69"/>
      <c r="E388" s="69"/>
      <c r="F388" s="69"/>
      <c r="G388" s="69"/>
      <c r="H388" s="69"/>
      <c r="I388" s="69"/>
      <c r="J388" s="69"/>
      <c r="K388" s="69"/>
      <c r="L388" s="69"/>
      <c r="M388" s="69"/>
      <c r="N388" s="69"/>
      <c r="O388" s="69"/>
      <c r="P388" s="69"/>
      <c r="Q388" s="69"/>
      <c r="R388" s="69"/>
      <c r="S388" s="69"/>
    </row>
    <row r="389" spans="1:19" x14ac:dyDescent="0.25">
      <c r="A389" s="69"/>
      <c r="B389" s="69"/>
      <c r="C389" s="69"/>
      <c r="D389" s="69"/>
      <c r="E389" s="69"/>
      <c r="F389" s="69"/>
      <c r="G389" s="69"/>
      <c r="H389" s="69"/>
      <c r="I389" s="69"/>
      <c r="J389" s="69"/>
      <c r="K389" s="69"/>
      <c r="L389" s="69"/>
      <c r="M389" s="69"/>
      <c r="N389" s="69"/>
      <c r="O389" s="69"/>
      <c r="P389" s="69"/>
      <c r="Q389" s="69"/>
      <c r="R389" s="69"/>
      <c r="S389" s="69"/>
    </row>
    <row r="390" spans="1:19" x14ac:dyDescent="0.25">
      <c r="A390" s="69"/>
      <c r="B390" s="69"/>
      <c r="C390" s="69"/>
      <c r="D390" s="69"/>
      <c r="E390" s="69"/>
      <c r="F390" s="69"/>
      <c r="G390" s="69"/>
      <c r="H390" s="69"/>
      <c r="I390" s="69"/>
      <c r="J390" s="69"/>
      <c r="K390" s="69"/>
      <c r="L390" s="69"/>
      <c r="M390" s="69"/>
      <c r="N390" s="69"/>
      <c r="O390" s="69"/>
      <c r="P390" s="69"/>
      <c r="Q390" s="69"/>
      <c r="R390" s="69"/>
      <c r="S390" s="69"/>
    </row>
    <row r="391" spans="1:19" x14ac:dyDescent="0.25">
      <c r="A391" s="69"/>
      <c r="B391" s="69"/>
      <c r="C391" s="69"/>
      <c r="D391" s="69"/>
      <c r="E391" s="69"/>
      <c r="F391" s="69"/>
      <c r="G391" s="69"/>
      <c r="H391" s="69"/>
      <c r="I391" s="69"/>
      <c r="J391" s="69"/>
      <c r="K391" s="69"/>
      <c r="L391" s="69"/>
      <c r="M391" s="69"/>
      <c r="N391" s="69"/>
      <c r="O391" s="69"/>
      <c r="P391" s="69"/>
      <c r="Q391" s="69"/>
      <c r="R391" s="69"/>
      <c r="S391" s="69"/>
    </row>
    <row r="392" spans="1:19" x14ac:dyDescent="0.25">
      <c r="A392" s="69"/>
      <c r="B392" s="69"/>
      <c r="C392" s="69"/>
      <c r="D392" s="69"/>
      <c r="E392" s="69"/>
      <c r="F392" s="69"/>
      <c r="G392" s="69"/>
      <c r="H392" s="69"/>
      <c r="I392" s="69"/>
      <c r="J392" s="69"/>
      <c r="K392" s="69"/>
      <c r="L392" s="69"/>
      <c r="M392" s="69"/>
      <c r="N392" s="69"/>
      <c r="O392" s="69"/>
      <c r="P392" s="69"/>
      <c r="Q392" s="69"/>
      <c r="R392" s="69"/>
      <c r="S392" s="69"/>
    </row>
    <row r="393" spans="1:19" x14ac:dyDescent="0.25">
      <c r="A393" s="69"/>
      <c r="B393" s="69"/>
      <c r="C393" s="69"/>
      <c r="D393" s="69"/>
      <c r="E393" s="69"/>
      <c r="F393" s="69"/>
      <c r="G393" s="69"/>
      <c r="H393" s="69"/>
      <c r="I393" s="69"/>
      <c r="J393" s="69"/>
      <c r="K393" s="69"/>
      <c r="L393" s="69"/>
      <c r="M393" s="69"/>
      <c r="N393" s="69"/>
      <c r="O393" s="69"/>
      <c r="P393" s="69"/>
      <c r="Q393" s="69"/>
      <c r="R393" s="69"/>
      <c r="S393" s="69"/>
    </row>
    <row r="394" spans="1:19" x14ac:dyDescent="0.25">
      <c r="A394" s="69"/>
      <c r="B394" s="69"/>
      <c r="C394" s="69"/>
      <c r="D394" s="69"/>
      <c r="E394" s="69"/>
      <c r="F394" s="69"/>
      <c r="G394" s="69"/>
      <c r="H394" s="69"/>
      <c r="I394" s="69"/>
      <c r="J394" s="69"/>
      <c r="K394" s="69"/>
      <c r="L394" s="69"/>
      <c r="M394" s="69"/>
      <c r="N394" s="69"/>
      <c r="O394" s="69"/>
      <c r="P394" s="69"/>
      <c r="Q394" s="69"/>
      <c r="R394" s="69"/>
      <c r="S394" s="69"/>
    </row>
    <row r="395" spans="1:19" x14ac:dyDescent="0.25">
      <c r="A395" s="69"/>
      <c r="B395" s="69"/>
      <c r="C395" s="69"/>
      <c r="D395" s="69"/>
      <c r="E395" s="69"/>
      <c r="F395" s="69"/>
      <c r="G395" s="69"/>
      <c r="H395" s="69"/>
      <c r="I395" s="69"/>
      <c r="J395" s="69"/>
      <c r="K395" s="69"/>
      <c r="L395" s="69"/>
      <c r="M395" s="69"/>
      <c r="N395" s="69"/>
      <c r="O395" s="69"/>
      <c r="P395" s="69"/>
      <c r="Q395" s="69"/>
      <c r="R395" s="69"/>
      <c r="S395" s="69"/>
    </row>
    <row r="396" spans="1:19" x14ac:dyDescent="0.25">
      <c r="A396" s="69"/>
      <c r="B396" s="69"/>
      <c r="C396" s="69"/>
      <c r="D396" s="69"/>
      <c r="E396" s="69"/>
      <c r="F396" s="69"/>
      <c r="G396" s="69"/>
      <c r="H396" s="69"/>
      <c r="I396" s="69"/>
      <c r="J396" s="69"/>
      <c r="K396" s="69"/>
      <c r="L396" s="69"/>
      <c r="M396" s="69"/>
      <c r="N396" s="69"/>
      <c r="O396" s="69"/>
      <c r="P396" s="69"/>
      <c r="Q396" s="69"/>
      <c r="R396" s="69"/>
      <c r="S396" s="69"/>
    </row>
    <row r="397" spans="1:19" x14ac:dyDescent="0.25">
      <c r="A397" s="69"/>
      <c r="B397" s="69"/>
      <c r="C397" s="69"/>
      <c r="D397" s="69"/>
      <c r="E397" s="69"/>
      <c r="F397" s="69"/>
      <c r="G397" s="69"/>
      <c r="H397" s="69"/>
      <c r="I397" s="69"/>
      <c r="J397" s="69"/>
      <c r="K397" s="69"/>
      <c r="L397" s="69"/>
      <c r="M397" s="69"/>
      <c r="N397" s="69"/>
      <c r="O397" s="69"/>
      <c r="P397" s="69"/>
      <c r="Q397" s="69"/>
      <c r="R397" s="69"/>
      <c r="S397" s="69"/>
    </row>
    <row r="398" spans="1:19" x14ac:dyDescent="0.25">
      <c r="A398" s="69"/>
      <c r="B398" s="69"/>
      <c r="C398" s="69"/>
      <c r="D398" s="69"/>
      <c r="E398" s="69"/>
      <c r="F398" s="69"/>
      <c r="G398" s="69"/>
      <c r="H398" s="69"/>
      <c r="I398" s="69"/>
      <c r="J398" s="69"/>
      <c r="K398" s="69"/>
      <c r="L398" s="69"/>
      <c r="M398" s="69"/>
      <c r="N398" s="69"/>
      <c r="O398" s="69"/>
      <c r="P398" s="69"/>
      <c r="Q398" s="69"/>
      <c r="R398" s="69"/>
      <c r="S398" s="69"/>
    </row>
    <row r="399" spans="1:19" x14ac:dyDescent="0.25">
      <c r="A399" s="69"/>
      <c r="B399" s="69"/>
      <c r="C399" s="69"/>
      <c r="D399" s="69"/>
      <c r="E399" s="69"/>
      <c r="F399" s="69"/>
      <c r="G399" s="69"/>
      <c r="H399" s="69"/>
      <c r="I399" s="69"/>
      <c r="J399" s="69"/>
      <c r="K399" s="69"/>
      <c r="L399" s="69"/>
      <c r="M399" s="69"/>
      <c r="N399" s="69"/>
      <c r="O399" s="69"/>
      <c r="P399" s="69"/>
      <c r="Q399" s="69"/>
      <c r="R399" s="69"/>
      <c r="S399" s="69"/>
    </row>
    <row r="400" spans="1:19" x14ac:dyDescent="0.25">
      <c r="A400" s="69"/>
      <c r="B400" s="69"/>
      <c r="C400" s="69"/>
      <c r="D400" s="69"/>
      <c r="E400" s="69"/>
      <c r="F400" s="69"/>
      <c r="G400" s="69"/>
      <c r="H400" s="69"/>
      <c r="I400" s="69"/>
      <c r="J400" s="69"/>
      <c r="K400" s="69"/>
      <c r="L400" s="69"/>
      <c r="M400" s="69"/>
      <c r="N400" s="69"/>
      <c r="O400" s="69"/>
      <c r="P400" s="69"/>
      <c r="Q400" s="69"/>
      <c r="R400" s="69"/>
      <c r="S400" s="69"/>
    </row>
    <row r="401" spans="1:19" x14ac:dyDescent="0.25">
      <c r="A401" s="69"/>
      <c r="B401" s="69"/>
      <c r="C401" s="69"/>
      <c r="D401" s="69"/>
      <c r="E401" s="69"/>
      <c r="F401" s="69"/>
      <c r="G401" s="69"/>
      <c r="H401" s="69"/>
      <c r="I401" s="69"/>
      <c r="J401" s="69"/>
      <c r="K401" s="69"/>
      <c r="L401" s="69"/>
      <c r="M401" s="69"/>
      <c r="N401" s="69"/>
      <c r="O401" s="69"/>
      <c r="P401" s="69"/>
      <c r="Q401" s="69"/>
      <c r="R401" s="69"/>
      <c r="S401" s="69"/>
    </row>
    <row r="402" spans="1:19" x14ac:dyDescent="0.25">
      <c r="A402" s="69"/>
      <c r="B402" s="69"/>
      <c r="C402" s="69"/>
      <c r="D402" s="69"/>
      <c r="E402" s="69"/>
      <c r="F402" s="69"/>
      <c r="G402" s="69"/>
      <c r="H402" s="69"/>
      <c r="I402" s="69"/>
      <c r="J402" s="69"/>
      <c r="K402" s="69"/>
      <c r="L402" s="69"/>
      <c r="M402" s="69"/>
      <c r="N402" s="69"/>
      <c r="O402" s="69"/>
      <c r="P402" s="69"/>
      <c r="Q402" s="69"/>
      <c r="R402" s="69"/>
      <c r="S402" s="69"/>
    </row>
    <row r="403" spans="1:19" x14ac:dyDescent="0.25">
      <c r="A403" s="69"/>
      <c r="B403" s="69"/>
      <c r="C403" s="69"/>
      <c r="D403" s="69"/>
      <c r="E403" s="69"/>
      <c r="F403" s="69"/>
      <c r="G403" s="69"/>
      <c r="H403" s="69"/>
      <c r="I403" s="69"/>
      <c r="J403" s="69"/>
      <c r="K403" s="69"/>
      <c r="L403" s="69"/>
      <c r="M403" s="69"/>
      <c r="N403" s="69"/>
      <c r="O403" s="69"/>
      <c r="P403" s="69"/>
      <c r="Q403" s="69"/>
      <c r="R403" s="69"/>
      <c r="S403" s="69"/>
    </row>
    <row r="404" spans="1:19" x14ac:dyDescent="0.25">
      <c r="A404" s="69"/>
      <c r="B404" s="69"/>
      <c r="C404" s="69"/>
      <c r="D404" s="69"/>
      <c r="E404" s="69"/>
      <c r="F404" s="69"/>
      <c r="G404" s="69"/>
      <c r="H404" s="69"/>
      <c r="I404" s="69"/>
      <c r="J404" s="69"/>
      <c r="K404" s="69"/>
      <c r="L404" s="69"/>
      <c r="M404" s="69"/>
      <c r="N404" s="69"/>
      <c r="O404" s="69"/>
      <c r="P404" s="69"/>
      <c r="Q404" s="69"/>
      <c r="R404" s="69"/>
      <c r="S404" s="69"/>
    </row>
    <row r="405" spans="1:19" x14ac:dyDescent="0.25">
      <c r="A405" s="69"/>
      <c r="B405" s="69"/>
      <c r="C405" s="69"/>
      <c r="D405" s="69"/>
      <c r="E405" s="69"/>
      <c r="F405" s="69"/>
      <c r="G405" s="69"/>
      <c r="H405" s="69"/>
      <c r="I405" s="69"/>
      <c r="J405" s="69"/>
      <c r="K405" s="69"/>
      <c r="L405" s="69"/>
      <c r="M405" s="69"/>
      <c r="N405" s="69"/>
      <c r="O405" s="69"/>
      <c r="P405" s="69"/>
      <c r="Q405" s="69"/>
      <c r="R405" s="69"/>
      <c r="S405" s="69"/>
    </row>
    <row r="406" spans="1:19" x14ac:dyDescent="0.25">
      <c r="A406" s="69"/>
      <c r="B406" s="69"/>
      <c r="C406" s="69"/>
      <c r="D406" s="69"/>
      <c r="E406" s="69"/>
      <c r="F406" s="69"/>
      <c r="G406" s="69"/>
      <c r="H406" s="69"/>
      <c r="I406" s="69"/>
      <c r="J406" s="69"/>
      <c r="K406" s="69"/>
      <c r="L406" s="69"/>
      <c r="M406" s="69"/>
      <c r="N406" s="69"/>
      <c r="O406" s="69"/>
      <c r="P406" s="69"/>
      <c r="Q406" s="69"/>
      <c r="R406" s="69"/>
      <c r="S406" s="69"/>
    </row>
    <row r="407" spans="1:19" x14ac:dyDescent="0.25">
      <c r="A407" s="69"/>
      <c r="B407" s="69"/>
      <c r="C407" s="69"/>
      <c r="D407" s="69"/>
      <c r="E407" s="69"/>
      <c r="F407" s="69"/>
      <c r="G407" s="69"/>
      <c r="H407" s="69"/>
      <c r="I407" s="69"/>
      <c r="J407" s="69"/>
      <c r="K407" s="69"/>
      <c r="L407" s="69"/>
      <c r="M407" s="69"/>
      <c r="N407" s="69"/>
      <c r="O407" s="69"/>
      <c r="P407" s="69"/>
      <c r="Q407" s="69"/>
      <c r="R407" s="69"/>
      <c r="S407" s="69"/>
    </row>
    <row r="408" spans="1:19" x14ac:dyDescent="0.25">
      <c r="A408" s="69"/>
      <c r="B408" s="69"/>
      <c r="C408" s="69"/>
      <c r="D408" s="69"/>
      <c r="E408" s="69"/>
      <c r="F408" s="69"/>
      <c r="G408" s="69"/>
      <c r="H408" s="69"/>
      <c r="I408" s="69"/>
      <c r="J408" s="69"/>
      <c r="K408" s="69"/>
      <c r="L408" s="69"/>
      <c r="M408" s="69"/>
      <c r="N408" s="69"/>
      <c r="O408" s="69"/>
      <c r="P408" s="69"/>
      <c r="Q408" s="69"/>
      <c r="R408" s="69"/>
      <c r="S408" s="69"/>
    </row>
    <row r="409" spans="1:19" x14ac:dyDescent="0.25">
      <c r="A409" s="69"/>
      <c r="B409" s="69"/>
      <c r="C409" s="69"/>
      <c r="D409" s="69"/>
      <c r="E409" s="69"/>
      <c r="F409" s="69"/>
      <c r="G409" s="69"/>
      <c r="H409" s="69"/>
      <c r="I409" s="69"/>
      <c r="J409" s="69"/>
      <c r="K409" s="69"/>
      <c r="L409" s="69"/>
      <c r="M409" s="69"/>
      <c r="N409" s="69"/>
      <c r="O409" s="69"/>
      <c r="P409" s="69"/>
      <c r="Q409" s="69"/>
      <c r="R409" s="69"/>
      <c r="S409" s="69"/>
    </row>
    <row r="410" spans="1:19" x14ac:dyDescent="0.25">
      <c r="A410" s="69"/>
      <c r="B410" s="69"/>
      <c r="C410" s="69"/>
      <c r="D410" s="69"/>
      <c r="E410" s="69"/>
      <c r="F410" s="69"/>
      <c r="G410" s="69"/>
      <c r="H410" s="69"/>
      <c r="I410" s="69"/>
      <c r="J410" s="69"/>
      <c r="K410" s="69"/>
      <c r="L410" s="69"/>
      <c r="M410" s="69"/>
      <c r="N410" s="69"/>
      <c r="O410" s="69"/>
      <c r="P410" s="69"/>
      <c r="Q410" s="69"/>
      <c r="R410" s="69"/>
      <c r="S410" s="69"/>
    </row>
    <row r="411" spans="1:19" x14ac:dyDescent="0.25">
      <c r="A411" s="69"/>
      <c r="B411" s="69"/>
      <c r="C411" s="69"/>
      <c r="D411" s="69"/>
      <c r="E411" s="69"/>
      <c r="F411" s="69"/>
      <c r="G411" s="69"/>
      <c r="H411" s="69"/>
      <c r="I411" s="69"/>
      <c r="J411" s="69"/>
      <c r="K411" s="69"/>
      <c r="L411" s="69"/>
      <c r="M411" s="69"/>
      <c r="N411" s="69"/>
      <c r="O411" s="69"/>
      <c r="P411" s="69"/>
      <c r="Q411" s="69"/>
      <c r="R411" s="69"/>
      <c r="S411" s="69"/>
    </row>
    <row r="412" spans="1:19" x14ac:dyDescent="0.25">
      <c r="A412" s="69"/>
      <c r="B412" s="69"/>
      <c r="C412" s="69"/>
      <c r="D412" s="69"/>
      <c r="E412" s="69"/>
      <c r="F412" s="69"/>
      <c r="G412" s="69"/>
      <c r="H412" s="69"/>
      <c r="I412" s="69"/>
      <c r="J412" s="69"/>
      <c r="K412" s="69"/>
      <c r="L412" s="69"/>
      <c r="M412" s="69"/>
      <c r="N412" s="69"/>
      <c r="O412" s="69"/>
      <c r="P412" s="69"/>
      <c r="Q412" s="69"/>
      <c r="R412" s="69"/>
      <c r="S412" s="69"/>
    </row>
    <row r="413" spans="1:19" x14ac:dyDescent="0.25">
      <c r="A413" s="69"/>
      <c r="B413" s="69"/>
      <c r="C413" s="69"/>
      <c r="D413" s="69"/>
      <c r="E413" s="69"/>
      <c r="F413" s="69"/>
      <c r="G413" s="69"/>
      <c r="H413" s="69"/>
      <c r="I413" s="69"/>
      <c r="J413" s="69"/>
      <c r="K413" s="69"/>
      <c r="L413" s="69"/>
      <c r="M413" s="69"/>
      <c r="N413" s="69"/>
      <c r="O413" s="69"/>
      <c r="P413" s="69"/>
      <c r="Q413" s="69"/>
      <c r="R413" s="69"/>
      <c r="S413" s="69"/>
    </row>
    <row r="414" spans="1:19" x14ac:dyDescent="0.25">
      <c r="A414" s="69"/>
      <c r="B414" s="69"/>
      <c r="C414" s="69"/>
      <c r="D414" s="69"/>
      <c r="E414" s="69"/>
      <c r="F414" s="69"/>
      <c r="G414" s="69"/>
      <c r="H414" s="69"/>
      <c r="I414" s="69"/>
      <c r="J414" s="69"/>
      <c r="K414" s="69"/>
      <c r="L414" s="69"/>
      <c r="M414" s="69"/>
      <c r="N414" s="69"/>
      <c r="O414" s="69"/>
      <c r="P414" s="69"/>
      <c r="Q414" s="69"/>
      <c r="R414" s="69"/>
      <c r="S414" s="69"/>
    </row>
    <row r="415" spans="1:19" x14ac:dyDescent="0.25">
      <c r="A415" s="69"/>
      <c r="B415" s="69"/>
      <c r="C415" s="69"/>
      <c r="D415" s="69"/>
      <c r="E415" s="69"/>
      <c r="F415" s="69"/>
      <c r="G415" s="69"/>
      <c r="H415" s="69"/>
      <c r="I415" s="69"/>
      <c r="J415" s="69"/>
      <c r="K415" s="69"/>
      <c r="L415" s="69"/>
      <c r="M415" s="69"/>
      <c r="N415" s="69"/>
      <c r="O415" s="69"/>
      <c r="P415" s="69"/>
      <c r="Q415" s="69"/>
      <c r="R415" s="69"/>
      <c r="S415" s="69"/>
    </row>
    <row r="416" spans="1:19" x14ac:dyDescent="0.25">
      <c r="A416" s="69"/>
      <c r="B416" s="69"/>
      <c r="C416" s="69"/>
      <c r="D416" s="69"/>
      <c r="E416" s="69"/>
      <c r="F416" s="69"/>
      <c r="G416" s="69"/>
      <c r="H416" s="69"/>
      <c r="I416" s="69"/>
      <c r="J416" s="69"/>
      <c r="K416" s="69"/>
      <c r="L416" s="69"/>
      <c r="M416" s="69"/>
      <c r="N416" s="69"/>
      <c r="O416" s="69"/>
      <c r="P416" s="69"/>
      <c r="Q416" s="69"/>
      <c r="R416" s="69"/>
      <c r="S416" s="69"/>
    </row>
    <row r="417" spans="1:19" x14ac:dyDescent="0.25">
      <c r="A417" s="69"/>
      <c r="B417" s="69"/>
      <c r="C417" s="69"/>
      <c r="D417" s="69"/>
      <c r="E417" s="69"/>
      <c r="F417" s="69"/>
      <c r="G417" s="69"/>
      <c r="H417" s="69"/>
      <c r="I417" s="69"/>
      <c r="J417" s="69"/>
      <c r="K417" s="69"/>
      <c r="L417" s="69"/>
      <c r="M417" s="69"/>
      <c r="N417" s="69"/>
      <c r="O417" s="69"/>
      <c r="P417" s="69"/>
      <c r="Q417" s="69"/>
      <c r="R417" s="69"/>
      <c r="S417" s="69"/>
    </row>
    <row r="418" spans="1:19" x14ac:dyDescent="0.25">
      <c r="A418" s="69"/>
      <c r="B418" s="69"/>
      <c r="C418" s="69"/>
      <c r="D418" s="69"/>
      <c r="E418" s="69"/>
      <c r="F418" s="69"/>
      <c r="G418" s="69"/>
      <c r="H418" s="69"/>
      <c r="I418" s="69"/>
      <c r="J418" s="69"/>
      <c r="K418" s="69"/>
      <c r="L418" s="69"/>
      <c r="M418" s="69"/>
      <c r="N418" s="69"/>
      <c r="O418" s="69"/>
      <c r="P418" s="69"/>
      <c r="Q418" s="69"/>
      <c r="R418" s="69"/>
      <c r="S418" s="69"/>
    </row>
    <row r="419" spans="1:19" x14ac:dyDescent="0.25">
      <c r="A419" s="69"/>
      <c r="B419" s="69"/>
      <c r="C419" s="69"/>
      <c r="D419" s="69"/>
      <c r="E419" s="69"/>
      <c r="F419" s="69"/>
      <c r="G419" s="69"/>
      <c r="H419" s="69"/>
      <c r="I419" s="69"/>
      <c r="J419" s="69"/>
      <c r="K419" s="69"/>
      <c r="L419" s="69"/>
      <c r="M419" s="69"/>
      <c r="N419" s="69"/>
      <c r="O419" s="69"/>
      <c r="P419" s="69"/>
      <c r="Q419" s="69"/>
      <c r="R419" s="69"/>
      <c r="S419" s="69"/>
    </row>
    <row r="420" spans="1:19" x14ac:dyDescent="0.25">
      <c r="A420" s="69"/>
      <c r="B420" s="69"/>
      <c r="C420" s="69"/>
      <c r="D420" s="69"/>
      <c r="E420" s="69"/>
      <c r="F420" s="69"/>
      <c r="G420" s="69"/>
      <c r="H420" s="69"/>
      <c r="I420" s="69"/>
      <c r="J420" s="69"/>
      <c r="K420" s="69"/>
      <c r="L420" s="69"/>
      <c r="M420" s="69"/>
      <c r="N420" s="69"/>
      <c r="O420" s="69"/>
      <c r="P420" s="69"/>
      <c r="Q420" s="69"/>
      <c r="R420" s="69"/>
      <c r="S420" s="69"/>
    </row>
    <row r="421" spans="1:19" x14ac:dyDescent="0.25">
      <c r="A421" s="69"/>
      <c r="B421" s="69"/>
      <c r="C421" s="69"/>
      <c r="D421" s="69"/>
      <c r="E421" s="69"/>
      <c r="F421" s="69"/>
      <c r="G421" s="69"/>
      <c r="H421" s="69"/>
      <c r="I421" s="69"/>
      <c r="J421" s="69"/>
      <c r="K421" s="69"/>
      <c r="L421" s="69"/>
      <c r="M421" s="69"/>
      <c r="N421" s="69"/>
      <c r="O421" s="69"/>
      <c r="P421" s="69"/>
      <c r="Q421" s="69"/>
      <c r="R421" s="69"/>
      <c r="S421" s="69"/>
    </row>
    <row r="422" spans="1:19" x14ac:dyDescent="0.25">
      <c r="A422" s="69"/>
      <c r="B422" s="69"/>
      <c r="C422" s="69"/>
      <c r="D422" s="69"/>
      <c r="E422" s="69"/>
      <c r="F422" s="69"/>
      <c r="G422" s="69"/>
      <c r="H422" s="69"/>
      <c r="I422" s="69"/>
      <c r="J422" s="69"/>
      <c r="K422" s="69"/>
      <c r="L422" s="69"/>
      <c r="M422" s="69"/>
      <c r="N422" s="69"/>
      <c r="O422" s="69"/>
      <c r="P422" s="69"/>
      <c r="Q422" s="69"/>
      <c r="R422" s="69"/>
      <c r="S422" s="69"/>
    </row>
    <row r="423" spans="1:19" x14ac:dyDescent="0.25">
      <c r="A423" s="69"/>
      <c r="B423" s="69"/>
      <c r="C423" s="69"/>
      <c r="D423" s="69"/>
      <c r="E423" s="69"/>
      <c r="F423" s="69"/>
      <c r="G423" s="69"/>
      <c r="H423" s="69"/>
      <c r="I423" s="69"/>
      <c r="J423" s="69"/>
      <c r="K423" s="69"/>
      <c r="L423" s="69"/>
      <c r="M423" s="69"/>
      <c r="N423" s="69"/>
      <c r="O423" s="69"/>
      <c r="P423" s="69"/>
      <c r="Q423" s="69"/>
      <c r="R423" s="69"/>
      <c r="S423" s="69"/>
    </row>
    <row r="424" spans="1:19" x14ac:dyDescent="0.25">
      <c r="A424" s="69"/>
      <c r="B424" s="69"/>
      <c r="C424" s="69"/>
      <c r="D424" s="69"/>
      <c r="E424" s="69"/>
      <c r="F424" s="69"/>
      <c r="G424" s="69"/>
      <c r="H424" s="69"/>
      <c r="I424" s="69"/>
      <c r="J424" s="69"/>
      <c r="K424" s="69"/>
      <c r="L424" s="69"/>
      <c r="M424" s="69"/>
      <c r="N424" s="69"/>
      <c r="O424" s="69"/>
      <c r="P424" s="69"/>
      <c r="Q424" s="69"/>
      <c r="R424" s="69"/>
      <c r="S424" s="69"/>
    </row>
    <row r="425" spans="1:19" x14ac:dyDescent="0.25">
      <c r="A425" s="69"/>
      <c r="B425" s="69"/>
      <c r="C425" s="69"/>
      <c r="D425" s="69"/>
      <c r="E425" s="69"/>
      <c r="F425" s="69"/>
      <c r="G425" s="69"/>
      <c r="H425" s="69"/>
      <c r="I425" s="69"/>
      <c r="J425" s="69"/>
      <c r="K425" s="69"/>
      <c r="L425" s="69"/>
      <c r="M425" s="69"/>
      <c r="N425" s="69"/>
      <c r="O425" s="69"/>
      <c r="P425" s="69"/>
      <c r="Q425" s="69"/>
      <c r="R425" s="69"/>
      <c r="S425" s="69"/>
    </row>
    <row r="426" spans="1:19" x14ac:dyDescent="0.25">
      <c r="A426" s="69"/>
      <c r="B426" s="69"/>
      <c r="C426" s="69"/>
      <c r="D426" s="69"/>
      <c r="E426" s="69"/>
      <c r="F426" s="69"/>
      <c r="G426" s="69"/>
      <c r="H426" s="69"/>
      <c r="I426" s="69"/>
      <c r="J426" s="69"/>
      <c r="K426" s="69"/>
      <c r="L426" s="69"/>
      <c r="M426" s="69"/>
      <c r="N426" s="69"/>
      <c r="O426" s="69"/>
      <c r="P426" s="69"/>
      <c r="Q426" s="69"/>
      <c r="R426" s="69"/>
      <c r="S426" s="69"/>
    </row>
    <row r="427" spans="1:19" x14ac:dyDescent="0.25">
      <c r="A427" s="69"/>
      <c r="B427" s="69"/>
      <c r="C427" s="69"/>
      <c r="D427" s="69"/>
      <c r="E427" s="69"/>
      <c r="F427" s="69"/>
      <c r="G427" s="69"/>
      <c r="H427" s="69"/>
      <c r="I427" s="69"/>
      <c r="J427" s="69"/>
      <c r="K427" s="69"/>
      <c r="L427" s="69"/>
      <c r="M427" s="69"/>
      <c r="N427" s="69"/>
      <c r="O427" s="69"/>
      <c r="P427" s="69"/>
      <c r="Q427" s="69"/>
      <c r="R427" s="69"/>
      <c r="S427" s="69"/>
    </row>
    <row r="428" spans="1:19" x14ac:dyDescent="0.25">
      <c r="A428" s="69"/>
      <c r="B428" s="69"/>
      <c r="C428" s="69"/>
      <c r="D428" s="69"/>
      <c r="E428" s="69"/>
      <c r="F428" s="69"/>
      <c r="G428" s="69"/>
      <c r="H428" s="69"/>
      <c r="I428" s="69"/>
      <c r="J428" s="69"/>
      <c r="K428" s="69"/>
      <c r="L428" s="69"/>
      <c r="M428" s="69"/>
      <c r="N428" s="69"/>
      <c r="O428" s="69"/>
      <c r="P428" s="69"/>
      <c r="Q428" s="69"/>
      <c r="R428" s="69"/>
      <c r="S428" s="69"/>
    </row>
    <row r="429" spans="1:19" x14ac:dyDescent="0.25">
      <c r="A429" s="69"/>
      <c r="B429" s="69"/>
      <c r="C429" s="69"/>
      <c r="D429" s="69"/>
      <c r="E429" s="69"/>
      <c r="F429" s="69"/>
      <c r="G429" s="69"/>
      <c r="H429" s="69"/>
      <c r="I429" s="69"/>
      <c r="J429" s="69"/>
      <c r="K429" s="69"/>
      <c r="L429" s="69"/>
      <c r="M429" s="69"/>
      <c r="N429" s="69"/>
      <c r="O429" s="69"/>
      <c r="P429" s="69"/>
      <c r="Q429" s="69"/>
      <c r="R429" s="69"/>
      <c r="S429" s="69"/>
    </row>
    <row r="430" spans="1:19" x14ac:dyDescent="0.25">
      <c r="A430" s="69"/>
      <c r="B430" s="69"/>
      <c r="C430" s="69"/>
      <c r="D430" s="69"/>
      <c r="E430" s="69"/>
      <c r="F430" s="69"/>
      <c r="G430" s="69"/>
      <c r="H430" s="69"/>
      <c r="I430" s="69"/>
      <c r="J430" s="69"/>
      <c r="K430" s="69"/>
      <c r="L430" s="69"/>
      <c r="M430" s="69"/>
      <c r="N430" s="69"/>
      <c r="O430" s="69"/>
      <c r="P430" s="69"/>
      <c r="Q430" s="69"/>
      <c r="R430" s="69"/>
      <c r="S430" s="69"/>
    </row>
    <row r="431" spans="1:19" x14ac:dyDescent="0.25">
      <c r="A431" s="69"/>
      <c r="B431" s="69"/>
      <c r="C431" s="69"/>
      <c r="D431" s="69"/>
      <c r="E431" s="69"/>
      <c r="F431" s="69"/>
      <c r="G431" s="69"/>
      <c r="H431" s="69"/>
      <c r="I431" s="69"/>
      <c r="J431" s="69"/>
      <c r="K431" s="69"/>
      <c r="L431" s="69"/>
      <c r="M431" s="69"/>
      <c r="N431" s="69"/>
      <c r="O431" s="69"/>
      <c r="P431" s="69"/>
      <c r="Q431" s="69"/>
      <c r="R431" s="69"/>
      <c r="S431" s="69"/>
    </row>
    <row r="432" spans="1:19" x14ac:dyDescent="0.25">
      <c r="A432" s="69"/>
      <c r="B432" s="69"/>
      <c r="C432" s="69"/>
      <c r="D432" s="69"/>
      <c r="E432" s="69"/>
      <c r="F432" s="69"/>
      <c r="G432" s="69"/>
      <c r="H432" s="69"/>
      <c r="I432" s="69"/>
      <c r="J432" s="69"/>
      <c r="K432" s="69"/>
      <c r="L432" s="69"/>
      <c r="M432" s="69"/>
      <c r="N432" s="69"/>
      <c r="O432" s="69"/>
      <c r="P432" s="69"/>
      <c r="Q432" s="69"/>
      <c r="R432" s="69"/>
      <c r="S432" s="69"/>
    </row>
    <row r="433" spans="1:19" x14ac:dyDescent="0.25">
      <c r="A433" s="69"/>
      <c r="B433" s="69"/>
      <c r="C433" s="69"/>
      <c r="D433" s="69"/>
      <c r="E433" s="69"/>
      <c r="F433" s="69"/>
      <c r="G433" s="69"/>
      <c r="H433" s="69"/>
      <c r="I433" s="69"/>
      <c r="J433" s="69"/>
      <c r="K433" s="69"/>
      <c r="L433" s="69"/>
      <c r="M433" s="69"/>
      <c r="N433" s="69"/>
      <c r="O433" s="69"/>
      <c r="P433" s="69"/>
      <c r="Q433" s="69"/>
      <c r="R433" s="69"/>
      <c r="S433" s="69"/>
    </row>
    <row r="434" spans="1:19" x14ac:dyDescent="0.25">
      <c r="A434" s="69"/>
      <c r="B434" s="69"/>
      <c r="C434" s="69"/>
      <c r="D434" s="69"/>
      <c r="E434" s="69"/>
      <c r="F434" s="69"/>
      <c r="G434" s="69"/>
      <c r="H434" s="69"/>
      <c r="I434" s="69"/>
      <c r="J434" s="69"/>
      <c r="K434" s="69"/>
      <c r="L434" s="69"/>
      <c r="M434" s="69"/>
      <c r="N434" s="69"/>
      <c r="O434" s="69"/>
      <c r="P434" s="69"/>
      <c r="Q434" s="69"/>
      <c r="R434" s="69"/>
      <c r="S434" s="69"/>
    </row>
    <row r="435" spans="1:19" x14ac:dyDescent="0.25">
      <c r="A435" s="69"/>
      <c r="B435" s="69"/>
      <c r="C435" s="69"/>
      <c r="D435" s="69"/>
      <c r="E435" s="69"/>
      <c r="F435" s="69"/>
      <c r="G435" s="69"/>
      <c r="H435" s="69"/>
      <c r="I435" s="69"/>
      <c r="J435" s="69"/>
      <c r="K435" s="69"/>
      <c r="L435" s="69"/>
      <c r="M435" s="69"/>
      <c r="N435" s="69"/>
      <c r="O435" s="69"/>
      <c r="P435" s="69"/>
      <c r="Q435" s="69"/>
      <c r="R435" s="69"/>
      <c r="S435" s="69"/>
    </row>
    <row r="436" spans="1:19" x14ac:dyDescent="0.25">
      <c r="A436" s="69"/>
      <c r="B436" s="69"/>
      <c r="C436" s="69"/>
      <c r="D436" s="69"/>
      <c r="E436" s="69"/>
      <c r="F436" s="69"/>
      <c r="G436" s="69"/>
      <c r="H436" s="69"/>
      <c r="I436" s="69"/>
      <c r="J436" s="69"/>
      <c r="K436" s="69"/>
      <c r="L436" s="69"/>
      <c r="M436" s="69"/>
      <c r="N436" s="69"/>
      <c r="O436" s="69"/>
      <c r="P436" s="69"/>
      <c r="Q436" s="69"/>
      <c r="R436" s="69"/>
      <c r="S436" s="69"/>
    </row>
    <row r="437" spans="1:19" x14ac:dyDescent="0.25">
      <c r="A437" s="69"/>
      <c r="B437" s="69"/>
      <c r="C437" s="69"/>
      <c r="D437" s="69"/>
      <c r="E437" s="69"/>
      <c r="F437" s="69"/>
      <c r="G437" s="69"/>
      <c r="H437" s="69"/>
      <c r="I437" s="69"/>
      <c r="J437" s="69"/>
      <c r="K437" s="69"/>
      <c r="L437" s="69"/>
      <c r="M437" s="69"/>
      <c r="N437" s="69"/>
      <c r="O437" s="69"/>
      <c r="P437" s="69"/>
      <c r="Q437" s="69"/>
      <c r="R437" s="69"/>
      <c r="S437" s="69"/>
    </row>
    <row r="438" spans="1:19" x14ac:dyDescent="0.25">
      <c r="A438" s="69"/>
      <c r="B438" s="69"/>
      <c r="C438" s="69"/>
      <c r="D438" s="69"/>
      <c r="E438" s="69"/>
      <c r="F438" s="69"/>
      <c r="G438" s="69"/>
      <c r="H438" s="69"/>
      <c r="I438" s="69"/>
      <c r="J438" s="69"/>
      <c r="K438" s="69"/>
      <c r="L438" s="69"/>
      <c r="M438" s="69"/>
      <c r="N438" s="69"/>
      <c r="O438" s="69"/>
      <c r="P438" s="69"/>
      <c r="Q438" s="69"/>
      <c r="R438" s="69"/>
      <c r="S438" s="69"/>
    </row>
    <row r="439" spans="1:19" x14ac:dyDescent="0.25">
      <c r="A439" s="69"/>
      <c r="B439" s="69"/>
      <c r="C439" s="69"/>
      <c r="D439" s="69"/>
      <c r="E439" s="69"/>
      <c r="F439" s="69"/>
      <c r="G439" s="69"/>
      <c r="H439" s="69"/>
      <c r="I439" s="69"/>
      <c r="J439" s="69"/>
      <c r="K439" s="69"/>
      <c r="L439" s="69"/>
      <c r="M439" s="69"/>
      <c r="N439" s="69"/>
      <c r="O439" s="69"/>
      <c r="P439" s="69"/>
      <c r="Q439" s="69"/>
      <c r="R439" s="69"/>
      <c r="S439" s="69"/>
    </row>
    <row r="440" spans="1:19" x14ac:dyDescent="0.25">
      <c r="A440" s="69"/>
      <c r="B440" s="69"/>
      <c r="C440" s="69"/>
      <c r="D440" s="69"/>
      <c r="E440" s="69"/>
      <c r="F440" s="69"/>
      <c r="G440" s="69"/>
      <c r="H440" s="69"/>
      <c r="I440" s="69"/>
      <c r="J440" s="69"/>
      <c r="K440" s="69"/>
      <c r="L440" s="69"/>
      <c r="M440" s="69"/>
      <c r="N440" s="69"/>
      <c r="O440" s="69"/>
      <c r="P440" s="69"/>
      <c r="Q440" s="69"/>
      <c r="R440" s="69"/>
      <c r="S440" s="69"/>
    </row>
    <row r="441" spans="1:19" x14ac:dyDescent="0.25">
      <c r="A441" s="69"/>
      <c r="B441" s="69"/>
      <c r="C441" s="69"/>
      <c r="D441" s="69"/>
      <c r="E441" s="69"/>
      <c r="F441" s="69"/>
      <c r="G441" s="69"/>
      <c r="H441" s="69"/>
      <c r="I441" s="69"/>
      <c r="J441" s="69"/>
      <c r="K441" s="69"/>
      <c r="L441" s="69"/>
      <c r="M441" s="69"/>
      <c r="N441" s="69"/>
      <c r="O441" s="69"/>
      <c r="P441" s="69"/>
      <c r="Q441" s="69"/>
      <c r="R441" s="69"/>
      <c r="S441" s="69"/>
    </row>
    <row r="442" spans="1:19" x14ac:dyDescent="0.25">
      <c r="A442" s="69"/>
      <c r="B442" s="69"/>
      <c r="C442" s="69"/>
      <c r="D442" s="69"/>
      <c r="E442" s="69"/>
      <c r="F442" s="69"/>
      <c r="G442" s="69"/>
      <c r="H442" s="69"/>
      <c r="I442" s="69"/>
      <c r="J442" s="69"/>
      <c r="K442" s="69"/>
      <c r="L442" s="69"/>
      <c r="M442" s="69"/>
      <c r="N442" s="69"/>
      <c r="O442" s="69"/>
      <c r="P442" s="69"/>
      <c r="Q442" s="69"/>
      <c r="R442" s="69"/>
      <c r="S442" s="69"/>
    </row>
    <row r="443" spans="1:19" x14ac:dyDescent="0.25">
      <c r="A443" s="69"/>
      <c r="B443" s="69"/>
      <c r="C443" s="69"/>
      <c r="D443" s="69"/>
      <c r="E443" s="69"/>
      <c r="F443" s="69"/>
      <c r="G443" s="69"/>
      <c r="H443" s="69"/>
      <c r="I443" s="69"/>
      <c r="J443" s="69"/>
      <c r="K443" s="69"/>
      <c r="L443" s="69"/>
      <c r="M443" s="69"/>
      <c r="N443" s="69"/>
      <c r="O443" s="69"/>
      <c r="P443" s="69"/>
      <c r="Q443" s="69"/>
      <c r="R443" s="69"/>
      <c r="S443" s="69"/>
    </row>
    <row r="444" spans="1:19" x14ac:dyDescent="0.25">
      <c r="A444" s="69"/>
      <c r="B444" s="69"/>
      <c r="C444" s="69"/>
      <c r="D444" s="69"/>
      <c r="E444" s="69"/>
      <c r="F444" s="69"/>
      <c r="G444" s="69"/>
      <c r="H444" s="69"/>
      <c r="I444" s="69"/>
      <c r="J444" s="69"/>
      <c r="K444" s="69"/>
      <c r="L444" s="69"/>
      <c r="M444" s="69"/>
      <c r="N444" s="69"/>
      <c r="O444" s="69"/>
      <c r="P444" s="69"/>
      <c r="Q444" s="69"/>
      <c r="R444" s="69"/>
      <c r="S444" s="69"/>
    </row>
    <row r="445" spans="1:19" x14ac:dyDescent="0.25">
      <c r="A445" s="69"/>
      <c r="B445" s="69"/>
      <c r="C445" s="69"/>
      <c r="D445" s="69"/>
      <c r="E445" s="69"/>
      <c r="F445" s="69"/>
      <c r="G445" s="69"/>
      <c r="H445" s="69"/>
      <c r="I445" s="69"/>
      <c r="J445" s="69"/>
      <c r="K445" s="69"/>
      <c r="L445" s="69"/>
      <c r="M445" s="69"/>
      <c r="N445" s="69"/>
      <c r="O445" s="69"/>
      <c r="P445" s="69"/>
      <c r="Q445" s="69"/>
      <c r="R445" s="69"/>
      <c r="S445" s="69"/>
    </row>
    <row r="446" spans="1:19" x14ac:dyDescent="0.25">
      <c r="A446" s="69"/>
      <c r="B446" s="69"/>
      <c r="C446" s="69"/>
      <c r="D446" s="69"/>
      <c r="E446" s="69"/>
      <c r="F446" s="69"/>
      <c r="G446" s="69"/>
      <c r="H446" s="69"/>
      <c r="I446" s="69"/>
      <c r="J446" s="69"/>
      <c r="K446" s="69"/>
      <c r="L446" s="69"/>
      <c r="M446" s="69"/>
      <c r="N446" s="69"/>
      <c r="O446" s="69"/>
      <c r="P446" s="69"/>
      <c r="Q446" s="69"/>
      <c r="R446" s="69"/>
      <c r="S446" s="69"/>
    </row>
    <row r="447" spans="1:19" x14ac:dyDescent="0.25">
      <c r="A447" s="69"/>
      <c r="B447" s="69"/>
      <c r="C447" s="69"/>
      <c r="D447" s="69"/>
      <c r="E447" s="69"/>
      <c r="F447" s="69"/>
      <c r="G447" s="69"/>
      <c r="H447" s="69"/>
      <c r="I447" s="69"/>
      <c r="J447" s="69"/>
      <c r="K447" s="69"/>
      <c r="L447" s="69"/>
      <c r="M447" s="69"/>
      <c r="N447" s="69"/>
      <c r="O447" s="69"/>
      <c r="P447" s="69"/>
      <c r="Q447" s="69"/>
      <c r="R447" s="69"/>
      <c r="S447" s="69"/>
    </row>
    <row r="448" spans="1:19" x14ac:dyDescent="0.25">
      <c r="A448" s="69"/>
      <c r="B448" s="69"/>
      <c r="C448" s="69"/>
      <c r="D448" s="69"/>
      <c r="E448" s="69"/>
      <c r="F448" s="69"/>
      <c r="G448" s="69"/>
      <c r="H448" s="69"/>
      <c r="I448" s="69"/>
      <c r="J448" s="69"/>
      <c r="K448" s="69"/>
      <c r="L448" s="69"/>
      <c r="M448" s="69"/>
      <c r="N448" s="69"/>
      <c r="O448" s="69"/>
      <c r="P448" s="69"/>
      <c r="Q448" s="69"/>
      <c r="R448" s="69"/>
      <c r="S448" s="69"/>
    </row>
    <row r="449" spans="1:19" x14ac:dyDescent="0.25">
      <c r="A449" s="69"/>
      <c r="B449" s="69"/>
      <c r="C449" s="69"/>
      <c r="D449" s="69"/>
      <c r="E449" s="69"/>
      <c r="F449" s="69"/>
      <c r="G449" s="69"/>
      <c r="H449" s="69"/>
      <c r="I449" s="69"/>
      <c r="J449" s="69"/>
      <c r="K449" s="69"/>
      <c r="L449" s="69"/>
      <c r="M449" s="69"/>
      <c r="N449" s="69"/>
      <c r="O449" s="69"/>
      <c r="P449" s="69"/>
      <c r="Q449" s="69"/>
      <c r="R449" s="69"/>
      <c r="S449" s="69"/>
    </row>
    <row r="450" spans="1:19" x14ac:dyDescent="0.25">
      <c r="A450" s="69"/>
      <c r="B450" s="69"/>
      <c r="C450" s="69"/>
      <c r="D450" s="69"/>
      <c r="E450" s="69"/>
      <c r="F450" s="69"/>
      <c r="G450" s="69"/>
      <c r="H450" s="69"/>
      <c r="I450" s="69"/>
      <c r="J450" s="69"/>
      <c r="K450" s="69"/>
      <c r="L450" s="69"/>
      <c r="M450" s="69"/>
      <c r="N450" s="69"/>
      <c r="O450" s="69"/>
      <c r="P450" s="69"/>
      <c r="Q450" s="69"/>
      <c r="R450" s="69"/>
      <c r="S450" s="69"/>
    </row>
    <row r="451" spans="1:19" x14ac:dyDescent="0.25">
      <c r="A451" s="69"/>
      <c r="B451" s="69"/>
      <c r="C451" s="69"/>
      <c r="D451" s="69"/>
      <c r="E451" s="69"/>
      <c r="F451" s="69"/>
      <c r="G451" s="69"/>
      <c r="H451" s="69"/>
      <c r="I451" s="69"/>
      <c r="J451" s="69"/>
      <c r="K451" s="69"/>
      <c r="L451" s="69"/>
      <c r="M451" s="69"/>
      <c r="N451" s="69"/>
      <c r="O451" s="69"/>
      <c r="P451" s="69"/>
      <c r="Q451" s="69"/>
      <c r="R451" s="69"/>
      <c r="S451" s="69"/>
    </row>
    <row r="452" spans="1:19" x14ac:dyDescent="0.25">
      <c r="A452" s="69"/>
      <c r="B452" s="69"/>
      <c r="C452" s="69"/>
      <c r="D452" s="69"/>
      <c r="E452" s="69"/>
      <c r="F452" s="69"/>
      <c r="G452" s="69"/>
      <c r="H452" s="69"/>
      <c r="I452" s="69"/>
      <c r="J452" s="69"/>
      <c r="K452" s="69"/>
      <c r="L452" s="69"/>
      <c r="M452" s="69"/>
      <c r="N452" s="69"/>
      <c r="O452" s="69"/>
      <c r="P452" s="69"/>
      <c r="Q452" s="69"/>
      <c r="R452" s="69"/>
      <c r="S452" s="69"/>
    </row>
    <row r="453" spans="1:19" x14ac:dyDescent="0.25">
      <c r="A453" s="69"/>
      <c r="B453" s="69"/>
      <c r="C453" s="69"/>
      <c r="D453" s="69"/>
      <c r="E453" s="69"/>
      <c r="F453" s="69"/>
      <c r="G453" s="69"/>
      <c r="H453" s="69"/>
      <c r="I453" s="69"/>
      <c r="J453" s="69"/>
      <c r="K453" s="69"/>
      <c r="L453" s="69"/>
      <c r="M453" s="69"/>
      <c r="N453" s="69"/>
      <c r="O453" s="69"/>
      <c r="P453" s="69"/>
      <c r="Q453" s="69"/>
      <c r="R453" s="69"/>
      <c r="S453" s="69"/>
    </row>
    <row r="454" spans="1:19" x14ac:dyDescent="0.25">
      <c r="A454" s="69"/>
      <c r="B454" s="69"/>
      <c r="C454" s="69"/>
      <c r="D454" s="69"/>
      <c r="E454" s="69"/>
      <c r="F454" s="69"/>
      <c r="G454" s="69"/>
      <c r="H454" s="69"/>
      <c r="I454" s="69"/>
      <c r="J454" s="69"/>
      <c r="K454" s="69"/>
      <c r="L454" s="69"/>
      <c r="M454" s="69"/>
      <c r="N454" s="69"/>
      <c r="O454" s="69"/>
      <c r="P454" s="69"/>
      <c r="Q454" s="69"/>
      <c r="R454" s="69"/>
      <c r="S454" s="69"/>
    </row>
    <row r="455" spans="1:19" x14ac:dyDescent="0.25">
      <c r="A455" s="69"/>
      <c r="B455" s="69"/>
      <c r="C455" s="69"/>
      <c r="D455" s="69"/>
      <c r="E455" s="69"/>
      <c r="F455" s="69"/>
      <c r="G455" s="69"/>
      <c r="H455" s="69"/>
      <c r="I455" s="69"/>
      <c r="J455" s="69"/>
      <c r="K455" s="69"/>
      <c r="L455" s="69"/>
      <c r="M455" s="69"/>
      <c r="N455" s="69"/>
      <c r="O455" s="69"/>
      <c r="P455" s="69"/>
      <c r="Q455" s="69"/>
      <c r="R455" s="69"/>
      <c r="S455" s="69"/>
    </row>
    <row r="456" spans="1:19" x14ac:dyDescent="0.25">
      <c r="A456" s="69"/>
      <c r="B456" s="69"/>
      <c r="C456" s="69"/>
      <c r="D456" s="69"/>
      <c r="E456" s="69"/>
      <c r="F456" s="69"/>
      <c r="G456" s="69"/>
      <c r="H456" s="69"/>
      <c r="I456" s="69"/>
      <c r="J456" s="69"/>
      <c r="K456" s="69"/>
      <c r="L456" s="69"/>
      <c r="M456" s="69"/>
      <c r="N456" s="69"/>
      <c r="O456" s="69"/>
      <c r="P456" s="69"/>
      <c r="Q456" s="69"/>
      <c r="R456" s="69"/>
      <c r="S456" s="69"/>
    </row>
    <row r="457" spans="1:19" x14ac:dyDescent="0.25">
      <c r="A457" s="69"/>
      <c r="B457" s="69"/>
      <c r="C457" s="69"/>
      <c r="D457" s="69"/>
      <c r="E457" s="69"/>
      <c r="F457" s="69"/>
      <c r="G457" s="69"/>
      <c r="H457" s="69"/>
      <c r="I457" s="69"/>
      <c r="J457" s="69"/>
      <c r="K457" s="69"/>
      <c r="L457" s="69"/>
      <c r="M457" s="69"/>
      <c r="N457" s="69"/>
      <c r="O457" s="69"/>
      <c r="P457" s="69"/>
      <c r="Q457" s="69"/>
      <c r="R457" s="69"/>
      <c r="S457" s="69"/>
    </row>
    <row r="458" spans="1:19" x14ac:dyDescent="0.25">
      <c r="A458" s="69"/>
      <c r="B458" s="69"/>
      <c r="C458" s="69"/>
      <c r="D458" s="69"/>
      <c r="E458" s="69"/>
      <c r="F458" s="69"/>
      <c r="G458" s="69"/>
      <c r="H458" s="69"/>
      <c r="I458" s="69"/>
      <c r="J458" s="69"/>
      <c r="K458" s="69"/>
      <c r="L458" s="69"/>
      <c r="M458" s="69"/>
      <c r="N458" s="69"/>
      <c r="O458" s="69"/>
      <c r="P458" s="69"/>
      <c r="Q458" s="69"/>
      <c r="R458" s="69"/>
      <c r="S458" s="69"/>
    </row>
    <row r="459" spans="1:19" x14ac:dyDescent="0.25">
      <c r="A459" s="69"/>
      <c r="B459" s="69"/>
      <c r="C459" s="69"/>
      <c r="D459" s="69"/>
      <c r="E459" s="69"/>
      <c r="F459" s="69"/>
      <c r="G459" s="69"/>
      <c r="H459" s="69"/>
      <c r="I459" s="69"/>
      <c r="J459" s="69"/>
      <c r="K459" s="69"/>
      <c r="L459" s="69"/>
      <c r="M459" s="69"/>
      <c r="N459" s="69"/>
      <c r="O459" s="69"/>
      <c r="P459" s="69"/>
      <c r="Q459" s="69"/>
      <c r="R459" s="69"/>
      <c r="S459" s="69"/>
    </row>
    <row r="460" spans="1:19" x14ac:dyDescent="0.25">
      <c r="A460" s="69"/>
      <c r="B460" s="69"/>
      <c r="C460" s="69"/>
      <c r="D460" s="69"/>
      <c r="E460" s="69"/>
      <c r="F460" s="69"/>
      <c r="G460" s="69"/>
      <c r="H460" s="69"/>
      <c r="I460" s="69"/>
      <c r="J460" s="69"/>
      <c r="K460" s="69"/>
      <c r="L460" s="69"/>
      <c r="M460" s="69"/>
      <c r="N460" s="69"/>
      <c r="O460" s="69"/>
      <c r="P460" s="69"/>
      <c r="Q460" s="69"/>
      <c r="R460" s="69"/>
      <c r="S460" s="69"/>
    </row>
    <row r="461" spans="1:19" x14ac:dyDescent="0.25">
      <c r="A461" s="69"/>
      <c r="B461" s="69"/>
      <c r="C461" s="69"/>
      <c r="D461" s="69"/>
      <c r="E461" s="69"/>
      <c r="F461" s="69"/>
      <c r="G461" s="69"/>
      <c r="H461" s="69"/>
      <c r="I461" s="69"/>
      <c r="J461" s="69"/>
      <c r="K461" s="69"/>
      <c r="L461" s="69"/>
      <c r="M461" s="69"/>
      <c r="N461" s="69"/>
      <c r="O461" s="69"/>
      <c r="P461" s="69"/>
      <c r="Q461" s="69"/>
      <c r="R461" s="69"/>
      <c r="S461" s="69"/>
    </row>
    <row r="462" spans="1:19" x14ac:dyDescent="0.25">
      <c r="A462" s="69"/>
      <c r="B462" s="69"/>
      <c r="C462" s="69"/>
      <c r="D462" s="69"/>
      <c r="E462" s="69"/>
      <c r="F462" s="69"/>
      <c r="G462" s="69"/>
      <c r="H462" s="69"/>
      <c r="I462" s="69"/>
      <c r="J462" s="69"/>
      <c r="K462" s="69"/>
      <c r="L462" s="69"/>
      <c r="M462" s="69"/>
      <c r="N462" s="69"/>
      <c r="O462" s="69"/>
      <c r="P462" s="69"/>
      <c r="Q462" s="69"/>
      <c r="R462" s="69"/>
      <c r="S462" s="69"/>
    </row>
    <row r="463" spans="1:19" x14ac:dyDescent="0.25">
      <c r="A463" s="69"/>
      <c r="B463" s="69"/>
      <c r="C463" s="69"/>
      <c r="D463" s="69"/>
      <c r="E463" s="69"/>
      <c r="F463" s="69"/>
      <c r="G463" s="69"/>
      <c r="H463" s="69"/>
      <c r="I463" s="69"/>
      <c r="J463" s="69"/>
      <c r="K463" s="69"/>
      <c r="L463" s="69"/>
      <c r="M463" s="69"/>
      <c r="N463" s="69"/>
      <c r="O463" s="69"/>
      <c r="P463" s="69"/>
      <c r="Q463" s="69"/>
      <c r="R463" s="69"/>
      <c r="S463" s="69"/>
    </row>
    <row r="464" spans="1:19" x14ac:dyDescent="0.25">
      <c r="A464" s="69"/>
      <c r="B464" s="69"/>
      <c r="C464" s="69"/>
      <c r="D464" s="69"/>
      <c r="E464" s="69"/>
      <c r="F464" s="69"/>
      <c r="G464" s="69"/>
      <c r="H464" s="69"/>
      <c r="I464" s="69"/>
      <c r="J464" s="69"/>
      <c r="K464" s="69"/>
      <c r="L464" s="69"/>
      <c r="M464" s="69"/>
      <c r="N464" s="69"/>
      <c r="O464" s="69"/>
      <c r="P464" s="69"/>
      <c r="Q464" s="69"/>
      <c r="R464" s="69"/>
      <c r="S464" s="69"/>
    </row>
    <row r="465" spans="1:19" x14ac:dyDescent="0.25">
      <c r="A465" s="69"/>
      <c r="B465" s="69"/>
      <c r="C465" s="69"/>
      <c r="D465" s="69"/>
      <c r="E465" s="69"/>
      <c r="F465" s="69"/>
      <c r="G465" s="69"/>
      <c r="H465" s="69"/>
      <c r="I465" s="69"/>
      <c r="J465" s="69"/>
      <c r="K465" s="69"/>
      <c r="L465" s="69"/>
      <c r="M465" s="69"/>
      <c r="N465" s="69"/>
      <c r="O465" s="69"/>
      <c r="P465" s="69"/>
      <c r="Q465" s="69"/>
      <c r="R465" s="69"/>
      <c r="S465" s="69"/>
    </row>
    <row r="466" spans="1:19" x14ac:dyDescent="0.25">
      <c r="A466" s="69"/>
      <c r="B466" s="69"/>
      <c r="C466" s="69"/>
      <c r="D466" s="69"/>
      <c r="E466" s="69"/>
      <c r="F466" s="69"/>
      <c r="G466" s="69"/>
      <c r="H466" s="69"/>
      <c r="I466" s="69"/>
      <c r="J466" s="69"/>
      <c r="K466" s="69"/>
      <c r="L466" s="69"/>
      <c r="M466" s="69"/>
      <c r="N466" s="69"/>
      <c r="O466" s="69"/>
      <c r="P466" s="69"/>
      <c r="Q466" s="69"/>
      <c r="R466" s="69"/>
      <c r="S466" s="69"/>
    </row>
    <row r="467" spans="1:19" x14ac:dyDescent="0.25">
      <c r="A467" s="69"/>
      <c r="B467" s="69"/>
      <c r="C467" s="69"/>
      <c r="D467" s="69"/>
      <c r="E467" s="69"/>
      <c r="F467" s="69"/>
      <c r="G467" s="69"/>
      <c r="H467" s="69"/>
      <c r="I467" s="69"/>
      <c r="J467" s="69"/>
      <c r="K467" s="69"/>
      <c r="L467" s="69"/>
      <c r="M467" s="69"/>
      <c r="N467" s="69"/>
      <c r="O467" s="69"/>
      <c r="P467" s="69"/>
      <c r="Q467" s="69"/>
      <c r="R467" s="69"/>
      <c r="S467" s="69"/>
    </row>
    <row r="468" spans="1:19" x14ac:dyDescent="0.25">
      <c r="A468" s="69"/>
      <c r="B468" s="69"/>
      <c r="C468" s="69"/>
      <c r="D468" s="69"/>
      <c r="E468" s="69"/>
      <c r="F468" s="69"/>
      <c r="G468" s="69"/>
      <c r="H468" s="69"/>
      <c r="I468" s="69"/>
      <c r="J468" s="69"/>
      <c r="K468" s="69"/>
      <c r="L468" s="69"/>
      <c r="M468" s="69"/>
      <c r="N468" s="69"/>
      <c r="O468" s="69"/>
      <c r="P468" s="69"/>
      <c r="Q468" s="69"/>
      <c r="R468" s="69"/>
      <c r="S468" s="69"/>
    </row>
    <row r="469" spans="1:19" x14ac:dyDescent="0.25">
      <c r="A469" s="69"/>
      <c r="B469" s="69"/>
      <c r="C469" s="69"/>
      <c r="D469" s="69"/>
      <c r="E469" s="69"/>
      <c r="F469" s="69"/>
      <c r="G469" s="69"/>
      <c r="H469" s="69"/>
      <c r="I469" s="69"/>
      <c r="J469" s="69"/>
      <c r="K469" s="69"/>
      <c r="L469" s="69"/>
      <c r="M469" s="69"/>
      <c r="N469" s="69"/>
      <c r="O469" s="69"/>
      <c r="P469" s="69"/>
      <c r="Q469" s="69"/>
      <c r="R469" s="69"/>
      <c r="S469" s="69"/>
    </row>
    <row r="470" spans="1:19" x14ac:dyDescent="0.25">
      <c r="A470" s="69"/>
      <c r="B470" s="69"/>
      <c r="C470" s="69"/>
      <c r="D470" s="69"/>
      <c r="E470" s="69"/>
      <c r="F470" s="69"/>
      <c r="G470" s="69"/>
      <c r="H470" s="69"/>
      <c r="I470" s="69"/>
      <c r="J470" s="69"/>
      <c r="K470" s="69"/>
      <c r="L470" s="69"/>
      <c r="M470" s="69"/>
      <c r="N470" s="69"/>
      <c r="O470" s="69"/>
      <c r="P470" s="69"/>
      <c r="Q470" s="69"/>
      <c r="R470" s="69"/>
      <c r="S470" s="69"/>
    </row>
    <row r="471" spans="1:19" x14ac:dyDescent="0.25">
      <c r="A471" s="69"/>
      <c r="B471" s="69"/>
      <c r="C471" s="69"/>
      <c r="D471" s="69"/>
      <c r="E471" s="69"/>
      <c r="F471" s="69"/>
      <c r="G471" s="69"/>
      <c r="H471" s="69"/>
      <c r="I471" s="69"/>
      <c r="J471" s="69"/>
      <c r="K471" s="69"/>
      <c r="L471" s="69"/>
      <c r="M471" s="69"/>
      <c r="N471" s="69"/>
      <c r="O471" s="69"/>
      <c r="P471" s="69"/>
      <c r="Q471" s="69"/>
      <c r="R471" s="69"/>
      <c r="S471" s="69"/>
    </row>
    <row r="472" spans="1:19" x14ac:dyDescent="0.25">
      <c r="A472" s="69"/>
      <c r="B472" s="69"/>
      <c r="C472" s="69"/>
      <c r="D472" s="69"/>
      <c r="E472" s="69"/>
      <c r="F472" s="69"/>
      <c r="G472" s="69"/>
      <c r="H472" s="69"/>
      <c r="I472" s="69"/>
      <c r="J472" s="69"/>
      <c r="K472" s="69"/>
      <c r="L472" s="69"/>
      <c r="M472" s="69"/>
      <c r="N472" s="69"/>
      <c r="O472" s="69"/>
      <c r="P472" s="69"/>
      <c r="Q472" s="69"/>
      <c r="R472" s="69"/>
      <c r="S472" s="69"/>
    </row>
    <row r="473" spans="1:19" x14ac:dyDescent="0.25">
      <c r="A473" s="69"/>
      <c r="B473" s="69"/>
      <c r="C473" s="69"/>
      <c r="D473" s="69"/>
      <c r="E473" s="69"/>
      <c r="F473" s="69"/>
      <c r="G473" s="69"/>
      <c r="H473" s="69"/>
      <c r="I473" s="69"/>
      <c r="J473" s="69"/>
      <c r="K473" s="69"/>
      <c r="L473" s="69"/>
      <c r="M473" s="69"/>
      <c r="N473" s="69"/>
      <c r="O473" s="69"/>
      <c r="P473" s="69"/>
      <c r="Q473" s="69"/>
      <c r="R473" s="69"/>
      <c r="S473" s="69"/>
    </row>
    <row r="474" spans="1:19" x14ac:dyDescent="0.25">
      <c r="A474" s="69"/>
      <c r="B474" s="69"/>
      <c r="C474" s="69"/>
      <c r="D474" s="69"/>
      <c r="E474" s="69"/>
      <c r="F474" s="69"/>
      <c r="G474" s="69"/>
      <c r="H474" s="69"/>
      <c r="I474" s="69"/>
      <c r="J474" s="69"/>
      <c r="K474" s="69"/>
      <c r="L474" s="69"/>
      <c r="M474" s="69"/>
      <c r="N474" s="69"/>
      <c r="O474" s="69"/>
      <c r="P474" s="69"/>
      <c r="Q474" s="69"/>
      <c r="R474" s="69"/>
      <c r="S474" s="69"/>
    </row>
    <row r="475" spans="1:19" x14ac:dyDescent="0.25">
      <c r="A475" s="69"/>
      <c r="B475" s="69"/>
      <c r="C475" s="69"/>
      <c r="D475" s="69"/>
      <c r="E475" s="69"/>
      <c r="F475" s="69"/>
      <c r="G475" s="69"/>
      <c r="H475" s="69"/>
      <c r="I475" s="69"/>
      <c r="J475" s="69"/>
      <c r="K475" s="69"/>
      <c r="L475" s="69"/>
      <c r="M475" s="69"/>
      <c r="N475" s="69"/>
      <c r="O475" s="69"/>
      <c r="P475" s="69"/>
      <c r="Q475" s="69"/>
      <c r="R475" s="69"/>
      <c r="S475" s="69"/>
    </row>
    <row r="476" spans="1:19" x14ac:dyDescent="0.25">
      <c r="A476" s="69"/>
      <c r="B476" s="69"/>
      <c r="C476" s="69"/>
      <c r="D476" s="69"/>
      <c r="E476" s="69"/>
      <c r="F476" s="69"/>
      <c r="G476" s="69"/>
      <c r="H476" s="69"/>
      <c r="I476" s="69"/>
      <c r="J476" s="69"/>
      <c r="K476" s="69"/>
      <c r="L476" s="69"/>
      <c r="M476" s="69"/>
      <c r="N476" s="69"/>
      <c r="O476" s="69"/>
      <c r="P476" s="69"/>
      <c r="Q476" s="69"/>
      <c r="R476" s="69"/>
      <c r="S476" s="69"/>
    </row>
    <row r="477" spans="1:19" x14ac:dyDescent="0.25">
      <c r="A477" s="69"/>
      <c r="B477" s="69"/>
      <c r="C477" s="69"/>
      <c r="D477" s="69"/>
      <c r="E477" s="69"/>
      <c r="F477" s="69"/>
      <c r="G477" s="69"/>
      <c r="H477" s="69"/>
      <c r="I477" s="69"/>
      <c r="J477" s="69"/>
      <c r="K477" s="69"/>
      <c r="L477" s="69"/>
      <c r="M477" s="69"/>
      <c r="N477" s="69"/>
      <c r="O477" s="69"/>
      <c r="P477" s="69"/>
      <c r="Q477" s="69"/>
      <c r="R477" s="69"/>
      <c r="S477" s="69"/>
    </row>
    <row r="478" spans="1:19" x14ac:dyDescent="0.25">
      <c r="A478" s="69"/>
      <c r="B478" s="69"/>
      <c r="C478" s="69"/>
      <c r="D478" s="69"/>
      <c r="E478" s="69"/>
      <c r="F478" s="69"/>
      <c r="G478" s="69"/>
      <c r="H478" s="69"/>
      <c r="I478" s="69"/>
      <c r="J478" s="69"/>
      <c r="K478" s="69"/>
      <c r="L478" s="69"/>
      <c r="M478" s="69"/>
      <c r="N478" s="69"/>
      <c r="O478" s="69"/>
      <c r="P478" s="69"/>
      <c r="Q478" s="69"/>
      <c r="R478" s="69"/>
      <c r="S478" s="69"/>
    </row>
    <row r="479" spans="1:19" x14ac:dyDescent="0.25">
      <c r="A479" s="69"/>
      <c r="B479" s="69"/>
      <c r="C479" s="69"/>
      <c r="D479" s="69"/>
      <c r="E479" s="69"/>
      <c r="F479" s="69"/>
      <c r="G479" s="69"/>
      <c r="H479" s="69"/>
      <c r="I479" s="69"/>
      <c r="J479" s="69"/>
      <c r="K479" s="69"/>
      <c r="L479" s="69"/>
      <c r="M479" s="69"/>
      <c r="N479" s="69"/>
      <c r="O479" s="69"/>
      <c r="P479" s="69"/>
      <c r="Q479" s="69"/>
      <c r="R479" s="69"/>
      <c r="S479" s="69"/>
    </row>
    <row r="480" spans="1:19" x14ac:dyDescent="0.25">
      <c r="A480" s="69"/>
      <c r="B480" s="69"/>
      <c r="C480" s="69"/>
      <c r="D480" s="69"/>
      <c r="E480" s="69"/>
      <c r="F480" s="69"/>
      <c r="G480" s="69"/>
      <c r="H480" s="69"/>
      <c r="I480" s="69"/>
      <c r="J480" s="69"/>
      <c r="K480" s="69"/>
      <c r="L480" s="69"/>
      <c r="M480" s="69"/>
      <c r="N480" s="69"/>
      <c r="O480" s="69"/>
      <c r="P480" s="69"/>
      <c r="Q480" s="69"/>
      <c r="R480" s="69"/>
      <c r="S480" s="69"/>
    </row>
    <row r="481" spans="1:19" x14ac:dyDescent="0.25">
      <c r="A481" s="69"/>
      <c r="B481" s="69"/>
      <c r="C481" s="69"/>
      <c r="D481" s="69"/>
      <c r="E481" s="69"/>
      <c r="F481" s="69"/>
      <c r="G481" s="69"/>
      <c r="H481" s="69"/>
      <c r="I481" s="69"/>
      <c r="J481" s="69"/>
      <c r="K481" s="69"/>
      <c r="L481" s="69"/>
      <c r="M481" s="69"/>
      <c r="N481" s="69"/>
      <c r="O481" s="69"/>
      <c r="P481" s="69"/>
      <c r="Q481" s="69"/>
      <c r="R481" s="69"/>
      <c r="S481" s="69"/>
    </row>
    <row r="482" spans="1:19" x14ac:dyDescent="0.25">
      <c r="A482" s="69"/>
      <c r="B482" s="69"/>
      <c r="C482" s="69"/>
      <c r="D482" s="69"/>
      <c r="E482" s="69"/>
      <c r="F482" s="69"/>
      <c r="G482" s="69"/>
      <c r="H482" s="69"/>
      <c r="I482" s="69"/>
      <c r="J482" s="69"/>
      <c r="K482" s="69"/>
      <c r="L482" s="69"/>
      <c r="M482" s="69"/>
      <c r="N482" s="69"/>
      <c r="O482" s="69"/>
      <c r="P482" s="69"/>
      <c r="Q482" s="69"/>
      <c r="R482" s="69"/>
      <c r="S482" s="69"/>
    </row>
    <row r="483" spans="1:19" x14ac:dyDescent="0.25">
      <c r="A483" s="69"/>
      <c r="B483" s="69"/>
      <c r="C483" s="69"/>
      <c r="D483" s="69"/>
      <c r="E483" s="69"/>
      <c r="F483" s="69"/>
      <c r="G483" s="69"/>
      <c r="H483" s="69"/>
      <c r="I483" s="69"/>
      <c r="J483" s="69"/>
      <c r="K483" s="69"/>
      <c r="L483" s="69"/>
      <c r="M483" s="69"/>
      <c r="N483" s="69"/>
      <c r="O483" s="69"/>
      <c r="P483" s="69"/>
      <c r="Q483" s="69"/>
      <c r="R483" s="69"/>
      <c r="S483" s="69"/>
    </row>
    <row r="484" spans="1:19" x14ac:dyDescent="0.25">
      <c r="A484" s="69"/>
      <c r="B484" s="69"/>
      <c r="C484" s="69"/>
      <c r="D484" s="69"/>
      <c r="E484" s="69"/>
      <c r="F484" s="69"/>
      <c r="G484" s="69"/>
      <c r="H484" s="69"/>
      <c r="I484" s="69"/>
      <c r="J484" s="69"/>
      <c r="K484" s="69"/>
      <c r="L484" s="69"/>
      <c r="M484" s="69"/>
      <c r="N484" s="69"/>
      <c r="O484" s="69"/>
      <c r="P484" s="69"/>
      <c r="Q484" s="69"/>
      <c r="R484" s="69"/>
      <c r="S484" s="69"/>
    </row>
    <row r="485" spans="1:19" x14ac:dyDescent="0.25">
      <c r="A485" s="69"/>
      <c r="B485" s="69"/>
      <c r="C485" s="69"/>
      <c r="D485" s="69"/>
      <c r="E485" s="69"/>
      <c r="F485" s="69"/>
      <c r="G485" s="69"/>
      <c r="H485" s="69"/>
      <c r="I485" s="69"/>
      <c r="J485" s="69"/>
      <c r="K485" s="69"/>
      <c r="L485" s="69"/>
      <c r="M485" s="69"/>
      <c r="N485" s="69"/>
      <c r="O485" s="69"/>
      <c r="P485" s="69"/>
      <c r="Q485" s="69"/>
      <c r="R485" s="69"/>
      <c r="S485" s="69"/>
    </row>
    <row r="486" spans="1:19" x14ac:dyDescent="0.25">
      <c r="A486" s="69"/>
      <c r="B486" s="69"/>
      <c r="C486" s="69"/>
      <c r="D486" s="69"/>
      <c r="E486" s="69"/>
      <c r="F486" s="69"/>
      <c r="G486" s="69"/>
      <c r="H486" s="69"/>
      <c r="I486" s="69"/>
      <c r="J486" s="69"/>
      <c r="K486" s="69"/>
      <c r="L486" s="69"/>
      <c r="M486" s="69"/>
      <c r="N486" s="69"/>
      <c r="O486" s="69"/>
      <c r="P486" s="69"/>
      <c r="Q486" s="69"/>
      <c r="R486" s="69"/>
      <c r="S486" s="69"/>
    </row>
    <row r="487" spans="1:19" x14ac:dyDescent="0.25">
      <c r="A487" s="69"/>
      <c r="B487" s="69"/>
      <c r="C487" s="69"/>
      <c r="D487" s="69"/>
      <c r="E487" s="69"/>
      <c r="F487" s="69"/>
      <c r="G487" s="69"/>
      <c r="H487" s="69"/>
      <c r="I487" s="69"/>
      <c r="J487" s="69"/>
      <c r="K487" s="69"/>
      <c r="L487" s="69"/>
      <c r="M487" s="69"/>
      <c r="N487" s="69"/>
      <c r="O487" s="69"/>
      <c r="P487" s="69"/>
      <c r="Q487" s="69"/>
      <c r="R487" s="69"/>
      <c r="S487" s="69"/>
    </row>
    <row r="488" spans="1:19" x14ac:dyDescent="0.25">
      <c r="A488" s="69"/>
      <c r="B488" s="69"/>
      <c r="C488" s="69"/>
      <c r="D488" s="69"/>
      <c r="E488" s="69"/>
      <c r="F488" s="69"/>
      <c r="G488" s="69"/>
      <c r="H488" s="69"/>
      <c r="I488" s="69"/>
      <c r="J488" s="69"/>
      <c r="K488" s="69"/>
      <c r="L488" s="69"/>
      <c r="M488" s="69"/>
      <c r="N488" s="69"/>
      <c r="O488" s="69"/>
      <c r="P488" s="69"/>
      <c r="Q488" s="69"/>
      <c r="R488" s="69"/>
      <c r="S488" s="69"/>
    </row>
    <row r="489" spans="1:19" x14ac:dyDescent="0.25">
      <c r="A489" s="69"/>
      <c r="B489" s="69"/>
      <c r="C489" s="69"/>
      <c r="D489" s="69"/>
      <c r="E489" s="69"/>
      <c r="F489" s="69"/>
      <c r="G489" s="69"/>
      <c r="H489" s="69"/>
      <c r="I489" s="69"/>
      <c r="J489" s="69"/>
      <c r="K489" s="69"/>
      <c r="L489" s="69"/>
      <c r="M489" s="69"/>
      <c r="N489" s="69"/>
      <c r="O489" s="69"/>
      <c r="P489" s="69"/>
      <c r="Q489" s="69"/>
      <c r="R489" s="69"/>
      <c r="S489" s="69"/>
    </row>
    <row r="490" spans="1:19" x14ac:dyDescent="0.25">
      <c r="A490" s="69"/>
      <c r="B490" s="69"/>
      <c r="C490" s="69"/>
      <c r="D490" s="69"/>
      <c r="E490" s="69"/>
      <c r="F490" s="69"/>
      <c r="G490" s="69"/>
      <c r="H490" s="69"/>
      <c r="I490" s="69"/>
      <c r="J490" s="69"/>
      <c r="K490" s="69"/>
      <c r="L490" s="69"/>
      <c r="M490" s="69"/>
      <c r="N490" s="69"/>
      <c r="O490" s="69"/>
      <c r="P490" s="69"/>
      <c r="Q490" s="69"/>
      <c r="R490" s="69"/>
      <c r="S490" s="69"/>
    </row>
    <row r="491" spans="1:19" x14ac:dyDescent="0.25">
      <c r="A491" s="69"/>
      <c r="B491" s="69"/>
      <c r="C491" s="69"/>
      <c r="D491" s="69"/>
      <c r="E491" s="69"/>
      <c r="F491" s="69"/>
      <c r="G491" s="69"/>
      <c r="H491" s="69"/>
      <c r="I491" s="69"/>
      <c r="J491" s="69"/>
      <c r="K491" s="69"/>
      <c r="L491" s="69"/>
      <c r="M491" s="69"/>
      <c r="N491" s="69"/>
      <c r="O491" s="69"/>
      <c r="P491" s="69"/>
      <c r="Q491" s="69"/>
      <c r="R491" s="69"/>
      <c r="S491" s="69"/>
    </row>
    <row r="492" spans="1:19" x14ac:dyDescent="0.25">
      <c r="A492" s="69"/>
      <c r="B492" s="69"/>
      <c r="C492" s="69"/>
      <c r="D492" s="69"/>
      <c r="E492" s="69"/>
      <c r="F492" s="69"/>
      <c r="G492" s="69"/>
      <c r="H492" s="69"/>
      <c r="I492" s="69"/>
      <c r="J492" s="69"/>
      <c r="K492" s="69"/>
      <c r="L492" s="69"/>
      <c r="M492" s="69"/>
      <c r="N492" s="69"/>
      <c r="O492" s="69"/>
      <c r="P492" s="69"/>
      <c r="Q492" s="69"/>
      <c r="R492" s="69"/>
      <c r="S492" s="69"/>
    </row>
    <row r="493" spans="1:19" x14ac:dyDescent="0.25">
      <c r="A493" s="69"/>
      <c r="B493" s="69"/>
      <c r="C493" s="69"/>
      <c r="D493" s="69"/>
      <c r="E493" s="69"/>
      <c r="F493" s="69"/>
      <c r="G493" s="69"/>
      <c r="H493" s="69"/>
      <c r="I493" s="69"/>
      <c r="J493" s="69"/>
      <c r="K493" s="69"/>
      <c r="L493" s="69"/>
      <c r="M493" s="69"/>
      <c r="N493" s="69"/>
      <c r="O493" s="69"/>
      <c r="P493" s="69"/>
      <c r="Q493" s="69"/>
      <c r="R493" s="69"/>
      <c r="S493" s="69"/>
    </row>
    <row r="494" spans="1:19" x14ac:dyDescent="0.25">
      <c r="A494" s="69"/>
      <c r="B494" s="69"/>
      <c r="C494" s="69"/>
      <c r="D494" s="69"/>
      <c r="E494" s="69"/>
      <c r="F494" s="69"/>
      <c r="G494" s="69"/>
      <c r="H494" s="69"/>
      <c r="I494" s="69"/>
      <c r="J494" s="69"/>
      <c r="K494" s="69"/>
      <c r="L494" s="69"/>
      <c r="M494" s="69"/>
      <c r="N494" s="69"/>
      <c r="O494" s="69"/>
      <c r="P494" s="69"/>
      <c r="Q494" s="69"/>
      <c r="R494" s="69"/>
      <c r="S494" s="69"/>
    </row>
    <row r="495" spans="1:19" x14ac:dyDescent="0.25">
      <c r="A495" s="69"/>
      <c r="B495" s="69"/>
      <c r="C495" s="69"/>
      <c r="D495" s="69"/>
      <c r="E495" s="69"/>
      <c r="F495" s="69"/>
      <c r="G495" s="69"/>
      <c r="H495" s="69"/>
      <c r="I495" s="69"/>
      <c r="J495" s="69"/>
      <c r="K495" s="69"/>
      <c r="L495" s="69"/>
      <c r="M495" s="69"/>
      <c r="N495" s="69"/>
      <c r="O495" s="69"/>
      <c r="P495" s="69"/>
      <c r="Q495" s="69"/>
      <c r="R495" s="69"/>
      <c r="S495" s="69"/>
    </row>
    <row r="496" spans="1:19" x14ac:dyDescent="0.25">
      <c r="A496" s="69"/>
      <c r="B496" s="69"/>
      <c r="C496" s="69"/>
      <c r="D496" s="69"/>
      <c r="E496" s="69"/>
      <c r="F496" s="69"/>
      <c r="G496" s="69"/>
      <c r="H496" s="69"/>
      <c r="I496" s="69"/>
      <c r="J496" s="69"/>
      <c r="K496" s="69"/>
      <c r="L496" s="69"/>
      <c r="M496" s="69"/>
      <c r="N496" s="69"/>
      <c r="O496" s="69"/>
      <c r="P496" s="69"/>
      <c r="Q496" s="69"/>
      <c r="R496" s="69"/>
      <c r="S496" s="69"/>
    </row>
    <row r="497" spans="1:19" x14ac:dyDescent="0.25">
      <c r="A497" s="69"/>
      <c r="B497" s="69"/>
      <c r="C497" s="69"/>
      <c r="D497" s="69"/>
      <c r="E497" s="69"/>
      <c r="F497" s="69"/>
      <c r="G497" s="69"/>
      <c r="H497" s="69"/>
      <c r="I497" s="69"/>
      <c r="J497" s="69"/>
      <c r="K497" s="69"/>
      <c r="L497" s="69"/>
      <c r="M497" s="69"/>
      <c r="N497" s="69"/>
      <c r="O497" s="69"/>
      <c r="P497" s="69"/>
      <c r="Q497" s="69"/>
      <c r="R497" s="69"/>
      <c r="S497" s="69"/>
    </row>
    <row r="498" spans="1:19" x14ac:dyDescent="0.25">
      <c r="A498" s="69"/>
      <c r="B498" s="69"/>
      <c r="C498" s="69"/>
      <c r="D498" s="69"/>
      <c r="E498" s="69"/>
      <c r="F498" s="69"/>
      <c r="G498" s="69"/>
      <c r="H498" s="69"/>
      <c r="I498" s="69"/>
      <c r="J498" s="69"/>
      <c r="K498" s="69"/>
      <c r="L498" s="69"/>
      <c r="M498" s="69"/>
      <c r="N498" s="69"/>
      <c r="O498" s="69"/>
      <c r="P498" s="69"/>
      <c r="Q498" s="69"/>
      <c r="R498" s="69"/>
      <c r="S498" s="69"/>
    </row>
    <row r="499" spans="1:19" x14ac:dyDescent="0.25">
      <c r="A499" s="69"/>
      <c r="B499" s="69"/>
      <c r="C499" s="69"/>
      <c r="D499" s="69"/>
      <c r="E499" s="69"/>
      <c r="F499" s="69"/>
      <c r="G499" s="69"/>
      <c r="H499" s="69"/>
      <c r="I499" s="69"/>
      <c r="J499" s="69"/>
      <c r="K499" s="69"/>
      <c r="L499" s="69"/>
      <c r="M499" s="69"/>
      <c r="N499" s="69"/>
      <c r="O499" s="69"/>
      <c r="P499" s="69"/>
      <c r="Q499" s="69"/>
      <c r="R499" s="69"/>
      <c r="S499" s="69"/>
    </row>
    <row r="500" spans="1:19" x14ac:dyDescent="0.25">
      <c r="A500" s="69"/>
      <c r="B500" s="69"/>
      <c r="C500" s="69"/>
      <c r="D500" s="69"/>
      <c r="E500" s="69"/>
      <c r="F500" s="69"/>
      <c r="G500" s="69"/>
      <c r="H500" s="69"/>
      <c r="I500" s="69"/>
      <c r="J500" s="69"/>
      <c r="K500" s="69"/>
      <c r="L500" s="69"/>
      <c r="M500" s="69"/>
      <c r="N500" s="69"/>
      <c r="O500" s="69"/>
      <c r="P500" s="69"/>
      <c r="Q500" s="69"/>
      <c r="R500" s="69"/>
      <c r="S500" s="69"/>
    </row>
    <row r="501" spans="1:19" x14ac:dyDescent="0.25">
      <c r="A501" s="69"/>
      <c r="B501" s="69"/>
      <c r="C501" s="69"/>
      <c r="D501" s="69"/>
      <c r="E501" s="69"/>
      <c r="F501" s="69"/>
      <c r="G501" s="69"/>
      <c r="H501" s="69"/>
      <c r="I501" s="69"/>
      <c r="J501" s="69"/>
      <c r="K501" s="69"/>
      <c r="L501" s="69"/>
      <c r="M501" s="69"/>
      <c r="N501" s="69"/>
      <c r="O501" s="69"/>
      <c r="P501" s="69"/>
      <c r="Q501" s="69"/>
      <c r="R501" s="69"/>
      <c r="S501" s="69"/>
    </row>
    <row r="502" spans="1:19" x14ac:dyDescent="0.25">
      <c r="A502" s="69"/>
      <c r="B502" s="69"/>
      <c r="C502" s="69"/>
      <c r="D502" s="69"/>
      <c r="E502" s="69"/>
      <c r="F502" s="69"/>
      <c r="G502" s="69"/>
      <c r="H502" s="69"/>
      <c r="I502" s="69"/>
      <c r="J502" s="69"/>
      <c r="K502" s="69"/>
      <c r="L502" s="69"/>
      <c r="M502" s="69"/>
      <c r="N502" s="69"/>
      <c r="O502" s="69"/>
      <c r="P502" s="69"/>
      <c r="Q502" s="69"/>
      <c r="R502" s="69"/>
      <c r="S502" s="69"/>
    </row>
    <row r="503" spans="1:19" x14ac:dyDescent="0.25">
      <c r="A503" s="69"/>
      <c r="B503" s="69"/>
      <c r="C503" s="69"/>
      <c r="D503" s="69"/>
      <c r="E503" s="69"/>
      <c r="F503" s="69"/>
      <c r="G503" s="69"/>
      <c r="H503" s="69"/>
      <c r="I503" s="69"/>
      <c r="J503" s="69"/>
      <c r="K503" s="69"/>
      <c r="L503" s="69"/>
      <c r="M503" s="69"/>
      <c r="N503" s="69"/>
      <c r="O503" s="69"/>
      <c r="P503" s="69"/>
      <c r="Q503" s="69"/>
      <c r="R503" s="69"/>
      <c r="S503" s="69"/>
    </row>
    <row r="504" spans="1:19" x14ac:dyDescent="0.25">
      <c r="A504" s="69"/>
      <c r="B504" s="69"/>
      <c r="C504" s="69"/>
      <c r="D504" s="69"/>
      <c r="E504" s="69"/>
      <c r="F504" s="69"/>
      <c r="G504" s="69"/>
      <c r="H504" s="69"/>
      <c r="I504" s="69"/>
      <c r="J504" s="69"/>
      <c r="K504" s="69"/>
      <c r="L504" s="69"/>
      <c r="M504" s="69"/>
      <c r="N504" s="69"/>
      <c r="O504" s="69"/>
      <c r="P504" s="69"/>
      <c r="Q504" s="69"/>
      <c r="R504" s="69"/>
      <c r="S504" s="69"/>
    </row>
    <row r="505" spans="1:19" x14ac:dyDescent="0.25">
      <c r="A505" s="69"/>
      <c r="B505" s="69"/>
      <c r="C505" s="69"/>
      <c r="D505" s="69"/>
      <c r="E505" s="69"/>
      <c r="F505" s="69"/>
      <c r="G505" s="69"/>
      <c r="H505" s="69"/>
      <c r="I505" s="69"/>
      <c r="J505" s="69"/>
      <c r="K505" s="69"/>
      <c r="L505" s="69"/>
      <c r="M505" s="69"/>
      <c r="N505" s="69"/>
      <c r="O505" s="69"/>
      <c r="P505" s="69"/>
      <c r="Q505" s="69"/>
      <c r="R505" s="69"/>
      <c r="S505" s="69"/>
    </row>
    <row r="506" spans="1:19" x14ac:dyDescent="0.25">
      <c r="A506" s="69"/>
      <c r="B506" s="69"/>
      <c r="C506" s="69"/>
      <c r="D506" s="69"/>
      <c r="E506" s="69"/>
      <c r="F506" s="69"/>
      <c r="G506" s="69"/>
      <c r="H506" s="69"/>
      <c r="I506" s="69"/>
      <c r="J506" s="69"/>
      <c r="K506" s="69"/>
      <c r="L506" s="69"/>
      <c r="M506" s="69"/>
      <c r="N506" s="69"/>
      <c r="O506" s="69"/>
      <c r="P506" s="69"/>
      <c r="Q506" s="69"/>
      <c r="R506" s="69"/>
      <c r="S506" s="69"/>
    </row>
    <row r="507" spans="1:19" x14ac:dyDescent="0.25">
      <c r="A507" s="69"/>
      <c r="B507" s="69"/>
      <c r="C507" s="69"/>
      <c r="D507" s="69"/>
      <c r="E507" s="69"/>
      <c r="F507" s="69"/>
      <c r="G507" s="69"/>
      <c r="H507" s="69"/>
      <c r="I507" s="69"/>
      <c r="J507" s="69"/>
      <c r="K507" s="69"/>
      <c r="L507" s="69"/>
      <c r="M507" s="69"/>
      <c r="N507" s="69"/>
      <c r="O507" s="69"/>
      <c r="P507" s="69"/>
      <c r="Q507" s="69"/>
      <c r="R507" s="69"/>
      <c r="S507" s="69"/>
    </row>
    <row r="508" spans="1:19" x14ac:dyDescent="0.25">
      <c r="A508" s="69"/>
      <c r="B508" s="69"/>
      <c r="C508" s="69"/>
      <c r="D508" s="69"/>
      <c r="E508" s="69"/>
      <c r="F508" s="69"/>
      <c r="G508" s="69"/>
      <c r="H508" s="69"/>
      <c r="I508" s="69"/>
      <c r="J508" s="69"/>
      <c r="K508" s="69"/>
      <c r="L508" s="69"/>
      <c r="M508" s="69"/>
      <c r="N508" s="69"/>
      <c r="O508" s="69"/>
      <c r="P508" s="69"/>
      <c r="Q508" s="69"/>
      <c r="R508" s="69"/>
      <c r="S508" s="69"/>
    </row>
    <row r="509" spans="1:19" x14ac:dyDescent="0.25">
      <c r="A509" s="69"/>
      <c r="B509" s="69"/>
      <c r="C509" s="69"/>
      <c r="D509" s="69"/>
      <c r="E509" s="69"/>
      <c r="F509" s="69"/>
      <c r="G509" s="69"/>
      <c r="H509" s="69"/>
      <c r="I509" s="69"/>
      <c r="J509" s="69"/>
      <c r="K509" s="69"/>
      <c r="L509" s="69"/>
      <c r="M509" s="69"/>
      <c r="N509" s="69"/>
      <c r="O509" s="69"/>
      <c r="P509" s="69"/>
      <c r="Q509" s="69"/>
      <c r="R509" s="69"/>
      <c r="S509" s="69"/>
    </row>
    <row r="510" spans="1:19" x14ac:dyDescent="0.25">
      <c r="A510" s="69"/>
      <c r="B510" s="69"/>
      <c r="C510" s="69"/>
      <c r="D510" s="69"/>
      <c r="E510" s="69"/>
      <c r="F510" s="69"/>
      <c r="G510" s="69"/>
      <c r="H510" s="69"/>
      <c r="I510" s="69"/>
      <c r="J510" s="69"/>
      <c r="K510" s="69"/>
      <c r="L510" s="69"/>
      <c r="M510" s="69"/>
      <c r="N510" s="69"/>
      <c r="O510" s="69"/>
      <c r="P510" s="69"/>
      <c r="Q510" s="69"/>
      <c r="R510" s="69"/>
      <c r="S510" s="69"/>
    </row>
    <row r="511" spans="1:19" x14ac:dyDescent="0.25">
      <c r="A511" s="69"/>
      <c r="B511" s="69"/>
      <c r="C511" s="69"/>
      <c r="D511" s="69"/>
      <c r="E511" s="69"/>
      <c r="F511" s="69"/>
      <c r="G511" s="69"/>
      <c r="H511" s="69"/>
      <c r="I511" s="69"/>
      <c r="J511" s="69"/>
      <c r="K511" s="69"/>
      <c r="L511" s="69"/>
      <c r="M511" s="69"/>
      <c r="N511" s="69"/>
      <c r="O511" s="69"/>
      <c r="P511" s="69"/>
      <c r="Q511" s="69"/>
      <c r="R511" s="69"/>
      <c r="S511" s="69"/>
    </row>
    <row r="512" spans="1:19" x14ac:dyDescent="0.25">
      <c r="A512" s="69"/>
      <c r="B512" s="69"/>
      <c r="C512" s="69"/>
      <c r="D512" s="69"/>
      <c r="E512" s="69"/>
      <c r="F512" s="69"/>
      <c r="G512" s="69"/>
      <c r="H512" s="69"/>
      <c r="I512" s="69"/>
      <c r="J512" s="69"/>
      <c r="K512" s="69"/>
      <c r="L512" s="69"/>
      <c r="M512" s="69"/>
      <c r="N512" s="69"/>
      <c r="O512" s="69"/>
      <c r="P512" s="69"/>
      <c r="Q512" s="69"/>
      <c r="R512" s="69"/>
      <c r="S512" s="69"/>
    </row>
    <row r="513" spans="1:19" x14ac:dyDescent="0.25">
      <c r="A513" s="69"/>
      <c r="B513" s="69"/>
      <c r="C513" s="69"/>
      <c r="D513" s="69"/>
      <c r="E513" s="69"/>
      <c r="F513" s="69"/>
      <c r="G513" s="69"/>
      <c r="H513" s="69"/>
      <c r="I513" s="69"/>
      <c r="J513" s="69"/>
      <c r="K513" s="69"/>
      <c r="L513" s="69"/>
      <c r="M513" s="69"/>
      <c r="N513" s="69"/>
      <c r="O513" s="69"/>
      <c r="P513" s="69"/>
      <c r="Q513" s="69"/>
      <c r="R513" s="69"/>
      <c r="S513" s="69"/>
    </row>
    <row r="514" spans="1:19" x14ac:dyDescent="0.25">
      <c r="A514" s="69"/>
      <c r="B514" s="69"/>
      <c r="C514" s="69"/>
      <c r="D514" s="69"/>
      <c r="E514" s="69"/>
      <c r="F514" s="69"/>
      <c r="G514" s="69"/>
      <c r="H514" s="69"/>
      <c r="I514" s="69"/>
      <c r="J514" s="69"/>
      <c r="K514" s="69"/>
      <c r="L514" s="69"/>
      <c r="M514" s="69"/>
      <c r="N514" s="69"/>
      <c r="O514" s="69"/>
      <c r="P514" s="69"/>
      <c r="Q514" s="69"/>
      <c r="R514" s="69"/>
      <c r="S514" s="69"/>
    </row>
    <row r="515" spans="1:19" x14ac:dyDescent="0.25">
      <c r="A515" s="69"/>
      <c r="B515" s="69"/>
      <c r="C515" s="69"/>
      <c r="D515" s="69"/>
      <c r="E515" s="69"/>
      <c r="F515" s="69"/>
      <c r="G515" s="69"/>
      <c r="H515" s="69"/>
      <c r="I515" s="69"/>
      <c r="J515" s="69"/>
      <c r="K515" s="69"/>
      <c r="L515" s="69"/>
      <c r="M515" s="69"/>
      <c r="N515" s="69"/>
      <c r="O515" s="69"/>
      <c r="P515" s="69"/>
      <c r="Q515" s="69"/>
      <c r="R515" s="69"/>
      <c r="S515" s="69"/>
    </row>
    <row r="516" spans="1:19" x14ac:dyDescent="0.25">
      <c r="A516" s="69"/>
      <c r="B516" s="69"/>
      <c r="C516" s="69"/>
      <c r="D516" s="69"/>
      <c r="E516" s="69"/>
      <c r="F516" s="69"/>
      <c r="G516" s="69"/>
      <c r="H516" s="69"/>
      <c r="I516" s="69"/>
      <c r="J516" s="69"/>
      <c r="K516" s="69"/>
      <c r="L516" s="69"/>
      <c r="M516" s="69"/>
      <c r="N516" s="69"/>
      <c r="O516" s="69"/>
      <c r="P516" s="69"/>
      <c r="Q516" s="69"/>
      <c r="R516" s="69"/>
      <c r="S516" s="69"/>
    </row>
    <row r="517" spans="1:19" x14ac:dyDescent="0.25">
      <c r="A517" s="69"/>
      <c r="B517" s="69"/>
      <c r="C517" s="69"/>
      <c r="D517" s="69"/>
      <c r="E517" s="69"/>
      <c r="F517" s="69"/>
      <c r="G517" s="69"/>
      <c r="H517" s="69"/>
      <c r="I517" s="69"/>
      <c r="J517" s="69"/>
      <c r="K517" s="69"/>
      <c r="L517" s="69"/>
      <c r="M517" s="69"/>
      <c r="N517" s="69"/>
      <c r="O517" s="69"/>
      <c r="P517" s="69"/>
      <c r="Q517" s="69"/>
      <c r="R517" s="69"/>
      <c r="S517" s="69"/>
    </row>
    <row r="518" spans="1:19" x14ac:dyDescent="0.25">
      <c r="A518" s="69"/>
      <c r="B518" s="69"/>
      <c r="C518" s="69"/>
      <c r="D518" s="69"/>
      <c r="E518" s="69"/>
      <c r="F518" s="69"/>
      <c r="G518" s="69"/>
      <c r="H518" s="69"/>
      <c r="I518" s="69"/>
      <c r="J518" s="69"/>
      <c r="K518" s="69"/>
      <c r="L518" s="69"/>
      <c r="M518" s="69"/>
      <c r="N518" s="69"/>
      <c r="O518" s="69"/>
      <c r="P518" s="69"/>
      <c r="Q518" s="69"/>
      <c r="R518" s="69"/>
      <c r="S518" s="69"/>
    </row>
    <row r="519" spans="1:19" x14ac:dyDescent="0.25">
      <c r="A519" s="69"/>
      <c r="B519" s="69"/>
      <c r="C519" s="69"/>
      <c r="D519" s="69"/>
      <c r="E519" s="69"/>
      <c r="F519" s="69"/>
      <c r="G519" s="69"/>
      <c r="H519" s="69"/>
      <c r="I519" s="69"/>
      <c r="J519" s="69"/>
      <c r="K519" s="69"/>
      <c r="L519" s="69"/>
      <c r="M519" s="69"/>
      <c r="N519" s="69"/>
      <c r="O519" s="69"/>
      <c r="P519" s="69"/>
      <c r="Q519" s="69"/>
      <c r="R519" s="69"/>
      <c r="S519" s="69"/>
    </row>
    <row r="520" spans="1:19" x14ac:dyDescent="0.25">
      <c r="A520" s="69"/>
      <c r="B520" s="69"/>
      <c r="C520" s="69"/>
      <c r="D520" s="69"/>
      <c r="E520" s="69"/>
      <c r="F520" s="69"/>
      <c r="G520" s="69"/>
      <c r="H520" s="69"/>
      <c r="I520" s="69"/>
      <c r="J520" s="69"/>
      <c r="K520" s="69"/>
      <c r="L520" s="69"/>
      <c r="M520" s="69"/>
      <c r="N520" s="69"/>
      <c r="O520" s="69"/>
      <c r="P520" s="69"/>
      <c r="Q520" s="69"/>
      <c r="R520" s="69"/>
      <c r="S520" s="69"/>
    </row>
    <row r="521" spans="1:19" x14ac:dyDescent="0.25">
      <c r="A521" s="69"/>
      <c r="B521" s="69"/>
      <c r="C521" s="69"/>
      <c r="D521" s="69"/>
      <c r="E521" s="69"/>
      <c r="F521" s="69"/>
      <c r="G521" s="69"/>
      <c r="H521" s="69"/>
      <c r="I521" s="69"/>
      <c r="J521" s="69"/>
      <c r="K521" s="69"/>
      <c r="L521" s="69"/>
      <c r="M521" s="69"/>
      <c r="N521" s="69"/>
      <c r="O521" s="69"/>
      <c r="P521" s="69"/>
      <c r="Q521" s="69"/>
      <c r="R521" s="69"/>
      <c r="S521" s="69"/>
    </row>
    <row r="522" spans="1:19" x14ac:dyDescent="0.25">
      <c r="A522" s="69"/>
      <c r="B522" s="69"/>
      <c r="C522" s="69"/>
      <c r="D522" s="69"/>
      <c r="E522" s="69"/>
      <c r="F522" s="69"/>
      <c r="G522" s="69"/>
      <c r="H522" s="69"/>
      <c r="I522" s="69"/>
      <c r="J522" s="69"/>
      <c r="K522" s="69"/>
      <c r="L522" s="69"/>
      <c r="M522" s="69"/>
      <c r="N522" s="69"/>
      <c r="O522" s="69"/>
      <c r="P522" s="69"/>
      <c r="Q522" s="69"/>
      <c r="R522" s="69"/>
      <c r="S522" s="69"/>
    </row>
    <row r="523" spans="1:19" x14ac:dyDescent="0.25">
      <c r="A523" s="69"/>
      <c r="B523" s="69"/>
      <c r="C523" s="69"/>
      <c r="D523" s="69"/>
      <c r="E523" s="69"/>
      <c r="F523" s="69"/>
      <c r="G523" s="69"/>
      <c r="H523" s="69"/>
      <c r="I523" s="69"/>
      <c r="J523" s="69"/>
      <c r="K523" s="69"/>
      <c r="L523" s="69"/>
      <c r="M523" s="69"/>
      <c r="N523" s="69"/>
      <c r="O523" s="69"/>
      <c r="P523" s="69"/>
      <c r="Q523" s="69"/>
      <c r="R523" s="69"/>
      <c r="S523" s="69"/>
    </row>
    <row r="524" spans="1:19" x14ac:dyDescent="0.25">
      <c r="A524" s="69"/>
      <c r="B524" s="69"/>
      <c r="C524" s="69"/>
      <c r="D524" s="69"/>
      <c r="E524" s="69"/>
      <c r="F524" s="69"/>
      <c r="G524" s="69"/>
      <c r="H524" s="69"/>
      <c r="I524" s="69"/>
      <c r="J524" s="69"/>
      <c r="K524" s="69"/>
      <c r="L524" s="69"/>
      <c r="M524" s="69"/>
      <c r="N524" s="69"/>
      <c r="O524" s="69"/>
      <c r="P524" s="69"/>
      <c r="Q524" s="69"/>
      <c r="R524" s="69"/>
      <c r="S524" s="69"/>
    </row>
    <row r="525" spans="1:19" x14ac:dyDescent="0.25">
      <c r="A525" s="69"/>
      <c r="B525" s="69"/>
      <c r="C525" s="69"/>
      <c r="D525" s="69"/>
      <c r="E525" s="69"/>
      <c r="F525" s="69"/>
      <c r="G525" s="69"/>
      <c r="H525" s="69"/>
      <c r="I525" s="69"/>
      <c r="J525" s="69"/>
      <c r="K525" s="69"/>
      <c r="L525" s="69"/>
      <c r="M525" s="69"/>
      <c r="N525" s="69"/>
      <c r="O525" s="69"/>
      <c r="P525" s="69"/>
      <c r="Q525" s="69"/>
      <c r="R525" s="69"/>
      <c r="S525" s="69"/>
    </row>
    <row r="526" spans="1:19" x14ac:dyDescent="0.25">
      <c r="A526" s="69"/>
      <c r="B526" s="69"/>
      <c r="C526" s="69"/>
      <c r="D526" s="69"/>
      <c r="E526" s="69"/>
      <c r="F526" s="69"/>
      <c r="G526" s="69"/>
      <c r="H526" s="69"/>
      <c r="I526" s="69"/>
      <c r="J526" s="69"/>
      <c r="K526" s="69"/>
      <c r="L526" s="69"/>
      <c r="M526" s="69"/>
      <c r="N526" s="69"/>
      <c r="O526" s="69"/>
      <c r="P526" s="69"/>
      <c r="Q526" s="69"/>
      <c r="R526" s="69"/>
      <c r="S526" s="69"/>
    </row>
    <row r="527" spans="1:19" x14ac:dyDescent="0.25">
      <c r="A527" s="69"/>
      <c r="B527" s="69"/>
      <c r="C527" s="69"/>
      <c r="D527" s="69"/>
      <c r="E527" s="69"/>
      <c r="F527" s="69"/>
      <c r="G527" s="69"/>
      <c r="H527" s="69"/>
      <c r="I527" s="69"/>
      <c r="J527" s="69"/>
      <c r="K527" s="69"/>
      <c r="L527" s="69"/>
      <c r="M527" s="69"/>
      <c r="N527" s="69"/>
      <c r="O527" s="69"/>
      <c r="P527" s="69"/>
      <c r="Q527" s="69"/>
      <c r="R527" s="69"/>
      <c r="S527" s="69"/>
    </row>
    <row r="528" spans="1:19" x14ac:dyDescent="0.25">
      <c r="A528" s="69"/>
      <c r="B528" s="69"/>
      <c r="C528" s="69"/>
      <c r="D528" s="69"/>
      <c r="E528" s="69"/>
      <c r="F528" s="69"/>
      <c r="G528" s="69"/>
      <c r="H528" s="69"/>
      <c r="I528" s="69"/>
      <c r="J528" s="69"/>
      <c r="K528" s="69"/>
      <c r="L528" s="69"/>
      <c r="M528" s="69"/>
      <c r="N528" s="69"/>
      <c r="O528" s="69"/>
      <c r="P528" s="69"/>
      <c r="Q528" s="69"/>
      <c r="R528" s="69"/>
      <c r="S528" s="69"/>
    </row>
    <row r="529" spans="1:19" x14ac:dyDescent="0.25">
      <c r="A529" s="69"/>
      <c r="B529" s="69"/>
      <c r="C529" s="69"/>
      <c r="D529" s="69"/>
      <c r="E529" s="69"/>
      <c r="F529" s="69"/>
      <c r="G529" s="69"/>
      <c r="H529" s="69"/>
      <c r="I529" s="69"/>
      <c r="J529" s="69"/>
      <c r="K529" s="69"/>
      <c r="L529" s="69"/>
      <c r="M529" s="69"/>
      <c r="N529" s="69"/>
      <c r="O529" s="69"/>
      <c r="P529" s="69"/>
      <c r="Q529" s="69"/>
      <c r="R529" s="69"/>
      <c r="S529" s="69"/>
    </row>
    <row r="530" spans="1:19" x14ac:dyDescent="0.25">
      <c r="A530" s="69"/>
      <c r="B530" s="69"/>
      <c r="C530" s="69"/>
      <c r="D530" s="69"/>
      <c r="E530" s="69"/>
      <c r="F530" s="69"/>
      <c r="G530" s="69"/>
      <c r="H530" s="69"/>
      <c r="I530" s="69"/>
      <c r="J530" s="69"/>
      <c r="K530" s="69"/>
      <c r="L530" s="69"/>
      <c r="M530" s="69"/>
      <c r="N530" s="69"/>
      <c r="O530" s="69"/>
      <c r="P530" s="69"/>
      <c r="Q530" s="69"/>
      <c r="R530" s="69"/>
      <c r="S530" s="69"/>
    </row>
    <row r="531" spans="1:19" x14ac:dyDescent="0.25">
      <c r="A531" s="69"/>
      <c r="B531" s="69"/>
      <c r="C531" s="69"/>
      <c r="D531" s="69"/>
      <c r="E531" s="69"/>
      <c r="F531" s="69"/>
      <c r="G531" s="69"/>
      <c r="H531" s="69"/>
      <c r="I531" s="69"/>
      <c r="J531" s="69"/>
      <c r="K531" s="69"/>
      <c r="L531" s="69"/>
      <c r="M531" s="69"/>
      <c r="N531" s="69"/>
      <c r="O531" s="69"/>
      <c r="P531" s="69"/>
      <c r="Q531" s="69"/>
      <c r="R531" s="69"/>
      <c r="S531" s="69"/>
    </row>
    <row r="532" spans="1:19" x14ac:dyDescent="0.25">
      <c r="A532" s="69"/>
      <c r="B532" s="69"/>
      <c r="C532" s="69"/>
      <c r="D532" s="69"/>
      <c r="E532" s="69"/>
      <c r="F532" s="69"/>
      <c r="G532" s="69"/>
      <c r="H532" s="69"/>
      <c r="I532" s="69"/>
      <c r="J532" s="69"/>
      <c r="K532" s="69"/>
      <c r="L532" s="69"/>
      <c r="M532" s="69"/>
      <c r="N532" s="69"/>
      <c r="O532" s="69"/>
      <c r="P532" s="69"/>
      <c r="Q532" s="69"/>
      <c r="R532" s="69"/>
      <c r="S532" s="69"/>
    </row>
    <row r="533" spans="1:19" x14ac:dyDescent="0.25">
      <c r="A533" s="69"/>
      <c r="B533" s="69"/>
      <c r="C533" s="69"/>
      <c r="D533" s="69"/>
      <c r="E533" s="69"/>
      <c r="F533" s="69"/>
      <c r="G533" s="69"/>
      <c r="H533" s="69"/>
      <c r="I533" s="69"/>
      <c r="J533" s="69"/>
      <c r="K533" s="69"/>
      <c r="L533" s="69"/>
      <c r="M533" s="69"/>
      <c r="N533" s="69"/>
      <c r="O533" s="69"/>
      <c r="P533" s="69"/>
      <c r="Q533" s="69"/>
      <c r="R533" s="69"/>
      <c r="S533" s="69"/>
    </row>
    <row r="534" spans="1:19" x14ac:dyDescent="0.25">
      <c r="A534" s="69"/>
      <c r="B534" s="69"/>
      <c r="C534" s="69"/>
      <c r="D534" s="69"/>
      <c r="E534" s="69"/>
      <c r="F534" s="69"/>
      <c r="G534" s="69"/>
      <c r="H534" s="69"/>
      <c r="I534" s="69"/>
      <c r="J534" s="69"/>
      <c r="K534" s="69"/>
      <c r="L534" s="69"/>
      <c r="M534" s="69"/>
      <c r="N534" s="69"/>
      <c r="O534" s="69"/>
      <c r="P534" s="69"/>
      <c r="Q534" s="69"/>
      <c r="R534" s="69"/>
      <c r="S534" s="69"/>
    </row>
    <row r="535" spans="1:19" x14ac:dyDescent="0.25">
      <c r="A535" s="69"/>
      <c r="B535" s="69"/>
      <c r="C535" s="69"/>
      <c r="D535" s="69"/>
      <c r="E535" s="69"/>
      <c r="F535" s="69"/>
      <c r="G535" s="69"/>
      <c r="H535" s="69"/>
      <c r="I535" s="69"/>
      <c r="J535" s="69"/>
      <c r="K535" s="69"/>
      <c r="L535" s="69"/>
      <c r="M535" s="69"/>
      <c r="N535" s="69"/>
      <c r="O535" s="69"/>
      <c r="P535" s="69"/>
      <c r="Q535" s="69"/>
      <c r="R535" s="69"/>
      <c r="S535" s="69"/>
    </row>
    <row r="536" spans="1:19" x14ac:dyDescent="0.25">
      <c r="A536" s="69"/>
      <c r="B536" s="69"/>
      <c r="C536" s="69"/>
      <c r="D536" s="69"/>
      <c r="E536" s="69"/>
      <c r="F536" s="69"/>
      <c r="G536" s="69"/>
      <c r="H536" s="69"/>
      <c r="I536" s="69"/>
      <c r="J536" s="69"/>
      <c r="K536" s="69"/>
      <c r="L536" s="69"/>
      <c r="M536" s="69"/>
      <c r="N536" s="69"/>
      <c r="O536" s="69"/>
      <c r="P536" s="69"/>
      <c r="Q536" s="69"/>
      <c r="R536" s="69"/>
      <c r="S536" s="69"/>
    </row>
    <row r="537" spans="1:19" x14ac:dyDescent="0.25">
      <c r="A537" s="69"/>
      <c r="B537" s="69"/>
      <c r="C537" s="69"/>
      <c r="D537" s="69"/>
      <c r="E537" s="69"/>
      <c r="F537" s="69"/>
      <c r="G537" s="69"/>
      <c r="H537" s="69"/>
      <c r="I537" s="69"/>
      <c r="J537" s="69"/>
      <c r="K537" s="69"/>
      <c r="L537" s="69"/>
      <c r="M537" s="69"/>
      <c r="N537" s="69"/>
      <c r="O537" s="69"/>
      <c r="P537" s="69"/>
      <c r="Q537" s="69"/>
      <c r="R537" s="69"/>
      <c r="S537" s="69"/>
    </row>
    <row r="538" spans="1:19" x14ac:dyDescent="0.25">
      <c r="A538" s="69"/>
      <c r="B538" s="69"/>
      <c r="C538" s="69"/>
      <c r="D538" s="69"/>
      <c r="E538" s="69"/>
      <c r="F538" s="69"/>
      <c r="G538" s="69"/>
      <c r="H538" s="69"/>
      <c r="I538" s="69"/>
      <c r="J538" s="69"/>
      <c r="K538" s="69"/>
      <c r="L538" s="69"/>
      <c r="M538" s="69"/>
      <c r="N538" s="69"/>
      <c r="O538" s="69"/>
      <c r="P538" s="69"/>
      <c r="Q538" s="69"/>
      <c r="R538" s="69"/>
      <c r="S538" s="69"/>
    </row>
    <row r="539" spans="1:19" x14ac:dyDescent="0.25">
      <c r="A539" s="69"/>
      <c r="B539" s="69"/>
      <c r="C539" s="69"/>
      <c r="D539" s="69"/>
      <c r="E539" s="69"/>
      <c r="F539" s="69"/>
      <c r="G539" s="69"/>
      <c r="H539" s="69"/>
      <c r="I539" s="69"/>
      <c r="J539" s="69"/>
      <c r="K539" s="69"/>
      <c r="L539" s="69"/>
      <c r="M539" s="69"/>
      <c r="N539" s="69"/>
      <c r="O539" s="69"/>
      <c r="P539" s="69"/>
      <c r="Q539" s="69"/>
      <c r="R539" s="69"/>
      <c r="S539" s="69"/>
    </row>
    <row r="540" spans="1:19" x14ac:dyDescent="0.25">
      <c r="A540" s="69"/>
      <c r="B540" s="69"/>
      <c r="C540" s="69"/>
      <c r="D540" s="69"/>
      <c r="E540" s="69"/>
      <c r="F540" s="69"/>
      <c r="G540" s="69"/>
      <c r="H540" s="69"/>
      <c r="I540" s="69"/>
      <c r="J540" s="69"/>
      <c r="K540" s="69"/>
      <c r="L540" s="69"/>
      <c r="M540" s="69"/>
      <c r="N540" s="69"/>
      <c r="O540" s="69"/>
      <c r="P540" s="69"/>
      <c r="Q540" s="69"/>
      <c r="R540" s="69"/>
      <c r="S540" s="69"/>
    </row>
    <row r="541" spans="1:19" x14ac:dyDescent="0.25">
      <c r="A541" s="69"/>
      <c r="B541" s="69"/>
      <c r="C541" s="69"/>
      <c r="D541" s="69"/>
      <c r="E541" s="69"/>
      <c r="F541" s="69"/>
      <c r="G541" s="69"/>
      <c r="H541" s="69"/>
      <c r="I541" s="69"/>
      <c r="J541" s="69"/>
      <c r="K541" s="69"/>
      <c r="L541" s="69"/>
      <c r="M541" s="69"/>
      <c r="N541" s="69"/>
      <c r="O541" s="69"/>
      <c r="P541" s="69"/>
      <c r="Q541" s="69"/>
      <c r="R541" s="69"/>
      <c r="S541" s="69"/>
    </row>
    <row r="542" spans="1:19" x14ac:dyDescent="0.25">
      <c r="A542" s="69"/>
      <c r="B542" s="69"/>
      <c r="C542" s="69"/>
      <c r="D542" s="69"/>
      <c r="E542" s="69"/>
      <c r="F542" s="69"/>
      <c r="G542" s="69"/>
      <c r="H542" s="69"/>
      <c r="I542" s="69"/>
      <c r="J542" s="69"/>
      <c r="K542" s="69"/>
      <c r="L542" s="69"/>
      <c r="M542" s="69"/>
      <c r="N542" s="69"/>
      <c r="O542" s="69"/>
      <c r="P542" s="69"/>
      <c r="Q542" s="69"/>
      <c r="R542" s="69"/>
      <c r="S542" s="69"/>
    </row>
    <row r="543" spans="1:19" x14ac:dyDescent="0.25">
      <c r="A543" s="69"/>
      <c r="B543" s="69"/>
      <c r="C543" s="69"/>
      <c r="D543" s="69"/>
      <c r="E543" s="69"/>
      <c r="F543" s="69"/>
      <c r="G543" s="69"/>
      <c r="H543" s="69"/>
      <c r="I543" s="69"/>
      <c r="J543" s="69"/>
      <c r="K543" s="69"/>
      <c r="L543" s="69"/>
      <c r="M543" s="69"/>
      <c r="N543" s="69"/>
      <c r="O543" s="69"/>
      <c r="P543" s="69"/>
      <c r="Q543" s="69"/>
      <c r="R543" s="69"/>
      <c r="S543" s="69"/>
    </row>
    <row r="544" spans="1:19" x14ac:dyDescent="0.25">
      <c r="A544" s="69"/>
      <c r="B544" s="69"/>
      <c r="C544" s="69"/>
      <c r="D544" s="69"/>
      <c r="E544" s="69"/>
      <c r="F544" s="69"/>
      <c r="G544" s="69"/>
      <c r="H544" s="69"/>
      <c r="I544" s="69"/>
      <c r="J544" s="69"/>
      <c r="K544" s="69"/>
      <c r="L544" s="69"/>
      <c r="M544" s="69"/>
      <c r="N544" s="69"/>
      <c r="O544" s="69"/>
      <c r="P544" s="69"/>
      <c r="Q544" s="69"/>
      <c r="R544" s="69"/>
      <c r="S544" s="69"/>
    </row>
    <row r="545" spans="1:19" x14ac:dyDescent="0.25">
      <c r="A545" s="69"/>
      <c r="B545" s="69"/>
      <c r="C545" s="69"/>
      <c r="D545" s="69"/>
      <c r="E545" s="69"/>
      <c r="F545" s="69"/>
      <c r="G545" s="69"/>
      <c r="H545" s="69"/>
      <c r="I545" s="69"/>
      <c r="J545" s="69"/>
      <c r="K545" s="69"/>
      <c r="L545" s="69"/>
      <c r="M545" s="69"/>
      <c r="N545" s="69"/>
      <c r="O545" s="69"/>
      <c r="P545" s="69"/>
      <c r="Q545" s="69"/>
      <c r="R545" s="69"/>
      <c r="S545" s="69"/>
    </row>
    <row r="546" spans="1:19" x14ac:dyDescent="0.25">
      <c r="A546" s="69"/>
      <c r="B546" s="69"/>
      <c r="C546" s="69"/>
      <c r="D546" s="69"/>
      <c r="E546" s="69"/>
      <c r="F546" s="69"/>
      <c r="G546" s="69"/>
      <c r="H546" s="69"/>
      <c r="I546" s="69"/>
      <c r="J546" s="69"/>
      <c r="K546" s="69"/>
      <c r="L546" s="69"/>
      <c r="M546" s="69"/>
      <c r="N546" s="69"/>
      <c r="O546" s="69"/>
      <c r="P546" s="69"/>
      <c r="Q546" s="69"/>
      <c r="R546" s="69"/>
      <c r="S546" s="69"/>
    </row>
    <row r="547" spans="1:19" x14ac:dyDescent="0.25">
      <c r="A547" s="69"/>
      <c r="B547" s="69"/>
      <c r="C547" s="69"/>
      <c r="D547" s="69"/>
      <c r="E547" s="69"/>
      <c r="F547" s="69"/>
      <c r="G547" s="69"/>
      <c r="H547" s="69"/>
      <c r="I547" s="69"/>
      <c r="J547" s="69"/>
      <c r="K547" s="69"/>
      <c r="L547" s="69"/>
      <c r="M547" s="69"/>
      <c r="N547" s="69"/>
      <c r="O547" s="69"/>
      <c r="P547" s="69"/>
      <c r="Q547" s="69"/>
      <c r="R547" s="69"/>
      <c r="S547" s="69"/>
    </row>
    <row r="548" spans="1:19" x14ac:dyDescent="0.25">
      <c r="A548" s="69"/>
      <c r="B548" s="69"/>
      <c r="C548" s="69"/>
      <c r="D548" s="69"/>
      <c r="E548" s="69"/>
      <c r="F548" s="69"/>
      <c r="G548" s="69"/>
      <c r="H548" s="69"/>
      <c r="I548" s="69"/>
      <c r="J548" s="69"/>
      <c r="K548" s="69"/>
      <c r="L548" s="69"/>
      <c r="M548" s="69"/>
      <c r="N548" s="69"/>
      <c r="O548" s="69"/>
      <c r="P548" s="69"/>
      <c r="Q548" s="69"/>
      <c r="R548" s="69"/>
      <c r="S548" s="69"/>
    </row>
    <row r="549" spans="1:19" x14ac:dyDescent="0.25">
      <c r="A549" s="69"/>
      <c r="B549" s="69"/>
      <c r="C549" s="69"/>
      <c r="D549" s="69"/>
      <c r="E549" s="69"/>
      <c r="F549" s="69"/>
      <c r="G549" s="69"/>
      <c r="H549" s="69"/>
      <c r="I549" s="69"/>
      <c r="J549" s="69"/>
      <c r="K549" s="69"/>
      <c r="L549" s="69"/>
      <c r="M549" s="69"/>
      <c r="N549" s="69"/>
      <c r="O549" s="69"/>
      <c r="P549" s="69"/>
      <c r="Q549" s="69"/>
      <c r="R549" s="69"/>
      <c r="S549" s="69"/>
    </row>
    <row r="550" spans="1:19" x14ac:dyDescent="0.25">
      <c r="A550" s="69"/>
      <c r="B550" s="69"/>
      <c r="C550" s="69"/>
      <c r="D550" s="69"/>
      <c r="E550" s="69"/>
      <c r="F550" s="69"/>
      <c r="G550" s="69"/>
      <c r="H550" s="69"/>
      <c r="I550" s="69"/>
      <c r="J550" s="69"/>
      <c r="K550" s="69"/>
      <c r="L550" s="69"/>
      <c r="M550" s="69"/>
      <c r="N550" s="69"/>
      <c r="O550" s="69"/>
      <c r="P550" s="69"/>
      <c r="Q550" s="69"/>
      <c r="R550" s="69"/>
      <c r="S550" s="69"/>
    </row>
    <row r="551" spans="1:19" x14ac:dyDescent="0.25">
      <c r="A551" s="69"/>
      <c r="B551" s="69"/>
      <c r="C551" s="69"/>
      <c r="D551" s="69"/>
      <c r="E551" s="69"/>
      <c r="F551" s="69"/>
      <c r="G551" s="69"/>
      <c r="H551" s="69"/>
      <c r="I551" s="69"/>
      <c r="J551" s="69"/>
      <c r="K551" s="69"/>
      <c r="L551" s="69"/>
      <c r="M551" s="69"/>
      <c r="N551" s="69"/>
      <c r="O551" s="69"/>
      <c r="P551" s="69"/>
      <c r="Q551" s="69"/>
      <c r="R551" s="69"/>
      <c r="S551" s="69"/>
    </row>
    <row r="552" spans="1:19" x14ac:dyDescent="0.25">
      <c r="A552" s="69"/>
      <c r="B552" s="69"/>
      <c r="C552" s="69"/>
      <c r="D552" s="69"/>
      <c r="E552" s="69"/>
      <c r="F552" s="69"/>
      <c r="G552" s="69"/>
      <c r="H552" s="69"/>
      <c r="I552" s="69"/>
      <c r="J552" s="69"/>
      <c r="K552" s="69"/>
      <c r="L552" s="69"/>
      <c r="M552" s="69"/>
      <c r="N552" s="69"/>
      <c r="O552" s="69"/>
      <c r="P552" s="69"/>
      <c r="Q552" s="69"/>
      <c r="R552" s="69"/>
      <c r="S552" s="69"/>
    </row>
    <row r="553" spans="1:19" x14ac:dyDescent="0.25">
      <c r="A553" s="69"/>
      <c r="B553" s="69"/>
      <c r="C553" s="69"/>
      <c r="D553" s="69"/>
      <c r="E553" s="69"/>
      <c r="F553" s="69"/>
      <c r="G553" s="69"/>
      <c r="H553" s="69"/>
      <c r="I553" s="69"/>
      <c r="J553" s="69"/>
      <c r="K553" s="69"/>
      <c r="L553" s="69"/>
      <c r="M553" s="69"/>
      <c r="N553" s="69"/>
      <c r="O553" s="69"/>
      <c r="P553" s="69"/>
      <c r="Q553" s="69"/>
      <c r="R553" s="69"/>
      <c r="S553" s="69"/>
    </row>
    <row r="554" spans="1:19" x14ac:dyDescent="0.25">
      <c r="A554" s="69"/>
      <c r="B554" s="69"/>
      <c r="C554" s="69"/>
      <c r="D554" s="69"/>
      <c r="E554" s="69"/>
      <c r="F554" s="69"/>
      <c r="G554" s="69"/>
      <c r="H554" s="69"/>
      <c r="I554" s="69"/>
      <c r="J554" s="69"/>
      <c r="K554" s="69"/>
      <c r="L554" s="69"/>
      <c r="M554" s="69"/>
      <c r="N554" s="69"/>
      <c r="O554" s="69"/>
      <c r="P554" s="69"/>
      <c r="Q554" s="69"/>
      <c r="R554" s="69"/>
      <c r="S554" s="69"/>
    </row>
    <row r="555" spans="1:19" x14ac:dyDescent="0.25">
      <c r="A555" s="69"/>
      <c r="B555" s="69"/>
      <c r="C555" s="69"/>
      <c r="D555" s="69"/>
      <c r="E555" s="69"/>
      <c r="F555" s="69"/>
      <c r="G555" s="69"/>
      <c r="H555" s="69"/>
      <c r="I555" s="69"/>
      <c r="J555" s="69"/>
      <c r="K555" s="69"/>
      <c r="L555" s="69"/>
      <c r="M555" s="69"/>
      <c r="N555" s="69"/>
      <c r="O555" s="69"/>
      <c r="P555" s="69"/>
      <c r="Q555" s="69"/>
      <c r="R555" s="69"/>
      <c r="S555" s="69"/>
    </row>
    <row r="556" spans="1:19" x14ac:dyDescent="0.25">
      <c r="A556" s="69"/>
      <c r="B556" s="69"/>
      <c r="C556" s="69"/>
      <c r="D556" s="69"/>
      <c r="E556" s="69"/>
      <c r="F556" s="69"/>
      <c r="G556" s="69"/>
      <c r="H556" s="69"/>
      <c r="I556" s="69"/>
      <c r="J556" s="69"/>
      <c r="K556" s="69"/>
      <c r="L556" s="69"/>
      <c r="M556" s="69"/>
      <c r="N556" s="69"/>
      <c r="O556" s="69"/>
      <c r="P556" s="69"/>
      <c r="Q556" s="69"/>
      <c r="R556" s="69"/>
      <c r="S556" s="69"/>
    </row>
    <row r="557" spans="1:19" x14ac:dyDescent="0.25">
      <c r="A557" s="69"/>
      <c r="B557" s="69"/>
      <c r="C557" s="69"/>
      <c r="D557" s="69"/>
      <c r="E557" s="69"/>
      <c r="F557" s="69"/>
      <c r="G557" s="69"/>
      <c r="H557" s="69"/>
      <c r="I557" s="69"/>
      <c r="J557" s="69"/>
      <c r="K557" s="69"/>
      <c r="L557" s="69"/>
      <c r="M557" s="69"/>
      <c r="N557" s="69"/>
      <c r="O557" s="69"/>
      <c r="P557" s="69"/>
      <c r="Q557" s="69"/>
      <c r="R557" s="69"/>
      <c r="S557" s="69"/>
    </row>
    <row r="558" spans="1:19" x14ac:dyDescent="0.25">
      <c r="A558" s="69"/>
      <c r="B558" s="69"/>
      <c r="C558" s="69"/>
      <c r="D558" s="69"/>
      <c r="E558" s="69"/>
      <c r="F558" s="69"/>
      <c r="G558" s="69"/>
      <c r="H558" s="69"/>
      <c r="I558" s="69"/>
      <c r="J558" s="69"/>
      <c r="K558" s="69"/>
      <c r="L558" s="69"/>
      <c r="M558" s="69"/>
      <c r="N558" s="69"/>
      <c r="O558" s="69"/>
      <c r="P558" s="69"/>
      <c r="Q558" s="69"/>
      <c r="R558" s="69"/>
      <c r="S558" s="69"/>
    </row>
    <row r="559" spans="1:19" x14ac:dyDescent="0.25">
      <c r="A559" s="69"/>
      <c r="B559" s="69"/>
      <c r="C559" s="69"/>
      <c r="D559" s="69"/>
      <c r="E559" s="69"/>
      <c r="F559" s="69"/>
      <c r="G559" s="69"/>
      <c r="H559" s="69"/>
      <c r="I559" s="69"/>
      <c r="J559" s="69"/>
      <c r="K559" s="69"/>
      <c r="L559" s="69"/>
      <c r="M559" s="69"/>
      <c r="N559" s="69"/>
      <c r="O559" s="69"/>
      <c r="P559" s="69"/>
      <c r="Q559" s="69"/>
      <c r="R559" s="69"/>
      <c r="S559" s="69"/>
    </row>
    <row r="560" spans="1:19" x14ac:dyDescent="0.25">
      <c r="A560" s="69"/>
      <c r="B560" s="69"/>
      <c r="C560" s="69"/>
      <c r="D560" s="69"/>
      <c r="E560" s="69"/>
      <c r="F560" s="69"/>
      <c r="G560" s="69"/>
      <c r="H560" s="69"/>
      <c r="I560" s="69"/>
      <c r="J560" s="69"/>
      <c r="K560" s="69"/>
      <c r="L560" s="69"/>
      <c r="M560" s="69"/>
      <c r="N560" s="69"/>
      <c r="O560" s="69"/>
      <c r="P560" s="69"/>
      <c r="Q560" s="69"/>
      <c r="R560" s="69"/>
      <c r="S560" s="69"/>
    </row>
    <row r="561" spans="1:19" x14ac:dyDescent="0.25">
      <c r="A561" s="69"/>
      <c r="B561" s="69"/>
      <c r="C561" s="69"/>
      <c r="D561" s="69"/>
      <c r="E561" s="69"/>
      <c r="F561" s="69"/>
      <c r="G561" s="69"/>
      <c r="H561" s="69"/>
      <c r="I561" s="69"/>
      <c r="J561" s="69"/>
      <c r="K561" s="69"/>
      <c r="L561" s="69"/>
      <c r="M561" s="69"/>
      <c r="N561" s="69"/>
      <c r="O561" s="69"/>
      <c r="P561" s="69"/>
      <c r="Q561" s="69"/>
      <c r="R561" s="69"/>
      <c r="S561" s="69"/>
    </row>
    <row r="562" spans="1:19" x14ac:dyDescent="0.25">
      <c r="A562" s="69"/>
      <c r="B562" s="69"/>
      <c r="C562" s="69"/>
      <c r="D562" s="69"/>
      <c r="E562" s="69"/>
      <c r="F562" s="69"/>
      <c r="G562" s="69"/>
      <c r="H562" s="69"/>
      <c r="I562" s="69"/>
      <c r="J562" s="69"/>
      <c r="K562" s="69"/>
      <c r="L562" s="69"/>
      <c r="M562" s="69"/>
      <c r="N562" s="69"/>
      <c r="O562" s="69"/>
      <c r="P562" s="69"/>
      <c r="Q562" s="69"/>
      <c r="R562" s="69"/>
      <c r="S562" s="69"/>
    </row>
    <row r="563" spans="1:19" x14ac:dyDescent="0.25">
      <c r="A563" s="69"/>
      <c r="B563" s="69"/>
      <c r="C563" s="69"/>
      <c r="D563" s="69"/>
      <c r="E563" s="69"/>
      <c r="F563" s="69"/>
      <c r="G563" s="69"/>
      <c r="H563" s="69"/>
      <c r="I563" s="69"/>
      <c r="J563" s="69"/>
      <c r="K563" s="69"/>
      <c r="L563" s="69"/>
      <c r="M563" s="69"/>
      <c r="N563" s="69"/>
      <c r="O563" s="69"/>
      <c r="P563" s="69"/>
      <c r="Q563" s="69"/>
      <c r="R563" s="69"/>
      <c r="S563" s="69"/>
    </row>
    <row r="564" spans="1:19" x14ac:dyDescent="0.25">
      <c r="A564" s="69"/>
      <c r="B564" s="69"/>
      <c r="C564" s="69"/>
      <c r="D564" s="69"/>
      <c r="E564" s="69"/>
      <c r="F564" s="69"/>
      <c r="G564" s="69"/>
      <c r="H564" s="69"/>
      <c r="I564" s="69"/>
      <c r="J564" s="69"/>
      <c r="K564" s="69"/>
      <c r="L564" s="69"/>
      <c r="M564" s="69"/>
      <c r="N564" s="69"/>
      <c r="O564" s="69"/>
      <c r="P564" s="69"/>
      <c r="Q564" s="69"/>
      <c r="R564" s="69"/>
      <c r="S564" s="69"/>
    </row>
    <row r="565" spans="1:19" x14ac:dyDescent="0.25">
      <c r="A565" s="69"/>
      <c r="B565" s="69"/>
      <c r="C565" s="69"/>
      <c r="D565" s="69"/>
      <c r="E565" s="69"/>
      <c r="F565" s="69"/>
      <c r="G565" s="69"/>
      <c r="H565" s="69"/>
      <c r="I565" s="69"/>
      <c r="J565" s="69"/>
      <c r="K565" s="69"/>
      <c r="L565" s="69"/>
      <c r="M565" s="69"/>
      <c r="N565" s="69"/>
      <c r="O565" s="69"/>
      <c r="P565" s="69"/>
      <c r="Q565" s="69"/>
      <c r="R565" s="69"/>
      <c r="S565" s="69"/>
    </row>
    <row r="566" spans="1:19" x14ac:dyDescent="0.25">
      <c r="A566" s="69"/>
      <c r="B566" s="69"/>
      <c r="C566" s="69"/>
      <c r="D566" s="69"/>
      <c r="E566" s="69"/>
      <c r="F566" s="69"/>
      <c r="G566" s="69"/>
      <c r="H566" s="69"/>
      <c r="I566" s="69"/>
      <c r="J566" s="69"/>
      <c r="K566" s="69"/>
      <c r="L566" s="69"/>
      <c r="M566" s="69"/>
      <c r="N566" s="69"/>
      <c r="O566" s="69"/>
      <c r="P566" s="69"/>
      <c r="Q566" s="69"/>
      <c r="R566" s="69"/>
      <c r="S566" s="69"/>
    </row>
    <row r="567" spans="1:19" x14ac:dyDescent="0.25">
      <c r="A567" s="69"/>
      <c r="B567" s="69"/>
      <c r="C567" s="69"/>
      <c r="D567" s="69"/>
      <c r="E567" s="69"/>
      <c r="F567" s="69"/>
      <c r="G567" s="69"/>
      <c r="H567" s="69"/>
      <c r="I567" s="69"/>
      <c r="J567" s="69"/>
      <c r="K567" s="69"/>
      <c r="L567" s="69"/>
      <c r="M567" s="69"/>
      <c r="N567" s="69"/>
      <c r="O567" s="69"/>
      <c r="P567" s="69"/>
      <c r="Q567" s="69"/>
      <c r="R567" s="69"/>
      <c r="S567" s="69"/>
    </row>
    <row r="568" spans="1:19" x14ac:dyDescent="0.25">
      <c r="A568" s="69"/>
      <c r="B568" s="69"/>
      <c r="C568" s="69"/>
      <c r="D568" s="69"/>
      <c r="E568" s="69"/>
      <c r="F568" s="69"/>
      <c r="G568" s="69"/>
      <c r="H568" s="69"/>
      <c r="I568" s="69"/>
      <c r="J568" s="69"/>
      <c r="K568" s="69"/>
      <c r="L568" s="69"/>
      <c r="M568" s="69"/>
      <c r="N568" s="69"/>
      <c r="O568" s="69"/>
      <c r="P568" s="69"/>
      <c r="Q568" s="69"/>
      <c r="R568" s="69"/>
      <c r="S568" s="69"/>
    </row>
    <row r="569" spans="1:19" x14ac:dyDescent="0.25">
      <c r="A569" s="69"/>
      <c r="B569" s="69"/>
      <c r="C569" s="69"/>
      <c r="D569" s="69"/>
      <c r="E569" s="69"/>
      <c r="F569" s="69"/>
      <c r="G569" s="69"/>
      <c r="H569" s="69"/>
      <c r="I569" s="69"/>
      <c r="J569" s="69"/>
      <c r="K569" s="69"/>
      <c r="L569" s="69"/>
      <c r="M569" s="69"/>
      <c r="N569" s="69"/>
      <c r="O569" s="69"/>
      <c r="P569" s="69"/>
      <c r="Q569" s="69"/>
      <c r="R569" s="69"/>
      <c r="S569" s="69"/>
    </row>
    <row r="570" spans="1:19" x14ac:dyDescent="0.25">
      <c r="A570" s="69"/>
      <c r="B570" s="69"/>
      <c r="C570" s="69"/>
      <c r="D570" s="69"/>
      <c r="E570" s="69"/>
      <c r="F570" s="69"/>
      <c r="G570" s="69"/>
      <c r="H570" s="69"/>
      <c r="I570" s="69"/>
      <c r="J570" s="69"/>
      <c r="K570" s="69"/>
      <c r="L570" s="69"/>
      <c r="M570" s="69"/>
      <c r="N570" s="69"/>
      <c r="O570" s="69"/>
      <c r="P570" s="69"/>
      <c r="Q570" s="69"/>
      <c r="R570" s="69"/>
      <c r="S570" s="69"/>
    </row>
    <row r="571" spans="1:19" x14ac:dyDescent="0.25">
      <c r="A571" s="69"/>
      <c r="B571" s="69"/>
      <c r="C571" s="69"/>
      <c r="D571" s="69"/>
      <c r="E571" s="69"/>
      <c r="F571" s="69"/>
      <c r="G571" s="69"/>
      <c r="H571" s="69"/>
      <c r="I571" s="69"/>
      <c r="J571" s="69"/>
      <c r="K571" s="69"/>
      <c r="L571" s="69"/>
      <c r="M571" s="69"/>
      <c r="N571" s="69"/>
      <c r="O571" s="69"/>
      <c r="P571" s="69"/>
      <c r="Q571" s="69"/>
      <c r="R571" s="69"/>
      <c r="S571" s="69"/>
    </row>
    <row r="572" spans="1:19" x14ac:dyDescent="0.25">
      <c r="A572" s="69"/>
      <c r="B572" s="69"/>
      <c r="C572" s="69"/>
      <c r="D572" s="69"/>
      <c r="E572" s="69"/>
      <c r="F572" s="69"/>
      <c r="G572" s="69"/>
      <c r="H572" s="69"/>
      <c r="I572" s="69"/>
      <c r="J572" s="69"/>
      <c r="K572" s="69"/>
      <c r="L572" s="69"/>
      <c r="M572" s="69"/>
      <c r="N572" s="69"/>
      <c r="O572" s="69"/>
      <c r="P572" s="69"/>
      <c r="Q572" s="69"/>
      <c r="R572" s="69"/>
      <c r="S572" s="69"/>
    </row>
    <row r="573" spans="1:19" x14ac:dyDescent="0.25">
      <c r="A573" s="69"/>
      <c r="B573" s="69"/>
      <c r="C573" s="69"/>
      <c r="D573" s="69"/>
      <c r="E573" s="69"/>
      <c r="F573" s="69"/>
      <c r="G573" s="69"/>
      <c r="H573" s="69"/>
      <c r="I573" s="69"/>
      <c r="J573" s="69"/>
      <c r="K573" s="69"/>
      <c r="L573" s="69"/>
      <c r="M573" s="69"/>
      <c r="N573" s="69"/>
      <c r="O573" s="69"/>
      <c r="P573" s="69"/>
      <c r="Q573" s="69"/>
      <c r="R573" s="69"/>
      <c r="S573" s="69"/>
    </row>
    <row r="574" spans="1:19" x14ac:dyDescent="0.25">
      <c r="A574" s="69"/>
      <c r="B574" s="69"/>
      <c r="C574" s="69"/>
      <c r="D574" s="69"/>
      <c r="E574" s="69"/>
      <c r="F574" s="69"/>
      <c r="G574" s="69"/>
      <c r="H574" s="69"/>
      <c r="I574" s="69"/>
      <c r="J574" s="69"/>
      <c r="K574" s="69"/>
      <c r="L574" s="69"/>
      <c r="M574" s="69"/>
      <c r="N574" s="69"/>
      <c r="O574" s="69"/>
      <c r="P574" s="69"/>
      <c r="Q574" s="69"/>
      <c r="R574" s="69"/>
      <c r="S574" s="69"/>
    </row>
    <row r="575" spans="1:19" x14ac:dyDescent="0.25">
      <c r="A575" s="69"/>
      <c r="B575" s="69"/>
      <c r="C575" s="69"/>
      <c r="D575" s="69"/>
      <c r="E575" s="69"/>
      <c r="F575" s="69"/>
      <c r="G575" s="69"/>
      <c r="H575" s="69"/>
      <c r="I575" s="69"/>
      <c r="J575" s="69"/>
      <c r="K575" s="69"/>
      <c r="L575" s="69"/>
      <c r="M575" s="69"/>
      <c r="N575" s="69"/>
      <c r="O575" s="69"/>
      <c r="P575" s="69"/>
      <c r="Q575" s="69"/>
      <c r="R575" s="69"/>
      <c r="S575" s="69"/>
    </row>
    <row r="576" spans="1:19" x14ac:dyDescent="0.25">
      <c r="A576" s="69"/>
      <c r="B576" s="69"/>
      <c r="C576" s="69"/>
      <c r="D576" s="69"/>
      <c r="E576" s="69"/>
      <c r="F576" s="69"/>
      <c r="G576" s="69"/>
      <c r="H576" s="69"/>
      <c r="I576" s="69"/>
      <c r="J576" s="69"/>
      <c r="K576" s="69"/>
      <c r="L576" s="69"/>
      <c r="M576" s="69"/>
      <c r="N576" s="69"/>
      <c r="O576" s="69"/>
      <c r="P576" s="69"/>
      <c r="Q576" s="69"/>
      <c r="R576" s="69"/>
      <c r="S576" s="69"/>
    </row>
    <row r="577" spans="1:19" x14ac:dyDescent="0.25">
      <c r="A577" s="69"/>
      <c r="B577" s="69"/>
      <c r="C577" s="69"/>
      <c r="D577" s="69"/>
      <c r="E577" s="69"/>
      <c r="F577" s="69"/>
      <c r="G577" s="69"/>
      <c r="H577" s="69"/>
      <c r="I577" s="69"/>
      <c r="J577" s="69"/>
      <c r="K577" s="69"/>
      <c r="L577" s="69"/>
      <c r="M577" s="69"/>
      <c r="N577" s="69"/>
      <c r="O577" s="69"/>
      <c r="P577" s="69"/>
      <c r="Q577" s="69"/>
      <c r="R577" s="69"/>
      <c r="S577" s="69"/>
    </row>
    <row r="578" spans="1:19" x14ac:dyDescent="0.25">
      <c r="A578" s="69"/>
      <c r="B578" s="69"/>
      <c r="C578" s="69"/>
      <c r="D578" s="69"/>
      <c r="E578" s="69"/>
      <c r="F578" s="69"/>
      <c r="G578" s="69"/>
      <c r="H578" s="69"/>
      <c r="I578" s="69"/>
      <c r="J578" s="69"/>
      <c r="K578" s="69"/>
      <c r="L578" s="69"/>
      <c r="M578" s="69"/>
      <c r="N578" s="69"/>
      <c r="O578" s="69"/>
      <c r="P578" s="69"/>
      <c r="Q578" s="69"/>
      <c r="R578" s="69"/>
      <c r="S578" s="69"/>
    </row>
    <row r="579" spans="1:19" x14ac:dyDescent="0.25">
      <c r="A579" s="69"/>
      <c r="B579" s="69"/>
      <c r="C579" s="69"/>
      <c r="D579" s="69"/>
      <c r="E579" s="69"/>
      <c r="F579" s="69"/>
      <c r="G579" s="69"/>
      <c r="H579" s="69"/>
      <c r="I579" s="69"/>
      <c r="J579" s="69"/>
      <c r="K579" s="69"/>
      <c r="L579" s="69"/>
      <c r="M579" s="69"/>
      <c r="N579" s="69"/>
      <c r="O579" s="69"/>
      <c r="P579" s="69"/>
      <c r="Q579" s="69"/>
      <c r="R579" s="69"/>
      <c r="S579" s="69"/>
    </row>
    <row r="580" spans="1:19" x14ac:dyDescent="0.25">
      <c r="A580" s="69"/>
      <c r="B580" s="69"/>
      <c r="C580" s="69"/>
      <c r="D580" s="69"/>
      <c r="E580" s="69"/>
      <c r="F580" s="69"/>
      <c r="G580" s="69"/>
      <c r="H580" s="69"/>
      <c r="I580" s="69"/>
      <c r="J580" s="69"/>
      <c r="K580" s="69"/>
      <c r="L580" s="69"/>
      <c r="M580" s="69"/>
      <c r="N580" s="69"/>
      <c r="O580" s="69"/>
      <c r="P580" s="69"/>
      <c r="Q580" s="69"/>
      <c r="R580" s="69"/>
      <c r="S580" s="69"/>
    </row>
    <row r="581" spans="1:19" x14ac:dyDescent="0.25">
      <c r="A581" s="69"/>
      <c r="B581" s="69"/>
      <c r="C581" s="69"/>
      <c r="D581" s="69"/>
      <c r="E581" s="69"/>
      <c r="F581" s="69"/>
      <c r="G581" s="69"/>
      <c r="H581" s="69"/>
      <c r="I581" s="69"/>
      <c r="J581" s="69"/>
      <c r="K581" s="69"/>
      <c r="L581" s="69"/>
      <c r="M581" s="69"/>
      <c r="N581" s="69"/>
      <c r="O581" s="69"/>
      <c r="P581" s="69"/>
      <c r="Q581" s="69"/>
      <c r="R581" s="69"/>
      <c r="S581" s="69"/>
    </row>
    <row r="582" spans="1:19" x14ac:dyDescent="0.25">
      <c r="A582" s="69"/>
      <c r="B582" s="69"/>
      <c r="C582" s="69"/>
      <c r="D582" s="69"/>
      <c r="E582" s="69"/>
      <c r="F582" s="69"/>
      <c r="G582" s="69"/>
      <c r="H582" s="69"/>
      <c r="I582" s="69"/>
      <c r="J582" s="69"/>
      <c r="K582" s="69"/>
      <c r="L582" s="69"/>
      <c r="M582" s="69"/>
      <c r="N582" s="69"/>
      <c r="O582" s="69"/>
      <c r="P582" s="69"/>
      <c r="Q582" s="69"/>
      <c r="R582" s="69"/>
      <c r="S582" s="69"/>
    </row>
    <row r="583" spans="1:19" x14ac:dyDescent="0.25">
      <c r="A583" s="69"/>
      <c r="B583" s="69"/>
      <c r="C583" s="69"/>
      <c r="D583" s="69"/>
      <c r="E583" s="69"/>
      <c r="F583" s="69"/>
      <c r="G583" s="69"/>
      <c r="H583" s="69"/>
      <c r="I583" s="69"/>
      <c r="J583" s="69"/>
      <c r="K583" s="69"/>
      <c r="L583" s="69"/>
      <c r="M583" s="69"/>
      <c r="N583" s="69"/>
      <c r="O583" s="69"/>
      <c r="P583" s="69"/>
      <c r="Q583" s="69"/>
      <c r="R583" s="69"/>
      <c r="S583" s="69"/>
    </row>
    <row r="584" spans="1:19" x14ac:dyDescent="0.25">
      <c r="A584" s="69"/>
      <c r="B584" s="69"/>
      <c r="C584" s="69"/>
      <c r="D584" s="69"/>
      <c r="E584" s="69"/>
      <c r="F584" s="69"/>
      <c r="G584" s="69"/>
      <c r="H584" s="69"/>
      <c r="I584" s="69"/>
      <c r="J584" s="69"/>
      <c r="K584" s="69"/>
      <c r="L584" s="69"/>
      <c r="M584" s="69"/>
      <c r="N584" s="69"/>
      <c r="O584" s="69"/>
      <c r="P584" s="69"/>
      <c r="Q584" s="69"/>
      <c r="R584" s="69"/>
      <c r="S584" s="69"/>
    </row>
    <row r="585" spans="1:19" x14ac:dyDescent="0.25">
      <c r="A585" s="69"/>
      <c r="B585" s="69"/>
      <c r="C585" s="69"/>
      <c r="D585" s="69"/>
      <c r="E585" s="69"/>
      <c r="F585" s="69"/>
      <c r="G585" s="69"/>
      <c r="H585" s="69"/>
      <c r="I585" s="69"/>
      <c r="J585" s="69"/>
      <c r="K585" s="69"/>
      <c r="L585" s="69"/>
      <c r="M585" s="69"/>
      <c r="N585" s="69"/>
      <c r="O585" s="69"/>
      <c r="P585" s="69"/>
      <c r="Q585" s="69"/>
      <c r="R585" s="69"/>
      <c r="S585" s="69"/>
    </row>
    <row r="586" spans="1:19" x14ac:dyDescent="0.25">
      <c r="A586" s="69"/>
      <c r="B586" s="69"/>
      <c r="C586" s="69"/>
      <c r="D586" s="69"/>
      <c r="E586" s="69"/>
      <c r="F586" s="69"/>
      <c r="G586" s="69"/>
      <c r="H586" s="69"/>
      <c r="I586" s="69"/>
      <c r="J586" s="69"/>
      <c r="K586" s="69"/>
      <c r="L586" s="69"/>
      <c r="M586" s="69"/>
      <c r="N586" s="69"/>
      <c r="O586" s="69"/>
      <c r="P586" s="69"/>
      <c r="Q586" s="69"/>
      <c r="R586" s="69"/>
      <c r="S586" s="69"/>
    </row>
    <row r="587" spans="1:19" x14ac:dyDescent="0.25">
      <c r="A587" s="69"/>
      <c r="B587" s="69"/>
      <c r="C587" s="69"/>
      <c r="D587" s="69"/>
      <c r="E587" s="69"/>
      <c r="F587" s="69"/>
      <c r="G587" s="69"/>
      <c r="H587" s="69"/>
      <c r="I587" s="69"/>
      <c r="J587" s="69"/>
      <c r="K587" s="69"/>
      <c r="L587" s="69"/>
      <c r="M587" s="69"/>
      <c r="N587" s="69"/>
      <c r="O587" s="69"/>
      <c r="P587" s="69"/>
      <c r="Q587" s="69"/>
      <c r="R587" s="69"/>
      <c r="S587" s="69"/>
    </row>
    <row r="588" spans="1:19" x14ac:dyDescent="0.25">
      <c r="A588" s="69"/>
      <c r="B588" s="69"/>
      <c r="C588" s="69"/>
      <c r="D588" s="69"/>
      <c r="E588" s="69"/>
      <c r="F588" s="69"/>
      <c r="G588" s="69"/>
      <c r="H588" s="69"/>
      <c r="I588" s="69"/>
      <c r="J588" s="69"/>
      <c r="K588" s="69"/>
      <c r="L588" s="69"/>
      <c r="M588" s="69"/>
      <c r="N588" s="69"/>
      <c r="O588" s="69"/>
      <c r="P588" s="69"/>
      <c r="Q588" s="69"/>
      <c r="R588" s="69"/>
      <c r="S588" s="69"/>
    </row>
    <row r="589" spans="1:19" x14ac:dyDescent="0.25">
      <c r="A589" s="69"/>
      <c r="B589" s="69"/>
      <c r="C589" s="69"/>
      <c r="D589" s="69"/>
      <c r="E589" s="69"/>
      <c r="F589" s="69"/>
      <c r="G589" s="69"/>
      <c r="H589" s="69"/>
      <c r="I589" s="69"/>
      <c r="J589" s="69"/>
      <c r="K589" s="69"/>
      <c r="L589" s="69"/>
      <c r="M589" s="69"/>
      <c r="N589" s="69"/>
      <c r="O589" s="69"/>
      <c r="P589" s="69"/>
      <c r="Q589" s="69"/>
      <c r="R589" s="69"/>
      <c r="S589" s="69"/>
    </row>
    <row r="590" spans="1:19" x14ac:dyDescent="0.25">
      <c r="A590" s="69"/>
      <c r="B590" s="69"/>
      <c r="C590" s="69"/>
      <c r="D590" s="69"/>
      <c r="E590" s="69"/>
      <c r="F590" s="69"/>
      <c r="G590" s="69"/>
      <c r="H590" s="69"/>
      <c r="I590" s="69"/>
      <c r="J590" s="69"/>
      <c r="K590" s="69"/>
      <c r="L590" s="69"/>
      <c r="M590" s="69"/>
      <c r="N590" s="69"/>
      <c r="O590" s="69"/>
      <c r="P590" s="69"/>
      <c r="Q590" s="69"/>
      <c r="R590" s="69"/>
      <c r="S590" s="69"/>
    </row>
    <row r="591" spans="1:19" x14ac:dyDescent="0.25">
      <c r="A591" s="69"/>
      <c r="B591" s="69"/>
      <c r="C591" s="69"/>
      <c r="D591" s="69"/>
      <c r="E591" s="69"/>
      <c r="F591" s="69"/>
      <c r="G591" s="69"/>
      <c r="H591" s="69"/>
      <c r="I591" s="69"/>
      <c r="J591" s="69"/>
      <c r="K591" s="69"/>
      <c r="L591" s="69"/>
      <c r="M591" s="69"/>
      <c r="N591" s="69"/>
      <c r="O591" s="69"/>
      <c r="P591" s="69"/>
      <c r="Q591" s="69"/>
      <c r="R591" s="69"/>
      <c r="S591" s="69"/>
    </row>
    <row r="592" spans="1:19" x14ac:dyDescent="0.25">
      <c r="A592" s="69"/>
      <c r="B592" s="69"/>
      <c r="C592" s="69"/>
      <c r="D592" s="69"/>
      <c r="E592" s="69"/>
      <c r="F592" s="69"/>
      <c r="G592" s="69"/>
      <c r="H592" s="69"/>
      <c r="I592" s="69"/>
      <c r="J592" s="69"/>
      <c r="K592" s="69"/>
      <c r="L592" s="69"/>
      <c r="M592" s="69"/>
      <c r="N592" s="69"/>
      <c r="O592" s="69"/>
      <c r="P592" s="69"/>
      <c r="Q592" s="69"/>
      <c r="R592" s="69"/>
      <c r="S592" s="69"/>
    </row>
    <row r="593" spans="1:19" x14ac:dyDescent="0.25">
      <c r="A593" s="69"/>
      <c r="B593" s="69"/>
      <c r="C593" s="69"/>
      <c r="D593" s="69"/>
      <c r="E593" s="69"/>
      <c r="F593" s="69"/>
      <c r="G593" s="69"/>
      <c r="H593" s="69"/>
      <c r="I593" s="69"/>
      <c r="J593" s="69"/>
      <c r="K593" s="69"/>
      <c r="L593" s="69"/>
      <c r="M593" s="69"/>
      <c r="N593" s="69"/>
      <c r="O593" s="69"/>
      <c r="P593" s="69"/>
      <c r="Q593" s="69"/>
      <c r="R593" s="69"/>
      <c r="S593" s="69"/>
    </row>
    <row r="594" spans="1:19" x14ac:dyDescent="0.25">
      <c r="A594" s="69"/>
      <c r="B594" s="69"/>
      <c r="C594" s="69"/>
      <c r="D594" s="69"/>
      <c r="E594" s="69"/>
      <c r="F594" s="69"/>
      <c r="G594" s="69"/>
      <c r="H594" s="69"/>
      <c r="I594" s="69"/>
      <c r="J594" s="69"/>
      <c r="K594" s="69"/>
      <c r="L594" s="69"/>
      <c r="M594" s="69"/>
      <c r="N594" s="69"/>
      <c r="O594" s="69"/>
      <c r="P594" s="69"/>
      <c r="Q594" s="69"/>
      <c r="R594" s="69"/>
      <c r="S594" s="69"/>
    </row>
    <row r="595" spans="1:19" x14ac:dyDescent="0.25">
      <c r="A595" s="69"/>
      <c r="B595" s="69"/>
      <c r="C595" s="69"/>
      <c r="D595" s="69"/>
      <c r="E595" s="69"/>
      <c r="F595" s="69"/>
      <c r="G595" s="69"/>
      <c r="H595" s="69"/>
      <c r="I595" s="69"/>
      <c r="J595" s="69"/>
      <c r="K595" s="69"/>
      <c r="L595" s="69"/>
      <c r="M595" s="69"/>
      <c r="N595" s="69"/>
      <c r="O595" s="69"/>
      <c r="P595" s="69"/>
      <c r="Q595" s="69"/>
      <c r="R595" s="69"/>
      <c r="S595" s="69"/>
    </row>
    <row r="596" spans="1:19" x14ac:dyDescent="0.25">
      <c r="A596" s="69"/>
      <c r="B596" s="69"/>
      <c r="C596" s="69"/>
      <c r="D596" s="69"/>
      <c r="E596" s="69"/>
      <c r="F596" s="69"/>
      <c r="G596" s="69"/>
      <c r="H596" s="69"/>
      <c r="I596" s="69"/>
      <c r="J596" s="69"/>
      <c r="K596" s="69"/>
      <c r="L596" s="69"/>
      <c r="M596" s="69"/>
      <c r="N596" s="69"/>
      <c r="O596" s="69"/>
      <c r="P596" s="69"/>
      <c r="Q596" s="69"/>
      <c r="R596" s="69"/>
      <c r="S596" s="69"/>
    </row>
    <row r="597" spans="1:19" x14ac:dyDescent="0.25">
      <c r="A597" s="69"/>
      <c r="B597" s="69"/>
      <c r="C597" s="69"/>
      <c r="D597" s="69"/>
      <c r="E597" s="69"/>
      <c r="F597" s="69"/>
      <c r="G597" s="69"/>
      <c r="H597" s="69"/>
      <c r="I597" s="69"/>
      <c r="J597" s="69"/>
      <c r="K597" s="69"/>
      <c r="L597" s="69"/>
      <c r="M597" s="69"/>
      <c r="N597" s="69"/>
      <c r="O597" s="69"/>
      <c r="P597" s="69"/>
      <c r="Q597" s="69"/>
      <c r="R597" s="69"/>
      <c r="S597" s="69"/>
    </row>
    <row r="598" spans="1:19" x14ac:dyDescent="0.25">
      <c r="A598" s="69"/>
      <c r="B598" s="69"/>
      <c r="C598" s="69"/>
      <c r="D598" s="69"/>
      <c r="E598" s="69"/>
      <c r="F598" s="69"/>
      <c r="G598" s="69"/>
      <c r="H598" s="69"/>
      <c r="I598" s="69"/>
      <c r="J598" s="69"/>
      <c r="K598" s="69"/>
      <c r="L598" s="69"/>
      <c r="M598" s="69"/>
      <c r="N598" s="69"/>
      <c r="O598" s="69"/>
      <c r="P598" s="69"/>
      <c r="Q598" s="69"/>
      <c r="R598" s="69"/>
      <c r="S598" s="69"/>
    </row>
    <row r="599" spans="1:19" x14ac:dyDescent="0.25">
      <c r="A599" s="69"/>
      <c r="B599" s="69"/>
      <c r="C599" s="69"/>
      <c r="D599" s="69"/>
      <c r="E599" s="69"/>
      <c r="F599" s="69"/>
      <c r="G599" s="69"/>
      <c r="H599" s="69"/>
      <c r="I599" s="69"/>
      <c r="J599" s="69"/>
      <c r="K599" s="69"/>
      <c r="L599" s="69"/>
      <c r="M599" s="69"/>
      <c r="N599" s="69"/>
      <c r="O599" s="69"/>
      <c r="P599" s="69"/>
      <c r="Q599" s="69"/>
      <c r="R599" s="69"/>
      <c r="S599" s="69"/>
    </row>
    <row r="600" spans="1:19" x14ac:dyDescent="0.25">
      <c r="A600" s="69"/>
      <c r="B600" s="69"/>
      <c r="C600" s="69"/>
      <c r="D600" s="69"/>
      <c r="E600" s="69"/>
      <c r="F600" s="69"/>
      <c r="G600" s="69"/>
      <c r="H600" s="69"/>
      <c r="I600" s="69"/>
      <c r="J600" s="69"/>
      <c r="K600" s="69"/>
      <c r="L600" s="69"/>
      <c r="M600" s="69"/>
      <c r="N600" s="69"/>
      <c r="O600" s="69"/>
      <c r="P600" s="69"/>
      <c r="Q600" s="69"/>
      <c r="R600" s="69"/>
      <c r="S600" s="69"/>
    </row>
    <row r="601" spans="1:19" x14ac:dyDescent="0.25">
      <c r="A601" s="69"/>
      <c r="B601" s="69"/>
      <c r="C601" s="69"/>
      <c r="D601" s="69"/>
      <c r="E601" s="69"/>
      <c r="F601" s="69"/>
      <c r="G601" s="69"/>
      <c r="H601" s="69"/>
      <c r="I601" s="69"/>
      <c r="J601" s="69"/>
      <c r="K601" s="69"/>
      <c r="L601" s="69"/>
      <c r="M601" s="69"/>
      <c r="N601" s="69"/>
      <c r="O601" s="69"/>
      <c r="P601" s="69"/>
      <c r="Q601" s="69"/>
      <c r="R601" s="69"/>
      <c r="S601" s="69"/>
    </row>
    <row r="602" spans="1:19" x14ac:dyDescent="0.25">
      <c r="A602" s="69"/>
      <c r="B602" s="69"/>
      <c r="C602" s="69"/>
      <c r="D602" s="69"/>
      <c r="E602" s="69"/>
      <c r="F602" s="69"/>
      <c r="G602" s="69"/>
      <c r="H602" s="69"/>
      <c r="I602" s="69"/>
      <c r="J602" s="69"/>
      <c r="K602" s="69"/>
      <c r="L602" s="69"/>
      <c r="M602" s="69"/>
      <c r="N602" s="69"/>
      <c r="O602" s="69"/>
      <c r="P602" s="69"/>
      <c r="Q602" s="69"/>
      <c r="R602" s="69"/>
      <c r="S602" s="69"/>
    </row>
    <row r="603" spans="1:19" x14ac:dyDescent="0.25">
      <c r="A603" s="69"/>
      <c r="B603" s="69"/>
      <c r="C603" s="69"/>
      <c r="D603" s="69"/>
      <c r="E603" s="69"/>
      <c r="F603" s="69"/>
      <c r="G603" s="69"/>
      <c r="H603" s="69"/>
      <c r="I603" s="69"/>
      <c r="J603" s="69"/>
      <c r="K603" s="69"/>
      <c r="L603" s="69"/>
      <c r="M603" s="69"/>
      <c r="N603" s="69"/>
      <c r="O603" s="69"/>
      <c r="P603" s="69"/>
      <c r="Q603" s="69"/>
      <c r="R603" s="69"/>
      <c r="S603" s="69"/>
    </row>
    <row r="604" spans="1:19" x14ac:dyDescent="0.25">
      <c r="A604" s="69"/>
      <c r="B604" s="69"/>
      <c r="C604" s="69"/>
      <c r="D604" s="69"/>
      <c r="E604" s="69"/>
      <c r="F604" s="69"/>
      <c r="G604" s="69"/>
      <c r="H604" s="69"/>
      <c r="I604" s="69"/>
      <c r="J604" s="69"/>
      <c r="K604" s="69"/>
      <c r="L604" s="69"/>
      <c r="M604" s="69"/>
      <c r="N604" s="69"/>
      <c r="O604" s="69"/>
      <c r="P604" s="69"/>
      <c r="Q604" s="69"/>
      <c r="R604" s="69"/>
      <c r="S604" s="69"/>
    </row>
    <row r="605" spans="1:19" x14ac:dyDescent="0.25">
      <c r="A605" s="69"/>
      <c r="B605" s="69"/>
      <c r="C605" s="69"/>
      <c r="D605" s="69"/>
      <c r="E605" s="69"/>
      <c r="F605" s="69"/>
      <c r="G605" s="69"/>
      <c r="H605" s="69"/>
      <c r="I605" s="69"/>
      <c r="J605" s="69"/>
      <c r="K605" s="69"/>
      <c r="L605" s="69"/>
      <c r="M605" s="69"/>
      <c r="N605" s="69"/>
      <c r="O605" s="69"/>
      <c r="P605" s="69"/>
      <c r="Q605" s="69"/>
      <c r="R605" s="69"/>
      <c r="S605" s="69"/>
    </row>
    <row r="606" spans="1:19" x14ac:dyDescent="0.25">
      <c r="A606" s="69"/>
      <c r="B606" s="69"/>
      <c r="C606" s="69"/>
      <c r="D606" s="69"/>
      <c r="E606" s="69"/>
      <c r="F606" s="69"/>
      <c r="G606" s="69"/>
      <c r="H606" s="69"/>
      <c r="I606" s="69"/>
      <c r="J606" s="69"/>
      <c r="K606" s="69"/>
      <c r="L606" s="69"/>
      <c r="M606" s="69"/>
      <c r="N606" s="69"/>
      <c r="O606" s="69"/>
      <c r="P606" s="69"/>
      <c r="Q606" s="69"/>
      <c r="R606" s="69"/>
      <c r="S606" s="69"/>
    </row>
    <row r="607" spans="1:19" x14ac:dyDescent="0.25">
      <c r="A607" s="69"/>
      <c r="B607" s="69"/>
      <c r="C607" s="69"/>
      <c r="D607" s="69"/>
      <c r="E607" s="69"/>
      <c r="F607" s="69"/>
      <c r="G607" s="69"/>
      <c r="H607" s="69"/>
      <c r="I607" s="69"/>
      <c r="J607" s="69"/>
      <c r="K607" s="69"/>
      <c r="L607" s="69"/>
      <c r="M607" s="69"/>
      <c r="N607" s="69"/>
      <c r="O607" s="69"/>
      <c r="P607" s="69"/>
      <c r="Q607" s="69"/>
      <c r="R607" s="69"/>
      <c r="S607" s="69"/>
    </row>
    <row r="608" spans="1:19" x14ac:dyDescent="0.25">
      <c r="A608" s="69"/>
      <c r="B608" s="69"/>
      <c r="C608" s="69"/>
      <c r="D608" s="69"/>
      <c r="E608" s="69"/>
      <c r="F608" s="69"/>
      <c r="G608" s="69"/>
      <c r="H608" s="69"/>
      <c r="I608" s="69"/>
      <c r="J608" s="69"/>
      <c r="K608" s="69"/>
      <c r="L608" s="69"/>
      <c r="M608" s="69"/>
      <c r="N608" s="69"/>
      <c r="O608" s="69"/>
      <c r="P608" s="69"/>
      <c r="Q608" s="69"/>
      <c r="R608" s="69"/>
      <c r="S608" s="69"/>
    </row>
    <row r="609" spans="1:19" x14ac:dyDescent="0.25">
      <c r="A609" s="69"/>
      <c r="B609" s="69"/>
      <c r="C609" s="69"/>
      <c r="D609" s="69"/>
      <c r="E609" s="69"/>
      <c r="F609" s="69"/>
      <c r="G609" s="69"/>
      <c r="H609" s="69"/>
      <c r="I609" s="69"/>
      <c r="J609" s="69"/>
      <c r="K609" s="69"/>
      <c r="L609" s="69"/>
      <c r="M609" s="69"/>
      <c r="N609" s="69"/>
      <c r="O609" s="69"/>
      <c r="P609" s="69"/>
      <c r="Q609" s="69"/>
      <c r="R609" s="69"/>
      <c r="S609" s="69"/>
    </row>
    <row r="610" spans="1:19" x14ac:dyDescent="0.25">
      <c r="A610" s="69"/>
      <c r="B610" s="69"/>
      <c r="C610" s="69"/>
      <c r="D610" s="69"/>
      <c r="E610" s="69"/>
      <c r="F610" s="69"/>
      <c r="G610" s="69"/>
      <c r="H610" s="69"/>
      <c r="I610" s="69"/>
      <c r="J610" s="69"/>
      <c r="K610" s="69"/>
      <c r="L610" s="69"/>
      <c r="M610" s="69"/>
      <c r="N610" s="69"/>
      <c r="O610" s="69"/>
      <c r="P610" s="69"/>
      <c r="Q610" s="69"/>
      <c r="R610" s="69"/>
      <c r="S610" s="69"/>
    </row>
    <row r="611" spans="1:19" x14ac:dyDescent="0.25">
      <c r="A611" s="69"/>
      <c r="B611" s="69"/>
      <c r="C611" s="69"/>
      <c r="D611" s="69"/>
      <c r="E611" s="69"/>
      <c r="F611" s="69"/>
      <c r="G611" s="69"/>
      <c r="H611" s="69"/>
      <c r="I611" s="69"/>
      <c r="J611" s="69"/>
      <c r="K611" s="69"/>
      <c r="L611" s="69"/>
      <c r="M611" s="69"/>
      <c r="N611" s="69"/>
      <c r="O611" s="69"/>
      <c r="P611" s="69"/>
      <c r="Q611" s="69"/>
      <c r="R611" s="69"/>
      <c r="S611" s="69"/>
    </row>
    <row r="612" spans="1:19" x14ac:dyDescent="0.25">
      <c r="A612" s="69"/>
      <c r="B612" s="69"/>
      <c r="C612" s="69"/>
      <c r="D612" s="69"/>
      <c r="E612" s="69"/>
      <c r="F612" s="69"/>
      <c r="G612" s="69"/>
      <c r="H612" s="69"/>
      <c r="I612" s="69"/>
      <c r="J612" s="69"/>
      <c r="K612" s="69"/>
      <c r="L612" s="69"/>
      <c r="M612" s="69"/>
      <c r="N612" s="69"/>
      <c r="O612" s="69"/>
      <c r="P612" s="69"/>
      <c r="Q612" s="69"/>
      <c r="R612" s="69"/>
      <c r="S612" s="69"/>
    </row>
    <row r="613" spans="1:19" x14ac:dyDescent="0.25">
      <c r="A613" s="69"/>
      <c r="B613" s="69"/>
      <c r="C613" s="69"/>
      <c r="D613" s="69"/>
      <c r="E613" s="69"/>
      <c r="F613" s="69"/>
      <c r="G613" s="69"/>
      <c r="H613" s="69"/>
      <c r="I613" s="69"/>
      <c r="J613" s="69"/>
      <c r="K613" s="69"/>
      <c r="L613" s="69"/>
      <c r="M613" s="69"/>
      <c r="N613" s="69"/>
      <c r="O613" s="69"/>
      <c r="P613" s="69"/>
      <c r="Q613" s="69"/>
      <c r="R613" s="69"/>
      <c r="S613" s="69"/>
    </row>
    <row r="614" spans="1:19" x14ac:dyDescent="0.25">
      <c r="A614" s="69"/>
      <c r="B614" s="69"/>
      <c r="C614" s="69"/>
      <c r="D614" s="69"/>
      <c r="E614" s="69"/>
      <c r="F614" s="69"/>
      <c r="G614" s="69"/>
      <c r="H614" s="69"/>
      <c r="I614" s="69"/>
      <c r="J614" s="69"/>
      <c r="K614" s="69"/>
      <c r="L614" s="69"/>
      <c r="M614" s="69"/>
      <c r="N614" s="69"/>
      <c r="O614" s="69"/>
      <c r="P614" s="69"/>
      <c r="Q614" s="69"/>
      <c r="R614" s="69"/>
      <c r="S614" s="69"/>
    </row>
    <row r="615" spans="1:19" x14ac:dyDescent="0.25">
      <c r="A615" s="69"/>
      <c r="B615" s="69"/>
      <c r="C615" s="69"/>
      <c r="D615" s="69"/>
      <c r="E615" s="69"/>
      <c r="F615" s="69"/>
      <c r="G615" s="69"/>
      <c r="H615" s="69"/>
      <c r="I615" s="69"/>
      <c r="J615" s="69"/>
      <c r="K615" s="69"/>
      <c r="L615" s="69"/>
      <c r="M615" s="69"/>
      <c r="N615" s="69"/>
      <c r="O615" s="69"/>
      <c r="P615" s="69"/>
      <c r="Q615" s="69"/>
      <c r="R615" s="69"/>
      <c r="S615" s="69"/>
    </row>
    <row r="616" spans="1:19" x14ac:dyDescent="0.25">
      <c r="A616" s="69"/>
      <c r="B616" s="69"/>
      <c r="C616" s="69"/>
      <c r="D616" s="69"/>
      <c r="E616" s="69"/>
      <c r="F616" s="69"/>
      <c r="G616" s="69"/>
      <c r="H616" s="69"/>
      <c r="I616" s="69"/>
      <c r="J616" s="69"/>
      <c r="K616" s="69"/>
      <c r="L616" s="69"/>
      <c r="M616" s="69"/>
      <c r="N616" s="69"/>
      <c r="O616" s="69"/>
      <c r="P616" s="69"/>
      <c r="Q616" s="69"/>
      <c r="R616" s="69"/>
      <c r="S616" s="69"/>
    </row>
    <row r="617" spans="1:19" x14ac:dyDescent="0.25">
      <c r="A617" s="69"/>
      <c r="B617" s="69"/>
      <c r="C617" s="69"/>
      <c r="D617" s="69"/>
      <c r="E617" s="69"/>
      <c r="F617" s="69"/>
      <c r="G617" s="69"/>
      <c r="H617" s="69"/>
      <c r="I617" s="69"/>
      <c r="J617" s="69"/>
      <c r="K617" s="69"/>
      <c r="L617" s="69"/>
      <c r="M617" s="69"/>
      <c r="N617" s="69"/>
      <c r="O617" s="69"/>
      <c r="P617" s="69"/>
      <c r="Q617" s="69"/>
      <c r="R617" s="69"/>
      <c r="S617" s="69"/>
    </row>
    <row r="618" spans="1:19" x14ac:dyDescent="0.25">
      <c r="A618" s="69"/>
      <c r="B618" s="69"/>
      <c r="C618" s="69"/>
      <c r="D618" s="69"/>
      <c r="E618" s="69"/>
      <c r="F618" s="69"/>
      <c r="G618" s="69"/>
      <c r="H618" s="69"/>
      <c r="I618" s="69"/>
      <c r="J618" s="69"/>
      <c r="K618" s="69"/>
      <c r="L618" s="69"/>
      <c r="M618" s="69"/>
      <c r="N618" s="69"/>
      <c r="O618" s="69"/>
      <c r="P618" s="69"/>
      <c r="Q618" s="69"/>
      <c r="R618" s="69"/>
      <c r="S618" s="69"/>
    </row>
    <row r="619" spans="1:19" x14ac:dyDescent="0.25">
      <c r="A619" s="69"/>
      <c r="B619" s="69"/>
      <c r="C619" s="69"/>
      <c r="D619" s="69"/>
      <c r="E619" s="69"/>
      <c r="F619" s="69"/>
      <c r="G619" s="69"/>
      <c r="H619" s="69"/>
      <c r="I619" s="69"/>
      <c r="J619" s="69"/>
      <c r="K619" s="69"/>
      <c r="L619" s="69"/>
      <c r="M619" s="69"/>
      <c r="N619" s="69"/>
      <c r="O619" s="69"/>
      <c r="P619" s="69"/>
      <c r="Q619" s="69"/>
      <c r="R619" s="69"/>
      <c r="S619" s="69"/>
    </row>
    <row r="620" spans="1:19" x14ac:dyDescent="0.25">
      <c r="A620" s="69"/>
      <c r="B620" s="69"/>
      <c r="C620" s="69"/>
      <c r="D620" s="69"/>
      <c r="E620" s="69"/>
      <c r="F620" s="69"/>
      <c r="G620" s="69"/>
      <c r="H620" s="69"/>
      <c r="I620" s="69"/>
      <c r="J620" s="69"/>
      <c r="K620" s="69"/>
      <c r="L620" s="69"/>
      <c r="M620" s="69"/>
      <c r="N620" s="69"/>
      <c r="O620" s="69"/>
      <c r="P620" s="69"/>
      <c r="Q620" s="69"/>
      <c r="R620" s="69"/>
      <c r="S620" s="69"/>
    </row>
    <row r="621" spans="1:19" x14ac:dyDescent="0.25">
      <c r="A621" s="69"/>
      <c r="B621" s="69"/>
      <c r="C621" s="69"/>
      <c r="D621" s="69"/>
      <c r="E621" s="69"/>
      <c r="F621" s="69"/>
      <c r="G621" s="69"/>
      <c r="H621" s="69"/>
      <c r="I621" s="69"/>
      <c r="J621" s="69"/>
      <c r="K621" s="69"/>
      <c r="L621" s="69"/>
      <c r="M621" s="69"/>
      <c r="N621" s="69"/>
      <c r="O621" s="69"/>
      <c r="P621" s="69"/>
      <c r="Q621" s="69"/>
      <c r="R621" s="69"/>
      <c r="S621" s="69"/>
    </row>
    <row r="622" spans="1:19" x14ac:dyDescent="0.25">
      <c r="A622" s="69"/>
      <c r="B622" s="69"/>
      <c r="C622" s="69"/>
      <c r="D622" s="69"/>
      <c r="E622" s="69"/>
      <c r="F622" s="69"/>
      <c r="G622" s="69"/>
      <c r="H622" s="69"/>
      <c r="I622" s="69"/>
      <c r="J622" s="69"/>
      <c r="K622" s="69"/>
      <c r="L622" s="69"/>
      <c r="M622" s="69"/>
      <c r="N622" s="69"/>
      <c r="O622" s="69"/>
      <c r="P622" s="69"/>
      <c r="Q622" s="69"/>
      <c r="R622" s="69"/>
      <c r="S622" s="69"/>
    </row>
    <row r="623" spans="1:19" x14ac:dyDescent="0.25">
      <c r="A623" s="69"/>
      <c r="B623" s="69"/>
      <c r="C623" s="69"/>
      <c r="D623" s="69"/>
      <c r="E623" s="69"/>
      <c r="F623" s="69"/>
      <c r="G623" s="69"/>
      <c r="H623" s="69"/>
      <c r="I623" s="69"/>
      <c r="J623" s="69"/>
      <c r="K623" s="69"/>
      <c r="L623" s="69"/>
      <c r="M623" s="69"/>
      <c r="N623" s="69"/>
      <c r="O623" s="69"/>
      <c r="P623" s="69"/>
      <c r="Q623" s="69"/>
      <c r="R623" s="69"/>
      <c r="S623" s="69"/>
    </row>
    <row r="624" spans="1:19" x14ac:dyDescent="0.25">
      <c r="A624" s="69"/>
      <c r="B624" s="69"/>
      <c r="C624" s="69"/>
      <c r="D624" s="69"/>
      <c r="E624" s="69"/>
      <c r="F624" s="69"/>
      <c r="G624" s="69"/>
      <c r="H624" s="69"/>
      <c r="I624" s="69"/>
      <c r="J624" s="69"/>
      <c r="K624" s="69"/>
      <c r="L624" s="69"/>
      <c r="M624" s="69"/>
      <c r="N624" s="69"/>
      <c r="O624" s="69"/>
      <c r="P624" s="69"/>
      <c r="Q624" s="69"/>
      <c r="R624" s="69"/>
      <c r="S624" s="69"/>
    </row>
    <row r="625" spans="1:19" x14ac:dyDescent="0.25">
      <c r="A625" s="69"/>
      <c r="B625" s="69"/>
      <c r="C625" s="69"/>
      <c r="D625" s="69"/>
      <c r="E625" s="69"/>
      <c r="F625" s="69"/>
      <c r="G625" s="69"/>
      <c r="H625" s="69"/>
      <c r="I625" s="69"/>
      <c r="J625" s="69"/>
      <c r="K625" s="69"/>
      <c r="L625" s="69"/>
      <c r="M625" s="69"/>
      <c r="N625" s="69"/>
      <c r="O625" s="69"/>
      <c r="P625" s="69"/>
      <c r="Q625" s="69"/>
      <c r="R625" s="69"/>
      <c r="S625" s="69"/>
    </row>
    <row r="626" spans="1:19" x14ac:dyDescent="0.25">
      <c r="A626" s="69"/>
      <c r="B626" s="69"/>
      <c r="C626" s="69"/>
      <c r="D626" s="69"/>
      <c r="E626" s="69"/>
      <c r="F626" s="69"/>
      <c r="G626" s="69"/>
      <c r="H626" s="69"/>
      <c r="I626" s="69"/>
      <c r="J626" s="69"/>
      <c r="K626" s="69"/>
      <c r="L626" s="69"/>
      <c r="M626" s="69"/>
      <c r="N626" s="69"/>
      <c r="O626" s="69"/>
      <c r="P626" s="69"/>
      <c r="Q626" s="69"/>
      <c r="R626" s="69"/>
      <c r="S626" s="69"/>
    </row>
    <row r="627" spans="1:19" x14ac:dyDescent="0.25">
      <c r="A627" s="69"/>
      <c r="B627" s="69"/>
      <c r="C627" s="69"/>
      <c r="D627" s="69"/>
      <c r="E627" s="69"/>
      <c r="F627" s="69"/>
      <c r="G627" s="69"/>
      <c r="H627" s="69"/>
      <c r="I627" s="69"/>
      <c r="J627" s="69"/>
      <c r="K627" s="69"/>
      <c r="L627" s="69"/>
      <c r="M627" s="69"/>
      <c r="N627" s="69"/>
      <c r="O627" s="69"/>
      <c r="P627" s="69"/>
      <c r="Q627" s="69"/>
      <c r="R627" s="69"/>
      <c r="S627" s="69"/>
    </row>
    <row r="628" spans="1:19" x14ac:dyDescent="0.25">
      <c r="A628" s="69"/>
      <c r="B628" s="69"/>
      <c r="C628" s="69"/>
      <c r="D628" s="69"/>
      <c r="E628" s="69"/>
      <c r="F628" s="69"/>
      <c r="G628" s="69"/>
      <c r="H628" s="69"/>
      <c r="I628" s="69"/>
      <c r="J628" s="69"/>
      <c r="K628" s="69"/>
      <c r="L628" s="69"/>
      <c r="M628" s="69"/>
      <c r="N628" s="69"/>
      <c r="O628" s="69"/>
      <c r="P628" s="69"/>
      <c r="Q628" s="69"/>
      <c r="R628" s="69"/>
      <c r="S628" s="69"/>
    </row>
    <row r="629" spans="1:19" x14ac:dyDescent="0.25">
      <c r="A629" s="69"/>
      <c r="B629" s="69"/>
      <c r="C629" s="69"/>
      <c r="D629" s="69"/>
      <c r="E629" s="69"/>
      <c r="F629" s="69"/>
      <c r="G629" s="69"/>
      <c r="H629" s="69"/>
      <c r="I629" s="69"/>
      <c r="J629" s="69"/>
      <c r="K629" s="69"/>
      <c r="L629" s="69"/>
      <c r="M629" s="69"/>
      <c r="N629" s="69"/>
      <c r="O629" s="69"/>
      <c r="P629" s="69"/>
      <c r="Q629" s="69"/>
      <c r="R629" s="69"/>
      <c r="S629" s="69"/>
    </row>
    <row r="630" spans="1:19" x14ac:dyDescent="0.25">
      <c r="A630" s="69"/>
      <c r="B630" s="69"/>
      <c r="C630" s="69"/>
      <c r="D630" s="69"/>
      <c r="E630" s="69"/>
      <c r="F630" s="69"/>
      <c r="G630" s="69"/>
      <c r="H630" s="69"/>
      <c r="I630" s="69"/>
      <c r="J630" s="69"/>
      <c r="K630" s="69"/>
      <c r="L630" s="69"/>
      <c r="M630" s="69"/>
      <c r="N630" s="69"/>
      <c r="O630" s="69"/>
      <c r="P630" s="69"/>
      <c r="Q630" s="69"/>
      <c r="R630" s="69"/>
      <c r="S630" s="69"/>
    </row>
    <row r="631" spans="1:19" x14ac:dyDescent="0.25">
      <c r="A631" s="69"/>
      <c r="B631" s="69"/>
      <c r="C631" s="69"/>
      <c r="D631" s="69"/>
      <c r="E631" s="69"/>
      <c r="F631" s="69"/>
      <c r="G631" s="69"/>
      <c r="H631" s="69"/>
      <c r="I631" s="69"/>
      <c r="J631" s="69"/>
      <c r="K631" s="69"/>
      <c r="L631" s="69"/>
      <c r="M631" s="69"/>
      <c r="N631" s="69"/>
      <c r="O631" s="69"/>
      <c r="P631" s="69"/>
      <c r="Q631" s="69"/>
      <c r="R631" s="69"/>
      <c r="S631" s="69"/>
    </row>
    <row r="632" spans="1:19" x14ac:dyDescent="0.25">
      <c r="A632" s="69"/>
      <c r="B632" s="69"/>
      <c r="C632" s="69"/>
      <c r="D632" s="69"/>
      <c r="E632" s="69"/>
      <c r="F632" s="69"/>
      <c r="G632" s="69"/>
      <c r="H632" s="69"/>
      <c r="I632" s="69"/>
      <c r="J632" s="69"/>
      <c r="K632" s="69"/>
      <c r="L632" s="69"/>
      <c r="M632" s="69"/>
      <c r="N632" s="69"/>
      <c r="O632" s="69"/>
      <c r="P632" s="69"/>
      <c r="Q632" s="69"/>
      <c r="R632" s="69"/>
      <c r="S632" s="69"/>
    </row>
    <row r="633" spans="1:19" x14ac:dyDescent="0.25">
      <c r="A633" s="69"/>
      <c r="B633" s="69"/>
      <c r="C633" s="69"/>
      <c r="D633" s="69"/>
      <c r="E633" s="69"/>
      <c r="F633" s="69"/>
      <c r="G633" s="69"/>
      <c r="H633" s="69"/>
      <c r="I633" s="69"/>
      <c r="J633" s="69"/>
      <c r="K633" s="69"/>
      <c r="L633" s="69"/>
      <c r="M633" s="69"/>
      <c r="N633" s="69"/>
      <c r="O633" s="69"/>
      <c r="P633" s="69"/>
      <c r="Q633" s="69"/>
      <c r="R633" s="69"/>
      <c r="S633" s="69"/>
    </row>
    <row r="634" spans="1:19" x14ac:dyDescent="0.25">
      <c r="A634" s="69"/>
      <c r="B634" s="69"/>
      <c r="C634" s="69"/>
      <c r="D634" s="69"/>
      <c r="E634" s="69"/>
      <c r="F634" s="69"/>
      <c r="G634" s="69"/>
      <c r="H634" s="69"/>
      <c r="I634" s="69"/>
      <c r="J634" s="69"/>
      <c r="K634" s="69"/>
      <c r="L634" s="69"/>
      <c r="M634" s="69"/>
      <c r="N634" s="69"/>
      <c r="O634" s="69"/>
      <c r="P634" s="69"/>
      <c r="Q634" s="69"/>
      <c r="R634" s="69"/>
      <c r="S634" s="69"/>
    </row>
    <row r="635" spans="1:19" x14ac:dyDescent="0.25">
      <c r="A635" s="69"/>
      <c r="B635" s="69"/>
      <c r="C635" s="69"/>
      <c r="D635" s="69"/>
      <c r="E635" s="69"/>
      <c r="F635" s="69"/>
      <c r="G635" s="69"/>
      <c r="H635" s="69"/>
      <c r="I635" s="69"/>
      <c r="J635" s="69"/>
      <c r="K635" s="69"/>
      <c r="L635" s="69"/>
      <c r="M635" s="69"/>
      <c r="N635" s="69"/>
      <c r="O635" s="69"/>
      <c r="P635" s="69"/>
      <c r="Q635" s="69"/>
      <c r="R635" s="69"/>
      <c r="S635" s="69"/>
    </row>
    <row r="636" spans="1:19" x14ac:dyDescent="0.25">
      <c r="A636" s="69"/>
      <c r="B636" s="69"/>
      <c r="C636" s="69"/>
      <c r="D636" s="69"/>
      <c r="E636" s="69"/>
      <c r="F636" s="69"/>
      <c r="G636" s="69"/>
      <c r="H636" s="69"/>
      <c r="I636" s="69"/>
      <c r="J636" s="69"/>
      <c r="K636" s="69"/>
      <c r="L636" s="69"/>
      <c r="M636" s="69"/>
      <c r="N636" s="69"/>
      <c r="O636" s="69"/>
      <c r="P636" s="69"/>
      <c r="Q636" s="69"/>
      <c r="R636" s="69"/>
      <c r="S636" s="69"/>
    </row>
    <row r="637" spans="1:19" x14ac:dyDescent="0.25">
      <c r="A637" s="69"/>
      <c r="B637" s="69"/>
      <c r="C637" s="69"/>
      <c r="D637" s="69"/>
      <c r="E637" s="69"/>
      <c r="F637" s="69"/>
      <c r="G637" s="69"/>
      <c r="H637" s="69"/>
      <c r="I637" s="69"/>
      <c r="J637" s="69"/>
      <c r="K637" s="69"/>
      <c r="L637" s="69"/>
      <c r="M637" s="69"/>
      <c r="N637" s="69"/>
      <c r="O637" s="69"/>
      <c r="P637" s="69"/>
      <c r="Q637" s="69"/>
      <c r="R637" s="69"/>
      <c r="S637" s="69"/>
    </row>
    <row r="638" spans="1:19" x14ac:dyDescent="0.25">
      <c r="A638" s="69"/>
      <c r="B638" s="69"/>
      <c r="C638" s="69"/>
      <c r="D638" s="69"/>
      <c r="E638" s="69"/>
      <c r="F638" s="69"/>
      <c r="G638" s="69"/>
      <c r="H638" s="69"/>
      <c r="I638" s="69"/>
      <c r="J638" s="69"/>
      <c r="K638" s="69"/>
      <c r="L638" s="69"/>
      <c r="M638" s="69"/>
      <c r="N638" s="69"/>
      <c r="O638" s="69"/>
      <c r="P638" s="69"/>
      <c r="Q638" s="69"/>
      <c r="R638" s="69"/>
      <c r="S638" s="69"/>
    </row>
    <row r="639" spans="1:19" x14ac:dyDescent="0.25">
      <c r="A639" s="69"/>
      <c r="B639" s="69"/>
      <c r="C639" s="69"/>
      <c r="D639" s="69"/>
      <c r="E639" s="69"/>
      <c r="F639" s="69"/>
      <c r="G639" s="69"/>
      <c r="H639" s="69"/>
      <c r="I639" s="69"/>
      <c r="J639" s="69"/>
      <c r="K639" s="69"/>
      <c r="L639" s="69"/>
      <c r="M639" s="69"/>
      <c r="N639" s="69"/>
      <c r="O639" s="69"/>
      <c r="P639" s="69"/>
      <c r="Q639" s="69"/>
      <c r="R639" s="69"/>
      <c r="S639" s="69"/>
    </row>
    <row r="640" spans="1:19" x14ac:dyDescent="0.25">
      <c r="A640" s="69"/>
      <c r="B640" s="69"/>
      <c r="C640" s="69"/>
      <c r="D640" s="69"/>
      <c r="E640" s="69"/>
      <c r="F640" s="69"/>
      <c r="G640" s="69"/>
      <c r="H640" s="69"/>
      <c r="I640" s="69"/>
      <c r="J640" s="69"/>
      <c r="K640" s="69"/>
      <c r="L640" s="69"/>
      <c r="M640" s="69"/>
      <c r="N640" s="69"/>
      <c r="O640" s="69"/>
      <c r="P640" s="69"/>
      <c r="Q640" s="69"/>
      <c r="R640" s="69"/>
      <c r="S640" s="69"/>
    </row>
    <row r="641" spans="1:19" x14ac:dyDescent="0.25">
      <c r="A641" s="69"/>
      <c r="B641" s="69"/>
      <c r="C641" s="69"/>
      <c r="D641" s="69"/>
      <c r="E641" s="69"/>
      <c r="F641" s="69"/>
      <c r="G641" s="69"/>
      <c r="H641" s="69"/>
      <c r="I641" s="69"/>
      <c r="J641" s="69"/>
      <c r="K641" s="69"/>
      <c r="L641" s="69"/>
      <c r="M641" s="69"/>
      <c r="N641" s="69"/>
      <c r="O641" s="69"/>
      <c r="P641" s="69"/>
      <c r="Q641" s="69"/>
      <c r="R641" s="69"/>
      <c r="S641" s="69"/>
    </row>
    <row r="642" spans="1:19" x14ac:dyDescent="0.25">
      <c r="A642" s="69"/>
      <c r="B642" s="69"/>
      <c r="C642" s="69"/>
      <c r="D642" s="69"/>
      <c r="E642" s="69"/>
      <c r="F642" s="69"/>
      <c r="G642" s="69"/>
      <c r="H642" s="69"/>
      <c r="I642" s="69"/>
      <c r="J642" s="69"/>
      <c r="K642" s="69"/>
      <c r="L642" s="69"/>
      <c r="M642" s="69"/>
      <c r="N642" s="69"/>
      <c r="O642" s="69"/>
      <c r="P642" s="69"/>
      <c r="Q642" s="69"/>
      <c r="R642" s="69"/>
      <c r="S642" s="69"/>
    </row>
    <row r="643" spans="1:19" x14ac:dyDescent="0.25">
      <c r="A643" s="69"/>
      <c r="B643" s="69"/>
      <c r="C643" s="69"/>
      <c r="D643" s="69"/>
      <c r="E643" s="69"/>
      <c r="F643" s="69"/>
      <c r="G643" s="69"/>
      <c r="H643" s="69"/>
      <c r="I643" s="69"/>
      <c r="J643" s="69"/>
      <c r="K643" s="69"/>
      <c r="L643" s="69"/>
      <c r="M643" s="69"/>
      <c r="N643" s="69"/>
      <c r="O643" s="69"/>
      <c r="P643" s="69"/>
      <c r="Q643" s="69"/>
      <c r="R643" s="69"/>
      <c r="S643" s="69"/>
    </row>
    <row r="644" spans="1:19" x14ac:dyDescent="0.25">
      <c r="A644" s="69"/>
      <c r="B644" s="69"/>
      <c r="C644" s="69"/>
      <c r="D644" s="69"/>
      <c r="E644" s="69"/>
      <c r="F644" s="69"/>
      <c r="G644" s="69"/>
      <c r="H644" s="69"/>
      <c r="I644" s="69"/>
      <c r="J644" s="69"/>
      <c r="K644" s="69"/>
      <c r="L644" s="69"/>
      <c r="M644" s="69"/>
      <c r="N644" s="69"/>
      <c r="O644" s="69"/>
      <c r="P644" s="69"/>
      <c r="Q644" s="69"/>
      <c r="R644" s="69"/>
      <c r="S644" s="69"/>
    </row>
    <row r="645" spans="1:19" x14ac:dyDescent="0.25">
      <c r="A645" s="69"/>
      <c r="B645" s="69"/>
      <c r="C645" s="69"/>
      <c r="D645" s="69"/>
      <c r="E645" s="69"/>
      <c r="F645" s="69"/>
      <c r="G645" s="69"/>
      <c r="H645" s="69"/>
      <c r="I645" s="69"/>
      <c r="J645" s="69"/>
      <c r="K645" s="69"/>
      <c r="L645" s="69"/>
      <c r="M645" s="69"/>
      <c r="N645" s="69"/>
      <c r="O645" s="69"/>
      <c r="P645" s="69"/>
      <c r="Q645" s="69"/>
      <c r="R645" s="69"/>
      <c r="S645" s="69"/>
    </row>
    <row r="646" spans="1:19" x14ac:dyDescent="0.25">
      <c r="A646" s="69"/>
      <c r="B646" s="69"/>
      <c r="C646" s="69"/>
      <c r="D646" s="69"/>
      <c r="E646" s="69"/>
      <c r="F646" s="69"/>
      <c r="G646" s="69"/>
      <c r="H646" s="69"/>
      <c r="I646" s="69"/>
      <c r="J646" s="69"/>
      <c r="K646" s="69"/>
      <c r="L646" s="69"/>
      <c r="M646" s="69"/>
      <c r="N646" s="69"/>
      <c r="O646" s="69"/>
      <c r="P646" s="69"/>
      <c r="Q646" s="69"/>
      <c r="R646" s="69"/>
      <c r="S646" s="69"/>
    </row>
    <row r="647" spans="1:19" x14ac:dyDescent="0.25">
      <c r="A647" s="69"/>
      <c r="B647" s="69"/>
      <c r="C647" s="69"/>
      <c r="D647" s="69"/>
      <c r="E647" s="69"/>
      <c r="F647" s="69"/>
      <c r="G647" s="69"/>
      <c r="H647" s="69"/>
      <c r="I647" s="69"/>
      <c r="J647" s="69"/>
      <c r="K647" s="69"/>
      <c r="L647" s="69"/>
      <c r="M647" s="69"/>
      <c r="N647" s="69"/>
      <c r="O647" s="69"/>
      <c r="P647" s="69"/>
      <c r="Q647" s="69"/>
      <c r="R647" s="69"/>
      <c r="S647" s="69"/>
    </row>
    <row r="648" spans="1:19" x14ac:dyDescent="0.25">
      <c r="A648" s="69"/>
      <c r="B648" s="69"/>
      <c r="C648" s="69"/>
      <c r="D648" s="69"/>
      <c r="E648" s="69"/>
      <c r="F648" s="69"/>
      <c r="G648" s="69"/>
      <c r="H648" s="69"/>
      <c r="I648" s="69"/>
      <c r="J648" s="69"/>
      <c r="K648" s="69"/>
      <c r="L648" s="69"/>
      <c r="M648" s="69"/>
      <c r="N648" s="69"/>
      <c r="O648" s="69"/>
      <c r="P648" s="69"/>
      <c r="Q648" s="69"/>
      <c r="R648" s="69"/>
      <c r="S648" s="69"/>
    </row>
    <row r="649" spans="1:19" x14ac:dyDescent="0.25">
      <c r="A649" s="69"/>
      <c r="B649" s="69"/>
      <c r="C649" s="69"/>
      <c r="D649" s="69"/>
      <c r="E649" s="69"/>
      <c r="F649" s="69"/>
      <c r="G649" s="69"/>
      <c r="H649" s="69"/>
      <c r="I649" s="69"/>
      <c r="J649" s="69"/>
      <c r="K649" s="69"/>
      <c r="L649" s="69"/>
      <c r="M649" s="69"/>
      <c r="N649" s="69"/>
      <c r="O649" s="69"/>
      <c r="P649" s="69"/>
      <c r="Q649" s="69"/>
      <c r="R649" s="69"/>
      <c r="S649" s="69"/>
    </row>
    <row r="650" spans="1:19" x14ac:dyDescent="0.25">
      <c r="A650" s="69"/>
      <c r="B650" s="69"/>
      <c r="C650" s="69"/>
      <c r="D650" s="69"/>
      <c r="E650" s="69"/>
      <c r="F650" s="69"/>
      <c r="G650" s="69"/>
      <c r="H650" s="69"/>
      <c r="I650" s="69"/>
      <c r="J650" s="69"/>
      <c r="K650" s="69"/>
      <c r="L650" s="69"/>
      <c r="M650" s="69"/>
      <c r="N650" s="69"/>
      <c r="O650" s="69"/>
      <c r="P650" s="69"/>
      <c r="Q650" s="69"/>
      <c r="R650" s="69"/>
      <c r="S650" s="69"/>
    </row>
    <row r="651" spans="1:19" x14ac:dyDescent="0.25">
      <c r="A651" s="69"/>
      <c r="B651" s="69"/>
      <c r="C651" s="69"/>
      <c r="D651" s="69"/>
      <c r="E651" s="69"/>
      <c r="F651" s="69"/>
      <c r="G651" s="69"/>
      <c r="H651" s="69"/>
      <c r="I651" s="69"/>
      <c r="J651" s="69"/>
      <c r="K651" s="69"/>
      <c r="L651" s="69"/>
      <c r="M651" s="69"/>
      <c r="N651" s="69"/>
      <c r="O651" s="69"/>
      <c r="P651" s="69"/>
      <c r="Q651" s="69"/>
      <c r="R651" s="69"/>
      <c r="S651" s="69"/>
    </row>
    <row r="652" spans="1:19" x14ac:dyDescent="0.25">
      <c r="A652" s="69"/>
      <c r="B652" s="69"/>
      <c r="C652" s="69"/>
      <c r="D652" s="69"/>
      <c r="E652" s="69"/>
      <c r="F652" s="69"/>
      <c r="G652" s="69"/>
      <c r="H652" s="69"/>
      <c r="I652" s="69"/>
      <c r="J652" s="69"/>
      <c r="K652" s="69"/>
      <c r="L652" s="69"/>
      <c r="M652" s="69"/>
      <c r="N652" s="69"/>
      <c r="O652" s="69"/>
      <c r="P652" s="69"/>
      <c r="Q652" s="69"/>
      <c r="R652" s="69"/>
      <c r="S652" s="69"/>
    </row>
    <row r="653" spans="1:19" x14ac:dyDescent="0.25">
      <c r="A653" s="69"/>
      <c r="B653" s="69"/>
      <c r="C653" s="69"/>
      <c r="D653" s="69"/>
      <c r="E653" s="69"/>
      <c r="F653" s="69"/>
      <c r="G653" s="69"/>
      <c r="H653" s="69"/>
      <c r="I653" s="69"/>
      <c r="J653" s="69"/>
      <c r="K653" s="69"/>
      <c r="L653" s="69"/>
      <c r="M653" s="69"/>
      <c r="N653" s="69"/>
      <c r="O653" s="69"/>
      <c r="P653" s="69"/>
      <c r="Q653" s="69"/>
      <c r="R653" s="69"/>
      <c r="S653" s="69"/>
    </row>
    <row r="654" spans="1:19" x14ac:dyDescent="0.25">
      <c r="A654" s="69"/>
      <c r="B654" s="69"/>
      <c r="C654" s="69"/>
      <c r="D654" s="69"/>
      <c r="E654" s="69"/>
      <c r="F654" s="69"/>
      <c r="G654" s="69"/>
      <c r="H654" s="69"/>
      <c r="I654" s="69"/>
      <c r="J654" s="69"/>
      <c r="K654" s="69"/>
      <c r="L654" s="69"/>
      <c r="M654" s="69"/>
      <c r="N654" s="69"/>
      <c r="O654" s="69"/>
      <c r="P654" s="69"/>
      <c r="Q654" s="69"/>
      <c r="R654" s="69"/>
      <c r="S654" s="69"/>
    </row>
    <row r="655" spans="1:19" x14ac:dyDescent="0.25">
      <c r="A655" s="69"/>
      <c r="B655" s="69"/>
      <c r="C655" s="69"/>
      <c r="D655" s="69"/>
      <c r="E655" s="69"/>
      <c r="F655" s="69"/>
      <c r="G655" s="69"/>
      <c r="H655" s="69"/>
      <c r="I655" s="69"/>
      <c r="J655" s="69"/>
      <c r="K655" s="69"/>
      <c r="L655" s="69"/>
      <c r="M655" s="69"/>
      <c r="N655" s="69"/>
      <c r="O655" s="69"/>
      <c r="P655" s="69"/>
      <c r="Q655" s="69"/>
      <c r="R655" s="69"/>
      <c r="S655" s="69"/>
    </row>
    <row r="656" spans="1:19" x14ac:dyDescent="0.25">
      <c r="A656" s="69"/>
      <c r="B656" s="69"/>
      <c r="C656" s="69"/>
      <c r="D656" s="69"/>
      <c r="E656" s="69"/>
      <c r="F656" s="69"/>
      <c r="G656" s="69"/>
      <c r="H656" s="69"/>
      <c r="I656" s="69"/>
      <c r="J656" s="69"/>
      <c r="K656" s="69"/>
      <c r="L656" s="69"/>
      <c r="M656" s="69"/>
      <c r="N656" s="69"/>
      <c r="O656" s="69"/>
      <c r="P656" s="69"/>
      <c r="Q656" s="69"/>
      <c r="R656" s="69"/>
      <c r="S656" s="69"/>
    </row>
    <row r="657" spans="1:19" x14ac:dyDescent="0.25">
      <c r="A657" s="69"/>
      <c r="B657" s="69"/>
      <c r="C657" s="69"/>
      <c r="D657" s="69"/>
      <c r="E657" s="69"/>
      <c r="F657" s="69"/>
      <c r="G657" s="69"/>
      <c r="H657" s="69"/>
      <c r="I657" s="69"/>
      <c r="J657" s="69"/>
      <c r="K657" s="69"/>
      <c r="L657" s="69"/>
      <c r="M657" s="69"/>
      <c r="N657" s="69"/>
      <c r="O657" s="69"/>
      <c r="P657" s="69"/>
      <c r="Q657" s="69"/>
      <c r="R657" s="69"/>
      <c r="S657" s="69"/>
    </row>
    <row r="658" spans="1:19" x14ac:dyDescent="0.25">
      <c r="A658" s="69"/>
      <c r="B658" s="69"/>
      <c r="C658" s="69"/>
      <c r="D658" s="69"/>
      <c r="E658" s="69"/>
      <c r="F658" s="69"/>
      <c r="G658" s="69"/>
      <c r="H658" s="69"/>
      <c r="I658" s="69"/>
      <c r="J658" s="69"/>
      <c r="K658" s="69"/>
      <c r="L658" s="69"/>
      <c r="M658" s="69"/>
      <c r="N658" s="69"/>
      <c r="O658" s="69"/>
      <c r="P658" s="69"/>
      <c r="Q658" s="69"/>
      <c r="R658" s="69"/>
      <c r="S658" s="69"/>
    </row>
    <row r="659" spans="1:19" x14ac:dyDescent="0.25">
      <c r="A659" s="69"/>
      <c r="B659" s="69"/>
      <c r="C659" s="69"/>
      <c r="D659" s="69"/>
      <c r="E659" s="69"/>
      <c r="F659" s="69"/>
      <c r="G659" s="69"/>
      <c r="H659" s="69"/>
      <c r="I659" s="69"/>
      <c r="J659" s="69"/>
      <c r="K659" s="69"/>
      <c r="L659" s="69"/>
      <c r="M659" s="69"/>
      <c r="N659" s="69"/>
      <c r="O659" s="69"/>
      <c r="P659" s="69"/>
      <c r="Q659" s="69"/>
      <c r="R659" s="69"/>
      <c r="S659" s="69"/>
    </row>
    <row r="660" spans="1:19" x14ac:dyDescent="0.25">
      <c r="A660" s="69"/>
      <c r="B660" s="69"/>
      <c r="C660" s="69"/>
      <c r="D660" s="69"/>
      <c r="E660" s="69"/>
      <c r="F660" s="69"/>
      <c r="G660" s="69"/>
      <c r="H660" s="69"/>
      <c r="I660" s="69"/>
      <c r="J660" s="69"/>
      <c r="K660" s="69"/>
      <c r="L660" s="69"/>
      <c r="M660" s="69"/>
      <c r="N660" s="69"/>
      <c r="O660" s="69"/>
      <c r="P660" s="69"/>
      <c r="Q660" s="69"/>
      <c r="R660" s="69"/>
      <c r="S660" s="69"/>
    </row>
    <row r="661" spans="1:19" x14ac:dyDescent="0.25">
      <c r="A661" s="69"/>
      <c r="B661" s="69"/>
      <c r="C661" s="69"/>
      <c r="D661" s="69"/>
      <c r="E661" s="69"/>
      <c r="F661" s="69"/>
      <c r="G661" s="69"/>
      <c r="H661" s="69"/>
      <c r="I661" s="69"/>
      <c r="J661" s="69"/>
      <c r="K661" s="69"/>
      <c r="L661" s="69"/>
      <c r="M661" s="69"/>
      <c r="N661" s="69"/>
      <c r="O661" s="69"/>
      <c r="P661" s="69"/>
      <c r="Q661" s="69"/>
      <c r="R661" s="69"/>
      <c r="S661" s="69"/>
    </row>
    <row r="662" spans="1:19" x14ac:dyDescent="0.25">
      <c r="A662" s="69"/>
      <c r="B662" s="69"/>
      <c r="C662" s="69"/>
      <c r="D662" s="69"/>
      <c r="E662" s="69"/>
      <c r="F662" s="69"/>
      <c r="G662" s="69"/>
      <c r="H662" s="69"/>
      <c r="I662" s="69"/>
      <c r="J662" s="69"/>
      <c r="K662" s="69"/>
      <c r="L662" s="69"/>
      <c r="M662" s="69"/>
      <c r="N662" s="69"/>
      <c r="O662" s="69"/>
      <c r="P662" s="69"/>
      <c r="Q662" s="69"/>
      <c r="R662" s="69"/>
      <c r="S662" s="69"/>
    </row>
    <row r="663" spans="1:19" x14ac:dyDescent="0.25">
      <c r="A663" s="69"/>
      <c r="B663" s="69"/>
      <c r="C663" s="69"/>
      <c r="D663" s="69"/>
      <c r="E663" s="69"/>
      <c r="F663" s="69"/>
      <c r="G663" s="69"/>
      <c r="H663" s="69"/>
      <c r="I663" s="69"/>
      <c r="J663" s="69"/>
      <c r="K663" s="69"/>
      <c r="L663" s="69"/>
      <c r="M663" s="69"/>
      <c r="N663" s="69"/>
      <c r="O663" s="69"/>
      <c r="P663" s="69"/>
      <c r="Q663" s="69"/>
      <c r="R663" s="69"/>
      <c r="S663" s="69"/>
    </row>
    <row r="664" spans="1:19" x14ac:dyDescent="0.25">
      <c r="A664" s="69"/>
      <c r="B664" s="69"/>
      <c r="C664" s="69"/>
      <c r="D664" s="69"/>
      <c r="E664" s="69"/>
      <c r="F664" s="69"/>
      <c r="G664" s="69"/>
      <c r="H664" s="69"/>
      <c r="I664" s="69"/>
      <c r="J664" s="69"/>
      <c r="K664" s="69"/>
      <c r="L664" s="69"/>
      <c r="M664" s="69"/>
      <c r="N664" s="69"/>
      <c r="O664" s="69"/>
      <c r="P664" s="69"/>
      <c r="Q664" s="69"/>
      <c r="R664" s="69"/>
      <c r="S664" s="69"/>
    </row>
    <row r="665" spans="1:19" x14ac:dyDescent="0.25">
      <c r="A665" s="69"/>
      <c r="B665" s="69"/>
      <c r="C665" s="69"/>
      <c r="D665" s="69"/>
      <c r="E665" s="69"/>
      <c r="F665" s="69"/>
      <c r="G665" s="69"/>
      <c r="H665" s="69"/>
      <c r="I665" s="69"/>
      <c r="J665" s="69"/>
      <c r="K665" s="69"/>
      <c r="L665" s="69"/>
      <c r="M665" s="69"/>
      <c r="N665" s="69"/>
      <c r="O665" s="69"/>
      <c r="P665" s="69"/>
      <c r="Q665" s="69"/>
      <c r="R665" s="69"/>
      <c r="S665" s="69"/>
    </row>
    <row r="666" spans="1:19" x14ac:dyDescent="0.25">
      <c r="A666" s="69"/>
      <c r="B666" s="69"/>
      <c r="C666" s="69"/>
      <c r="D666" s="69"/>
      <c r="E666" s="69"/>
      <c r="F666" s="69"/>
      <c r="G666" s="69"/>
      <c r="H666" s="69"/>
      <c r="I666" s="69"/>
      <c r="J666" s="69"/>
      <c r="K666" s="69"/>
      <c r="L666" s="69"/>
      <c r="M666" s="69"/>
      <c r="N666" s="69"/>
      <c r="O666" s="69"/>
      <c r="P666" s="69"/>
      <c r="Q666" s="69"/>
      <c r="R666" s="69"/>
      <c r="S666" s="69"/>
    </row>
    <row r="667" spans="1:19" x14ac:dyDescent="0.25">
      <c r="A667" s="69"/>
      <c r="B667" s="69"/>
      <c r="C667" s="69"/>
      <c r="D667" s="69"/>
      <c r="E667" s="69"/>
      <c r="F667" s="69"/>
      <c r="G667" s="69"/>
      <c r="H667" s="69"/>
      <c r="I667" s="69"/>
      <c r="J667" s="69"/>
      <c r="K667" s="69"/>
      <c r="L667" s="69"/>
      <c r="M667" s="69"/>
      <c r="N667" s="69"/>
      <c r="O667" s="69"/>
      <c r="P667" s="69"/>
      <c r="Q667" s="69"/>
      <c r="R667" s="69"/>
      <c r="S667" s="69"/>
    </row>
    <row r="668" spans="1:19" x14ac:dyDescent="0.25">
      <c r="A668" s="69"/>
      <c r="B668" s="69"/>
      <c r="C668" s="69"/>
      <c r="D668" s="69"/>
      <c r="E668" s="69"/>
      <c r="F668" s="69"/>
      <c r="G668" s="69"/>
      <c r="H668" s="69"/>
      <c r="I668" s="69"/>
      <c r="J668" s="69"/>
      <c r="K668" s="69"/>
      <c r="L668" s="69"/>
      <c r="M668" s="69"/>
      <c r="N668" s="69"/>
      <c r="O668" s="69"/>
      <c r="P668" s="69"/>
      <c r="Q668" s="69"/>
      <c r="R668" s="69"/>
      <c r="S668" s="69"/>
    </row>
    <row r="669" spans="1:19" x14ac:dyDescent="0.25">
      <c r="A669" s="69"/>
      <c r="B669" s="69"/>
      <c r="C669" s="69"/>
      <c r="D669" s="69"/>
      <c r="E669" s="69"/>
      <c r="F669" s="69"/>
      <c r="G669" s="69"/>
      <c r="H669" s="69"/>
      <c r="I669" s="69"/>
      <c r="J669" s="69"/>
      <c r="K669" s="69"/>
      <c r="L669" s="69"/>
      <c r="M669" s="69"/>
      <c r="N669" s="69"/>
      <c r="O669" s="69"/>
      <c r="P669" s="69"/>
      <c r="Q669" s="69"/>
      <c r="R669" s="69"/>
      <c r="S669" s="69"/>
    </row>
    <row r="670" spans="1:19" x14ac:dyDescent="0.25">
      <c r="A670" s="69"/>
      <c r="B670" s="69"/>
      <c r="C670" s="69"/>
      <c r="D670" s="69"/>
      <c r="E670" s="69"/>
      <c r="F670" s="69"/>
      <c r="G670" s="69"/>
      <c r="H670" s="69"/>
      <c r="I670" s="69"/>
      <c r="J670" s="69"/>
      <c r="K670" s="69"/>
      <c r="L670" s="69"/>
      <c r="M670" s="69"/>
      <c r="N670" s="69"/>
      <c r="O670" s="69"/>
      <c r="P670" s="69"/>
      <c r="Q670" s="69"/>
      <c r="R670" s="69"/>
      <c r="S670" s="69"/>
    </row>
    <row r="671" spans="1:19" x14ac:dyDescent="0.25">
      <c r="A671" s="69"/>
      <c r="B671" s="69"/>
      <c r="C671" s="69"/>
      <c r="D671" s="69"/>
      <c r="E671" s="69"/>
      <c r="F671" s="69"/>
      <c r="G671" s="69"/>
      <c r="H671" s="69"/>
      <c r="I671" s="69"/>
      <c r="J671" s="69"/>
      <c r="K671" s="69"/>
      <c r="L671" s="69"/>
      <c r="M671" s="69"/>
      <c r="N671" s="69"/>
      <c r="O671" s="69"/>
      <c r="P671" s="69"/>
      <c r="Q671" s="69"/>
      <c r="R671" s="69"/>
      <c r="S671" s="69"/>
    </row>
    <row r="672" spans="1:19" x14ac:dyDescent="0.25">
      <c r="A672" s="69"/>
      <c r="B672" s="69"/>
      <c r="C672" s="69"/>
      <c r="D672" s="69"/>
      <c r="E672" s="69"/>
      <c r="F672" s="69"/>
      <c r="G672" s="69"/>
      <c r="H672" s="69"/>
      <c r="I672" s="69"/>
      <c r="J672" s="69"/>
      <c r="K672" s="69"/>
      <c r="L672" s="69"/>
      <c r="M672" s="69"/>
      <c r="N672" s="69"/>
      <c r="O672" s="69"/>
      <c r="P672" s="69"/>
      <c r="Q672" s="69"/>
      <c r="R672" s="69"/>
      <c r="S672" s="69"/>
    </row>
    <row r="673" spans="1:19" x14ac:dyDescent="0.25">
      <c r="A673" s="69"/>
      <c r="B673" s="69"/>
      <c r="C673" s="69"/>
      <c r="D673" s="69"/>
      <c r="E673" s="69"/>
      <c r="F673" s="69"/>
      <c r="G673" s="69"/>
      <c r="H673" s="69"/>
      <c r="I673" s="69"/>
      <c r="J673" s="69"/>
      <c r="K673" s="69"/>
      <c r="L673" s="69"/>
      <c r="M673" s="69"/>
      <c r="N673" s="69"/>
      <c r="O673" s="69"/>
      <c r="P673" s="69"/>
      <c r="Q673" s="69"/>
      <c r="R673" s="69"/>
      <c r="S673" s="69"/>
    </row>
    <row r="674" spans="1:19" x14ac:dyDescent="0.25">
      <c r="A674" s="69"/>
      <c r="B674" s="69"/>
      <c r="C674" s="69"/>
      <c r="D674" s="69"/>
      <c r="E674" s="69"/>
      <c r="F674" s="69"/>
      <c r="G674" s="69"/>
      <c r="H674" s="69"/>
      <c r="I674" s="69"/>
      <c r="J674" s="69"/>
      <c r="K674" s="69"/>
      <c r="L674" s="69"/>
      <c r="M674" s="69"/>
      <c r="N674" s="69"/>
      <c r="O674" s="69"/>
      <c r="P674" s="69"/>
      <c r="Q674" s="69"/>
      <c r="R674" s="69"/>
      <c r="S674" s="69"/>
    </row>
    <row r="675" spans="1:19" x14ac:dyDescent="0.25">
      <c r="A675" s="69"/>
      <c r="B675" s="69"/>
      <c r="C675" s="69"/>
      <c r="D675" s="69"/>
      <c r="E675" s="69"/>
      <c r="F675" s="69"/>
      <c r="G675" s="69"/>
      <c r="H675" s="69"/>
      <c r="I675" s="69"/>
      <c r="J675" s="69"/>
      <c r="K675" s="69"/>
      <c r="L675" s="69"/>
      <c r="M675" s="69"/>
      <c r="N675" s="69"/>
      <c r="O675" s="69"/>
      <c r="P675" s="69"/>
      <c r="Q675" s="69"/>
      <c r="R675" s="69"/>
      <c r="S675" s="69"/>
    </row>
    <row r="676" spans="1:19" x14ac:dyDescent="0.25">
      <c r="A676" s="69"/>
      <c r="B676" s="69"/>
      <c r="C676" s="69"/>
      <c r="D676" s="69"/>
      <c r="E676" s="69"/>
      <c r="F676" s="69"/>
      <c r="G676" s="69"/>
      <c r="H676" s="69"/>
      <c r="I676" s="69"/>
      <c r="J676" s="69"/>
      <c r="K676" s="69"/>
      <c r="L676" s="69"/>
      <c r="M676" s="69"/>
      <c r="N676" s="69"/>
      <c r="O676" s="69"/>
      <c r="P676" s="69"/>
      <c r="Q676" s="69"/>
      <c r="R676" s="69"/>
      <c r="S676" s="69"/>
    </row>
    <row r="677" spans="1:19" x14ac:dyDescent="0.25">
      <c r="A677" s="69"/>
      <c r="B677" s="69"/>
      <c r="C677" s="69"/>
      <c r="D677" s="69"/>
      <c r="E677" s="69"/>
      <c r="F677" s="69"/>
      <c r="G677" s="69"/>
      <c r="H677" s="69"/>
      <c r="I677" s="69"/>
      <c r="J677" s="69"/>
      <c r="K677" s="69"/>
      <c r="L677" s="69"/>
      <c r="M677" s="69"/>
      <c r="N677" s="69"/>
      <c r="O677" s="69"/>
      <c r="P677" s="69"/>
      <c r="Q677" s="69"/>
      <c r="R677" s="69"/>
      <c r="S677" s="69"/>
    </row>
    <row r="678" spans="1:19" x14ac:dyDescent="0.25">
      <c r="A678" s="69"/>
      <c r="B678" s="69"/>
      <c r="C678" s="69"/>
      <c r="D678" s="69"/>
      <c r="E678" s="69"/>
      <c r="F678" s="69"/>
      <c r="G678" s="69"/>
      <c r="H678" s="69"/>
      <c r="I678" s="69"/>
      <c r="J678" s="69"/>
      <c r="K678" s="69"/>
      <c r="L678" s="69"/>
      <c r="M678" s="69"/>
      <c r="N678" s="69"/>
      <c r="O678" s="69"/>
      <c r="P678" s="69"/>
      <c r="Q678" s="69"/>
      <c r="R678" s="69"/>
      <c r="S678" s="69"/>
    </row>
    <row r="679" spans="1:19" x14ac:dyDescent="0.25">
      <c r="A679" s="69"/>
      <c r="B679" s="69"/>
      <c r="C679" s="69"/>
      <c r="D679" s="69"/>
      <c r="E679" s="69"/>
      <c r="F679" s="69"/>
      <c r="G679" s="69"/>
      <c r="H679" s="69"/>
      <c r="I679" s="69"/>
      <c r="J679" s="69"/>
      <c r="K679" s="69"/>
      <c r="L679" s="69"/>
      <c r="M679" s="69"/>
      <c r="N679" s="69"/>
      <c r="O679" s="69"/>
      <c r="P679" s="69"/>
      <c r="Q679" s="69"/>
      <c r="R679" s="69"/>
      <c r="S679" s="69"/>
    </row>
    <row r="680" spans="1:19" x14ac:dyDescent="0.25">
      <c r="A680" s="69"/>
      <c r="B680" s="69"/>
      <c r="C680" s="69"/>
      <c r="D680" s="69"/>
      <c r="E680" s="69"/>
      <c r="F680" s="69"/>
      <c r="G680" s="69"/>
      <c r="H680" s="69"/>
      <c r="I680" s="69"/>
      <c r="J680" s="69"/>
      <c r="K680" s="69"/>
      <c r="L680" s="69"/>
      <c r="M680" s="69"/>
      <c r="N680" s="69"/>
      <c r="O680" s="69"/>
      <c r="P680" s="69"/>
      <c r="Q680" s="69"/>
      <c r="R680" s="69"/>
      <c r="S680" s="69"/>
    </row>
    <row r="681" spans="1:19" x14ac:dyDescent="0.25">
      <c r="A681" s="69"/>
      <c r="B681" s="69"/>
      <c r="C681" s="69"/>
      <c r="D681" s="69"/>
      <c r="E681" s="69"/>
      <c r="F681" s="69"/>
      <c r="G681" s="69"/>
      <c r="H681" s="69"/>
      <c r="I681" s="69"/>
      <c r="J681" s="69"/>
      <c r="K681" s="69"/>
      <c r="L681" s="69"/>
      <c r="M681" s="69"/>
      <c r="N681" s="69"/>
      <c r="O681" s="69"/>
      <c r="P681" s="69"/>
      <c r="Q681" s="69"/>
      <c r="R681" s="69"/>
      <c r="S681" s="69"/>
    </row>
    <row r="682" spans="1:19" x14ac:dyDescent="0.25">
      <c r="A682" s="69"/>
      <c r="B682" s="69"/>
      <c r="C682" s="69"/>
      <c r="D682" s="69"/>
      <c r="E682" s="69"/>
      <c r="F682" s="69"/>
      <c r="G682" s="69"/>
      <c r="H682" s="69"/>
      <c r="I682" s="69"/>
      <c r="J682" s="69"/>
      <c r="K682" s="69"/>
      <c r="L682" s="69"/>
      <c r="M682" s="69"/>
      <c r="N682" s="69"/>
      <c r="O682" s="69"/>
      <c r="P682" s="69"/>
      <c r="Q682" s="69"/>
      <c r="R682" s="69"/>
      <c r="S682" s="69"/>
    </row>
    <row r="683" spans="1:19" x14ac:dyDescent="0.25">
      <c r="A683" s="69"/>
      <c r="B683" s="69"/>
      <c r="C683" s="69"/>
      <c r="D683" s="69"/>
      <c r="E683" s="69"/>
      <c r="F683" s="69"/>
      <c r="G683" s="69"/>
      <c r="H683" s="69"/>
      <c r="I683" s="69"/>
      <c r="J683" s="69"/>
      <c r="K683" s="69"/>
      <c r="L683" s="69"/>
      <c r="M683" s="69"/>
      <c r="N683" s="69"/>
      <c r="O683" s="69"/>
      <c r="P683" s="69"/>
      <c r="Q683" s="69"/>
      <c r="R683" s="69"/>
      <c r="S683" s="69"/>
    </row>
    <row r="684" spans="1:19" x14ac:dyDescent="0.25">
      <c r="A684" s="69"/>
      <c r="B684" s="69"/>
      <c r="C684" s="69"/>
      <c r="D684" s="69"/>
      <c r="E684" s="69"/>
      <c r="F684" s="69"/>
      <c r="G684" s="69"/>
      <c r="H684" s="69"/>
      <c r="I684" s="69"/>
      <c r="J684" s="69"/>
      <c r="K684" s="69"/>
      <c r="L684" s="69"/>
      <c r="M684" s="69"/>
      <c r="N684" s="69"/>
      <c r="O684" s="69"/>
      <c r="P684" s="69"/>
      <c r="Q684" s="69"/>
      <c r="R684" s="69"/>
      <c r="S684" s="69"/>
    </row>
    <row r="685" spans="1:19" x14ac:dyDescent="0.25">
      <c r="A685" s="69"/>
      <c r="B685" s="69"/>
      <c r="C685" s="69"/>
      <c r="D685" s="69"/>
      <c r="E685" s="69"/>
      <c r="F685" s="69"/>
      <c r="G685" s="69"/>
      <c r="H685" s="69"/>
      <c r="I685" s="69"/>
      <c r="J685" s="69"/>
      <c r="K685" s="69"/>
      <c r="L685" s="69"/>
      <c r="M685" s="69"/>
      <c r="N685" s="69"/>
      <c r="O685" s="69"/>
      <c r="P685" s="69"/>
      <c r="Q685" s="69"/>
      <c r="R685" s="69"/>
      <c r="S685" s="69"/>
    </row>
    <row r="686" spans="1:19" x14ac:dyDescent="0.25">
      <c r="A686" s="69"/>
      <c r="B686" s="69"/>
      <c r="C686" s="69"/>
      <c r="D686" s="69"/>
      <c r="E686" s="69"/>
      <c r="F686" s="69"/>
      <c r="G686" s="69"/>
      <c r="H686" s="69"/>
      <c r="I686" s="69"/>
      <c r="J686" s="69"/>
      <c r="K686" s="69"/>
      <c r="L686" s="69"/>
      <c r="M686" s="69"/>
      <c r="N686" s="69"/>
      <c r="O686" s="69"/>
      <c r="P686" s="69"/>
      <c r="Q686" s="69"/>
      <c r="R686" s="69"/>
      <c r="S686" s="69"/>
    </row>
    <row r="687" spans="1:19" x14ac:dyDescent="0.25">
      <c r="A687" s="69"/>
      <c r="B687" s="69"/>
      <c r="C687" s="69"/>
      <c r="D687" s="69"/>
      <c r="E687" s="69"/>
      <c r="F687" s="69"/>
      <c r="G687" s="69"/>
      <c r="H687" s="69"/>
      <c r="I687" s="69"/>
      <c r="J687" s="69"/>
      <c r="K687" s="69"/>
      <c r="L687" s="69"/>
      <c r="M687" s="69"/>
      <c r="N687" s="69"/>
      <c r="O687" s="69"/>
      <c r="P687" s="69"/>
      <c r="Q687" s="69"/>
      <c r="R687" s="69"/>
      <c r="S687" s="69"/>
    </row>
    <row r="688" spans="1:19" x14ac:dyDescent="0.25">
      <c r="A688" s="69"/>
      <c r="B688" s="69"/>
      <c r="C688" s="69"/>
      <c r="D688" s="69"/>
      <c r="E688" s="69"/>
      <c r="F688" s="69"/>
      <c r="G688" s="69"/>
      <c r="H688" s="69"/>
      <c r="I688" s="69"/>
      <c r="J688" s="69"/>
      <c r="K688" s="69"/>
      <c r="L688" s="69"/>
      <c r="M688" s="69"/>
      <c r="N688" s="69"/>
      <c r="O688" s="69"/>
      <c r="P688" s="69"/>
      <c r="Q688" s="69"/>
      <c r="R688" s="69"/>
      <c r="S688" s="69"/>
    </row>
    <row r="689" spans="1:19" x14ac:dyDescent="0.25">
      <c r="A689" s="69"/>
      <c r="B689" s="69"/>
      <c r="C689" s="69"/>
      <c r="D689" s="69"/>
      <c r="E689" s="69"/>
      <c r="F689" s="69"/>
      <c r="G689" s="69"/>
      <c r="H689" s="69"/>
      <c r="I689" s="69"/>
      <c r="J689" s="69"/>
      <c r="K689" s="69"/>
      <c r="L689" s="69"/>
      <c r="M689" s="69"/>
      <c r="N689" s="69"/>
      <c r="O689" s="69"/>
      <c r="P689" s="69"/>
      <c r="Q689" s="69"/>
      <c r="R689" s="69"/>
      <c r="S689" s="69"/>
    </row>
    <row r="690" spans="1:19" x14ac:dyDescent="0.25">
      <c r="A690" s="69"/>
      <c r="B690" s="69"/>
      <c r="C690" s="69"/>
      <c r="D690" s="69"/>
      <c r="E690" s="69"/>
      <c r="F690" s="69"/>
      <c r="G690" s="69"/>
      <c r="H690" s="69"/>
      <c r="I690" s="69"/>
      <c r="J690" s="69"/>
      <c r="K690" s="69"/>
      <c r="L690" s="69"/>
      <c r="M690" s="69"/>
      <c r="N690" s="69"/>
      <c r="O690" s="69"/>
      <c r="P690" s="69"/>
      <c r="Q690" s="69"/>
      <c r="R690" s="69"/>
      <c r="S690" s="69"/>
    </row>
    <row r="691" spans="1:19" x14ac:dyDescent="0.25">
      <c r="A691" s="69"/>
      <c r="B691" s="69"/>
      <c r="C691" s="69"/>
      <c r="D691" s="69"/>
      <c r="E691" s="69"/>
      <c r="F691" s="69"/>
      <c r="G691" s="69"/>
      <c r="H691" s="69"/>
      <c r="I691" s="69"/>
      <c r="J691" s="69"/>
      <c r="K691" s="69"/>
      <c r="L691" s="69"/>
      <c r="M691" s="69"/>
      <c r="N691" s="69"/>
      <c r="O691" s="69"/>
      <c r="P691" s="69"/>
      <c r="Q691" s="69"/>
      <c r="R691" s="69"/>
      <c r="S691" s="69"/>
    </row>
    <row r="692" spans="1:19" x14ac:dyDescent="0.25">
      <c r="A692" s="69"/>
      <c r="B692" s="69"/>
      <c r="C692" s="69"/>
      <c r="D692" s="69"/>
      <c r="E692" s="69"/>
      <c r="F692" s="69"/>
      <c r="G692" s="69"/>
      <c r="H692" s="69"/>
      <c r="I692" s="69"/>
      <c r="J692" s="69"/>
      <c r="K692" s="69"/>
      <c r="L692" s="69"/>
      <c r="M692" s="69"/>
      <c r="N692" s="69"/>
      <c r="O692" s="69"/>
      <c r="P692" s="69"/>
      <c r="Q692" s="69"/>
      <c r="R692" s="69"/>
      <c r="S692" s="69"/>
    </row>
    <row r="693" spans="1:19" x14ac:dyDescent="0.25">
      <c r="A693" s="69"/>
      <c r="B693" s="69"/>
      <c r="C693" s="69"/>
      <c r="D693" s="69"/>
      <c r="E693" s="69"/>
      <c r="F693" s="69"/>
      <c r="G693" s="69"/>
      <c r="H693" s="69"/>
      <c r="I693" s="69"/>
      <c r="J693" s="69"/>
      <c r="K693" s="69"/>
      <c r="L693" s="69"/>
      <c r="M693" s="69"/>
      <c r="N693" s="69"/>
      <c r="O693" s="69"/>
      <c r="P693" s="69"/>
      <c r="Q693" s="69"/>
      <c r="R693" s="69"/>
      <c r="S693" s="69"/>
    </row>
    <row r="694" spans="1:19" x14ac:dyDescent="0.25">
      <c r="A694" s="69"/>
      <c r="B694" s="69"/>
      <c r="C694" s="69"/>
      <c r="D694" s="69"/>
      <c r="E694" s="69"/>
      <c r="F694" s="69"/>
      <c r="G694" s="69"/>
      <c r="H694" s="69"/>
      <c r="I694" s="69"/>
      <c r="J694" s="69"/>
      <c r="K694" s="69"/>
      <c r="L694" s="69"/>
      <c r="M694" s="69"/>
      <c r="N694" s="69"/>
      <c r="O694" s="69"/>
      <c r="P694" s="69"/>
      <c r="Q694" s="69"/>
      <c r="R694" s="69"/>
      <c r="S694" s="69"/>
    </row>
    <row r="695" spans="1:19" x14ac:dyDescent="0.25">
      <c r="A695" s="69"/>
      <c r="B695" s="69"/>
      <c r="C695" s="69"/>
      <c r="D695" s="69"/>
      <c r="E695" s="69"/>
      <c r="F695" s="69"/>
      <c r="G695" s="69"/>
      <c r="H695" s="69"/>
      <c r="I695" s="69"/>
      <c r="J695" s="69"/>
      <c r="K695" s="69"/>
      <c r="L695" s="69"/>
      <c r="M695" s="69"/>
      <c r="N695" s="69"/>
      <c r="O695" s="69"/>
      <c r="P695" s="69"/>
      <c r="Q695" s="69"/>
      <c r="R695" s="69"/>
      <c r="S695" s="69"/>
    </row>
    <row r="696" spans="1:19" x14ac:dyDescent="0.25">
      <c r="A696" s="69"/>
      <c r="B696" s="69"/>
      <c r="C696" s="69"/>
      <c r="D696" s="69"/>
      <c r="E696" s="69"/>
      <c r="F696" s="69"/>
      <c r="G696" s="69"/>
      <c r="H696" s="69"/>
      <c r="I696" s="69"/>
      <c r="J696" s="69"/>
      <c r="K696" s="69"/>
      <c r="L696" s="69"/>
      <c r="M696" s="69"/>
      <c r="N696" s="69"/>
      <c r="O696" s="69"/>
      <c r="P696" s="69"/>
      <c r="Q696" s="69"/>
      <c r="R696" s="69"/>
      <c r="S696" s="69"/>
    </row>
    <row r="697" spans="1:19" x14ac:dyDescent="0.25">
      <c r="A697" s="69"/>
      <c r="B697" s="69"/>
      <c r="C697" s="69"/>
      <c r="D697" s="69"/>
      <c r="E697" s="69"/>
      <c r="F697" s="69"/>
      <c r="G697" s="69"/>
      <c r="H697" s="69"/>
      <c r="I697" s="69"/>
      <c r="J697" s="69"/>
      <c r="K697" s="69"/>
      <c r="L697" s="69"/>
      <c r="M697" s="69"/>
      <c r="N697" s="69"/>
      <c r="O697" s="69"/>
      <c r="P697" s="69"/>
      <c r="Q697" s="69"/>
      <c r="R697" s="69"/>
      <c r="S697" s="69"/>
    </row>
    <row r="698" spans="1:19" x14ac:dyDescent="0.25">
      <c r="A698" s="69"/>
      <c r="B698" s="69"/>
      <c r="C698" s="69"/>
      <c r="D698" s="69"/>
      <c r="E698" s="69"/>
      <c r="F698" s="69"/>
      <c r="G698" s="69"/>
      <c r="H698" s="69"/>
      <c r="I698" s="69"/>
      <c r="J698" s="69"/>
      <c r="K698" s="69"/>
      <c r="L698" s="69"/>
      <c r="M698" s="69"/>
      <c r="N698" s="69"/>
      <c r="O698" s="69"/>
      <c r="P698" s="69"/>
      <c r="Q698" s="69"/>
      <c r="R698" s="69"/>
      <c r="S698" s="69"/>
    </row>
    <row r="699" spans="1:19" x14ac:dyDescent="0.25">
      <c r="A699" s="69"/>
      <c r="B699" s="69"/>
      <c r="C699" s="69"/>
      <c r="D699" s="69"/>
      <c r="E699" s="69"/>
      <c r="F699" s="69"/>
      <c r="G699" s="69"/>
      <c r="H699" s="69"/>
      <c r="I699" s="69"/>
      <c r="J699" s="69"/>
      <c r="K699" s="69"/>
      <c r="L699" s="69"/>
      <c r="M699" s="69"/>
      <c r="N699" s="69"/>
      <c r="O699" s="69"/>
      <c r="P699" s="69"/>
      <c r="Q699" s="69"/>
      <c r="R699" s="69"/>
      <c r="S699" s="69"/>
    </row>
    <row r="700" spans="1:19" x14ac:dyDescent="0.25">
      <c r="A700" s="69"/>
      <c r="B700" s="69"/>
      <c r="C700" s="69"/>
      <c r="D700" s="69"/>
      <c r="E700" s="69"/>
      <c r="F700" s="69"/>
      <c r="G700" s="69"/>
      <c r="H700" s="69"/>
      <c r="I700" s="69"/>
      <c r="J700" s="69"/>
      <c r="K700" s="69"/>
      <c r="L700" s="69"/>
      <c r="M700" s="69"/>
      <c r="N700" s="69"/>
      <c r="O700" s="69"/>
      <c r="P700" s="69"/>
      <c r="Q700" s="69"/>
      <c r="R700" s="69"/>
      <c r="S700" s="69"/>
    </row>
    <row r="701" spans="1:19" x14ac:dyDescent="0.25">
      <c r="A701" s="69"/>
      <c r="B701" s="69"/>
      <c r="C701" s="69"/>
      <c r="D701" s="69"/>
      <c r="E701" s="69"/>
      <c r="F701" s="69"/>
      <c r="G701" s="69"/>
      <c r="H701" s="69"/>
      <c r="I701" s="69"/>
      <c r="J701" s="69"/>
      <c r="K701" s="69"/>
      <c r="L701" s="69"/>
      <c r="M701" s="69"/>
      <c r="N701" s="69"/>
      <c r="O701" s="69"/>
      <c r="P701" s="69"/>
      <c r="Q701" s="69"/>
      <c r="R701" s="69"/>
      <c r="S701" s="69"/>
    </row>
    <row r="702" spans="1:19" x14ac:dyDescent="0.25">
      <c r="A702" s="69"/>
      <c r="B702" s="69"/>
      <c r="C702" s="69"/>
      <c r="D702" s="69"/>
      <c r="E702" s="69"/>
      <c r="F702" s="69"/>
      <c r="G702" s="69"/>
      <c r="H702" s="69"/>
      <c r="I702" s="69"/>
      <c r="J702" s="69"/>
      <c r="K702" s="69"/>
      <c r="L702" s="69"/>
      <c r="M702" s="69"/>
      <c r="N702" s="69"/>
      <c r="O702" s="69"/>
      <c r="P702" s="69"/>
      <c r="Q702" s="69"/>
      <c r="R702" s="69"/>
      <c r="S702" s="69"/>
    </row>
    <row r="703" spans="1:19" x14ac:dyDescent="0.25">
      <c r="A703" s="69"/>
      <c r="B703" s="69"/>
      <c r="C703" s="69"/>
      <c r="D703" s="69"/>
      <c r="E703" s="69"/>
      <c r="F703" s="69"/>
      <c r="G703" s="69"/>
      <c r="H703" s="69"/>
      <c r="I703" s="69"/>
      <c r="J703" s="69"/>
      <c r="K703" s="69"/>
      <c r="L703" s="69"/>
      <c r="M703" s="69"/>
      <c r="N703" s="69"/>
      <c r="O703" s="69"/>
      <c r="P703" s="69"/>
      <c r="Q703" s="69"/>
      <c r="R703" s="69"/>
      <c r="S703" s="69"/>
    </row>
    <row r="704" spans="1:19" x14ac:dyDescent="0.25">
      <c r="A704" s="69"/>
      <c r="B704" s="69"/>
      <c r="C704" s="69"/>
      <c r="D704" s="69"/>
      <c r="E704" s="69"/>
      <c r="F704" s="69"/>
      <c r="G704" s="69"/>
      <c r="H704" s="69"/>
      <c r="I704" s="69"/>
      <c r="J704" s="69"/>
      <c r="K704" s="69"/>
      <c r="L704" s="69"/>
      <c r="M704" s="69"/>
      <c r="N704" s="69"/>
      <c r="O704" s="69"/>
      <c r="P704" s="69"/>
      <c r="Q704" s="69"/>
      <c r="R704" s="69"/>
      <c r="S704" s="69"/>
    </row>
    <row r="705" spans="1:19" x14ac:dyDescent="0.25">
      <c r="A705" s="69"/>
      <c r="B705" s="69"/>
      <c r="C705" s="69"/>
      <c r="D705" s="69"/>
      <c r="E705" s="69"/>
      <c r="F705" s="69"/>
      <c r="G705" s="69"/>
      <c r="H705" s="69"/>
      <c r="I705" s="69"/>
      <c r="J705" s="69"/>
      <c r="K705" s="69"/>
      <c r="L705" s="69"/>
      <c r="M705" s="69"/>
      <c r="N705" s="69"/>
      <c r="O705" s="69"/>
      <c r="P705" s="69"/>
      <c r="Q705" s="69"/>
      <c r="R705" s="69"/>
      <c r="S705" s="69"/>
    </row>
    <row r="706" spans="1:19" x14ac:dyDescent="0.25">
      <c r="A706" s="69"/>
      <c r="B706" s="69"/>
      <c r="C706" s="69"/>
      <c r="D706" s="69"/>
      <c r="E706" s="69"/>
      <c r="F706" s="69"/>
      <c r="G706" s="69"/>
      <c r="H706" s="69"/>
      <c r="I706" s="69"/>
      <c r="J706" s="69"/>
      <c r="K706" s="69"/>
      <c r="L706" s="69"/>
      <c r="M706" s="69"/>
      <c r="N706" s="69"/>
      <c r="O706" s="69"/>
      <c r="P706" s="69"/>
      <c r="Q706" s="69"/>
      <c r="R706" s="69"/>
      <c r="S706" s="69"/>
    </row>
    <row r="707" spans="1:19" x14ac:dyDescent="0.25">
      <c r="A707" s="69"/>
      <c r="B707" s="69"/>
      <c r="C707" s="69"/>
      <c r="D707" s="69"/>
      <c r="E707" s="69"/>
      <c r="F707" s="69"/>
      <c r="G707" s="69"/>
      <c r="H707" s="69"/>
      <c r="I707" s="69"/>
      <c r="J707" s="69"/>
      <c r="K707" s="69"/>
      <c r="L707" s="69"/>
      <c r="M707" s="69"/>
      <c r="N707" s="69"/>
      <c r="O707" s="69"/>
      <c r="P707" s="69"/>
      <c r="Q707" s="69"/>
      <c r="R707" s="69"/>
      <c r="S707" s="69"/>
    </row>
    <row r="708" spans="1:19" x14ac:dyDescent="0.25">
      <c r="A708" s="69"/>
      <c r="B708" s="69"/>
      <c r="C708" s="69"/>
      <c r="D708" s="69"/>
      <c r="E708" s="69"/>
      <c r="F708" s="69"/>
      <c r="G708" s="69"/>
      <c r="H708" s="69"/>
      <c r="I708" s="69"/>
      <c r="J708" s="69"/>
      <c r="K708" s="69"/>
      <c r="L708" s="69"/>
      <c r="M708" s="69"/>
      <c r="N708" s="69"/>
      <c r="O708" s="69"/>
      <c r="P708" s="69"/>
      <c r="Q708" s="69"/>
      <c r="R708" s="69"/>
      <c r="S708" s="69"/>
    </row>
    <row r="709" spans="1:19" x14ac:dyDescent="0.25">
      <c r="A709" s="69"/>
      <c r="B709" s="69"/>
      <c r="C709" s="69"/>
      <c r="D709" s="69"/>
      <c r="E709" s="69"/>
      <c r="F709" s="69"/>
      <c r="G709" s="69"/>
      <c r="H709" s="69"/>
      <c r="I709" s="69"/>
      <c r="J709" s="69"/>
      <c r="K709" s="69"/>
      <c r="L709" s="69"/>
      <c r="M709" s="69"/>
      <c r="N709" s="69"/>
      <c r="O709" s="69"/>
      <c r="P709" s="69"/>
      <c r="Q709" s="69"/>
      <c r="R709" s="69"/>
      <c r="S709" s="69"/>
    </row>
    <row r="710" spans="1:19" x14ac:dyDescent="0.25">
      <c r="A710" s="69"/>
      <c r="B710" s="69"/>
      <c r="C710" s="69"/>
      <c r="D710" s="69"/>
      <c r="E710" s="69"/>
      <c r="F710" s="69"/>
      <c r="G710" s="69"/>
      <c r="H710" s="69"/>
      <c r="I710" s="69"/>
      <c r="J710" s="69"/>
      <c r="K710" s="69"/>
      <c r="L710" s="69"/>
      <c r="M710" s="69"/>
      <c r="N710" s="69"/>
      <c r="O710" s="69"/>
      <c r="P710" s="69"/>
      <c r="Q710" s="69"/>
      <c r="R710" s="69"/>
      <c r="S710" s="69"/>
    </row>
    <row r="711" spans="1:19" x14ac:dyDescent="0.25">
      <c r="A711" s="69"/>
      <c r="B711" s="69"/>
      <c r="C711" s="69"/>
      <c r="D711" s="69"/>
      <c r="E711" s="69"/>
      <c r="F711" s="69"/>
      <c r="G711" s="69"/>
      <c r="H711" s="69"/>
      <c r="I711" s="69"/>
      <c r="J711" s="69"/>
      <c r="K711" s="69"/>
      <c r="L711" s="69"/>
      <c r="M711" s="69"/>
      <c r="N711" s="69"/>
      <c r="O711" s="69"/>
      <c r="P711" s="69"/>
      <c r="Q711" s="69"/>
      <c r="R711" s="69"/>
      <c r="S711" s="69"/>
    </row>
    <row r="712" spans="1:19" x14ac:dyDescent="0.25">
      <c r="A712" s="69"/>
      <c r="B712" s="69"/>
      <c r="C712" s="69"/>
      <c r="D712" s="69"/>
      <c r="E712" s="69"/>
      <c r="F712" s="69"/>
      <c r="G712" s="69"/>
      <c r="H712" s="69"/>
      <c r="I712" s="69"/>
      <c r="J712" s="69"/>
      <c r="K712" s="69"/>
      <c r="L712" s="69"/>
      <c r="M712" s="69"/>
      <c r="N712" s="69"/>
      <c r="O712" s="69"/>
      <c r="P712" s="69"/>
      <c r="Q712" s="69"/>
      <c r="R712" s="69"/>
      <c r="S712" s="69"/>
    </row>
    <row r="713" spans="1:19" x14ac:dyDescent="0.25">
      <c r="A713" s="69"/>
      <c r="B713" s="69"/>
      <c r="C713" s="69"/>
      <c r="D713" s="69"/>
      <c r="E713" s="69"/>
      <c r="F713" s="69"/>
      <c r="G713" s="69"/>
      <c r="H713" s="69"/>
      <c r="I713" s="69"/>
      <c r="J713" s="69"/>
      <c r="K713" s="69"/>
      <c r="L713" s="69"/>
      <c r="M713" s="69"/>
      <c r="N713" s="69"/>
      <c r="O713" s="69"/>
      <c r="P713" s="69"/>
      <c r="Q713" s="69"/>
      <c r="R713" s="69"/>
      <c r="S713" s="69"/>
    </row>
    <row r="714" spans="1:19" x14ac:dyDescent="0.25">
      <c r="A714" s="69"/>
      <c r="B714" s="69"/>
      <c r="C714" s="69"/>
      <c r="D714" s="69"/>
      <c r="E714" s="69"/>
      <c r="F714" s="69"/>
      <c r="G714" s="69"/>
      <c r="H714" s="69"/>
      <c r="I714" s="69"/>
      <c r="J714" s="69"/>
      <c r="K714" s="69"/>
      <c r="L714" s="69"/>
      <c r="M714" s="69"/>
      <c r="N714" s="69"/>
      <c r="O714" s="69"/>
      <c r="P714" s="69"/>
      <c r="Q714" s="69"/>
      <c r="R714" s="69"/>
      <c r="S714" s="69"/>
    </row>
    <row r="715" spans="1:19" x14ac:dyDescent="0.25">
      <c r="A715" s="69"/>
      <c r="B715" s="69"/>
      <c r="C715" s="69"/>
      <c r="D715" s="69"/>
      <c r="E715" s="69"/>
      <c r="F715" s="69"/>
      <c r="G715" s="69"/>
      <c r="H715" s="69"/>
      <c r="I715" s="69"/>
      <c r="J715" s="69"/>
      <c r="K715" s="69"/>
      <c r="L715" s="69"/>
      <c r="M715" s="69"/>
      <c r="N715" s="69"/>
      <c r="O715" s="69"/>
      <c r="P715" s="69"/>
      <c r="Q715" s="69"/>
      <c r="R715" s="69"/>
      <c r="S715" s="69"/>
    </row>
    <row r="716" spans="1:19" x14ac:dyDescent="0.25">
      <c r="A716" s="69"/>
      <c r="B716" s="69"/>
      <c r="C716" s="69"/>
      <c r="D716" s="69"/>
      <c r="E716" s="69"/>
      <c r="F716" s="69"/>
      <c r="G716" s="69"/>
      <c r="H716" s="69"/>
      <c r="I716" s="69"/>
      <c r="J716" s="69"/>
      <c r="K716" s="69"/>
      <c r="L716" s="69"/>
      <c r="M716" s="69"/>
      <c r="N716" s="69"/>
      <c r="O716" s="69"/>
      <c r="P716" s="69"/>
      <c r="Q716" s="69"/>
      <c r="R716" s="69"/>
      <c r="S716" s="69"/>
    </row>
    <row r="717" spans="1:19" x14ac:dyDescent="0.25">
      <c r="A717" s="69"/>
      <c r="B717" s="69"/>
      <c r="C717" s="69"/>
      <c r="D717" s="69"/>
      <c r="E717" s="69"/>
      <c r="F717" s="69"/>
      <c r="G717" s="69"/>
      <c r="H717" s="69"/>
      <c r="I717" s="69"/>
      <c r="J717" s="69"/>
      <c r="K717" s="69"/>
      <c r="L717" s="69"/>
      <c r="M717" s="69"/>
      <c r="N717" s="69"/>
      <c r="O717" s="69"/>
      <c r="P717" s="69"/>
      <c r="Q717" s="69"/>
      <c r="R717" s="69"/>
      <c r="S717" s="69"/>
    </row>
    <row r="718" spans="1:19" x14ac:dyDescent="0.25">
      <c r="A718" s="69"/>
      <c r="B718" s="69"/>
      <c r="C718" s="69"/>
      <c r="D718" s="69"/>
      <c r="E718" s="69"/>
      <c r="F718" s="69"/>
      <c r="G718" s="69"/>
      <c r="H718" s="69"/>
      <c r="I718" s="69"/>
      <c r="J718" s="69"/>
      <c r="K718" s="69"/>
      <c r="L718" s="69"/>
      <c r="M718" s="69"/>
      <c r="N718" s="69"/>
      <c r="O718" s="69"/>
      <c r="P718" s="69"/>
      <c r="Q718" s="69"/>
      <c r="R718" s="69"/>
      <c r="S718" s="69"/>
    </row>
    <row r="719" spans="1:19" x14ac:dyDescent="0.25">
      <c r="A719" s="69"/>
      <c r="B719" s="69"/>
      <c r="C719" s="69"/>
      <c r="D719" s="69"/>
      <c r="E719" s="69"/>
      <c r="F719" s="69"/>
      <c r="G719" s="69"/>
      <c r="H719" s="69"/>
      <c r="I719" s="69"/>
      <c r="J719" s="69"/>
      <c r="K719" s="69"/>
      <c r="L719" s="69"/>
      <c r="M719" s="69"/>
      <c r="N719" s="69"/>
      <c r="O719" s="69"/>
      <c r="P719" s="69"/>
      <c r="Q719" s="69"/>
      <c r="R719" s="69"/>
      <c r="S719" s="69"/>
    </row>
    <row r="720" spans="1:19" x14ac:dyDescent="0.25">
      <c r="A720" s="69"/>
      <c r="B720" s="69"/>
      <c r="C720" s="69"/>
      <c r="D720" s="69"/>
      <c r="E720" s="69"/>
      <c r="F720" s="69"/>
      <c r="G720" s="69"/>
      <c r="H720" s="69"/>
      <c r="I720" s="69"/>
      <c r="J720" s="69"/>
      <c r="K720" s="69"/>
      <c r="L720" s="69"/>
      <c r="M720" s="69"/>
      <c r="N720" s="69"/>
      <c r="O720" s="69"/>
      <c r="P720" s="69"/>
      <c r="Q720" s="69"/>
      <c r="R720" s="69"/>
      <c r="S720" s="69"/>
    </row>
    <row r="721" spans="1:19" x14ac:dyDescent="0.25">
      <c r="A721" s="69"/>
      <c r="B721" s="69"/>
      <c r="C721" s="69"/>
      <c r="D721" s="69"/>
      <c r="E721" s="69"/>
      <c r="F721" s="69"/>
      <c r="G721" s="69"/>
      <c r="H721" s="69"/>
      <c r="I721" s="69"/>
      <c r="J721" s="69"/>
      <c r="K721" s="69"/>
      <c r="L721" s="69"/>
      <c r="M721" s="69"/>
      <c r="N721" s="69"/>
      <c r="O721" s="69"/>
      <c r="P721" s="69"/>
      <c r="Q721" s="69"/>
      <c r="R721" s="69"/>
      <c r="S721" s="69"/>
    </row>
    <row r="722" spans="1:19" x14ac:dyDescent="0.25">
      <c r="A722" s="69"/>
      <c r="B722" s="69"/>
      <c r="C722" s="69"/>
      <c r="D722" s="69"/>
      <c r="E722" s="69"/>
      <c r="F722" s="69"/>
      <c r="G722" s="69"/>
      <c r="H722" s="69"/>
      <c r="I722" s="69"/>
      <c r="J722" s="69"/>
      <c r="K722" s="69"/>
      <c r="L722" s="69"/>
      <c r="M722" s="69"/>
      <c r="N722" s="69"/>
      <c r="O722" s="69"/>
      <c r="P722" s="69"/>
      <c r="Q722" s="69"/>
      <c r="R722" s="69"/>
      <c r="S722" s="69"/>
    </row>
    <row r="723" spans="1:19" x14ac:dyDescent="0.25">
      <c r="A723" s="69"/>
      <c r="B723" s="69"/>
      <c r="C723" s="69"/>
      <c r="D723" s="69"/>
      <c r="E723" s="69"/>
      <c r="F723" s="69"/>
      <c r="G723" s="69"/>
      <c r="H723" s="69"/>
      <c r="I723" s="69"/>
      <c r="J723" s="69"/>
      <c r="K723" s="69"/>
      <c r="L723" s="69"/>
      <c r="M723" s="69"/>
      <c r="N723" s="69"/>
      <c r="O723" s="69"/>
      <c r="P723" s="69"/>
      <c r="Q723" s="69"/>
      <c r="R723" s="69"/>
      <c r="S723" s="69"/>
    </row>
    <row r="724" spans="1:19" x14ac:dyDescent="0.25">
      <c r="A724" s="69"/>
      <c r="B724" s="69"/>
      <c r="C724" s="69"/>
      <c r="D724" s="69"/>
      <c r="E724" s="69"/>
      <c r="F724" s="69"/>
      <c r="G724" s="69"/>
      <c r="H724" s="69"/>
      <c r="I724" s="69"/>
      <c r="J724" s="69"/>
      <c r="K724" s="69"/>
      <c r="L724" s="69"/>
      <c r="M724" s="69"/>
      <c r="N724" s="69"/>
      <c r="O724" s="69"/>
      <c r="P724" s="69"/>
      <c r="Q724" s="69"/>
      <c r="R724" s="69"/>
      <c r="S724" s="69"/>
    </row>
    <row r="725" spans="1:19" x14ac:dyDescent="0.25">
      <c r="A725" s="69"/>
      <c r="B725" s="69"/>
      <c r="C725" s="69"/>
      <c r="D725" s="69"/>
      <c r="E725" s="69"/>
      <c r="F725" s="69"/>
      <c r="G725" s="69"/>
      <c r="H725" s="69"/>
      <c r="I725" s="69"/>
      <c r="J725" s="69"/>
      <c r="K725" s="69"/>
      <c r="L725" s="69"/>
      <c r="M725" s="69"/>
      <c r="N725" s="69"/>
      <c r="O725" s="69"/>
      <c r="P725" s="69"/>
      <c r="Q725" s="69"/>
      <c r="R725" s="69"/>
      <c r="S725" s="69"/>
    </row>
    <row r="726" spans="1:19" x14ac:dyDescent="0.25">
      <c r="A726" s="69"/>
      <c r="B726" s="69"/>
      <c r="C726" s="69"/>
      <c r="D726" s="69"/>
      <c r="E726" s="69"/>
      <c r="F726" s="69"/>
      <c r="G726" s="69"/>
      <c r="H726" s="69"/>
      <c r="I726" s="69"/>
      <c r="J726" s="69"/>
      <c r="K726" s="69"/>
      <c r="L726" s="69"/>
      <c r="M726" s="69"/>
      <c r="N726" s="69"/>
      <c r="O726" s="69"/>
      <c r="P726" s="69"/>
      <c r="Q726" s="69"/>
      <c r="R726" s="69"/>
      <c r="S726" s="69"/>
    </row>
    <row r="727" spans="1:19" x14ac:dyDescent="0.25">
      <c r="A727" s="69"/>
      <c r="B727" s="69"/>
      <c r="C727" s="69"/>
      <c r="D727" s="69"/>
      <c r="E727" s="69"/>
      <c r="F727" s="69"/>
      <c r="G727" s="69"/>
      <c r="H727" s="69"/>
      <c r="I727" s="69"/>
      <c r="J727" s="69"/>
      <c r="K727" s="69"/>
      <c r="L727" s="69"/>
      <c r="M727" s="69"/>
      <c r="N727" s="69"/>
      <c r="O727" s="69"/>
      <c r="P727" s="69"/>
      <c r="Q727" s="69"/>
      <c r="R727" s="69"/>
      <c r="S727" s="69"/>
    </row>
    <row r="728" spans="1:19" x14ac:dyDescent="0.25">
      <c r="A728" s="69"/>
      <c r="B728" s="69"/>
      <c r="C728" s="69"/>
      <c r="D728" s="69"/>
      <c r="E728" s="69"/>
      <c r="F728" s="69"/>
      <c r="G728" s="69"/>
      <c r="H728" s="69"/>
      <c r="I728" s="69"/>
      <c r="J728" s="69"/>
      <c r="K728" s="69"/>
      <c r="L728" s="69"/>
      <c r="M728" s="69"/>
      <c r="N728" s="69"/>
      <c r="O728" s="69"/>
      <c r="P728" s="69"/>
      <c r="Q728" s="69"/>
      <c r="R728" s="69"/>
      <c r="S728" s="69"/>
    </row>
    <row r="729" spans="1:19" x14ac:dyDescent="0.25">
      <c r="A729" s="69"/>
      <c r="B729" s="69"/>
      <c r="C729" s="69"/>
      <c r="D729" s="69"/>
      <c r="E729" s="69"/>
      <c r="F729" s="69"/>
      <c r="G729" s="69"/>
      <c r="H729" s="69"/>
      <c r="I729" s="69"/>
      <c r="J729" s="69"/>
      <c r="K729" s="69"/>
      <c r="L729" s="69"/>
      <c r="M729" s="69"/>
      <c r="N729" s="69"/>
      <c r="O729" s="69"/>
      <c r="P729" s="69"/>
      <c r="Q729" s="69"/>
      <c r="R729" s="69"/>
      <c r="S729" s="69"/>
    </row>
    <row r="730" spans="1:19" x14ac:dyDescent="0.25">
      <c r="A730" s="69"/>
      <c r="B730" s="69"/>
      <c r="C730" s="69"/>
      <c r="D730" s="69"/>
      <c r="E730" s="69"/>
      <c r="F730" s="69"/>
      <c r="G730" s="69"/>
      <c r="H730" s="69"/>
      <c r="I730" s="69"/>
      <c r="J730" s="69"/>
      <c r="K730" s="69"/>
      <c r="L730" s="69"/>
      <c r="M730" s="69"/>
      <c r="N730" s="69"/>
      <c r="O730" s="69"/>
      <c r="P730" s="69"/>
      <c r="Q730" s="69"/>
      <c r="R730" s="69"/>
      <c r="S730" s="69"/>
    </row>
    <row r="731" spans="1:19" x14ac:dyDescent="0.25">
      <c r="A731" s="69"/>
      <c r="B731" s="69"/>
      <c r="C731" s="69"/>
      <c r="D731" s="69"/>
      <c r="E731" s="69"/>
      <c r="F731" s="69"/>
      <c r="G731" s="69"/>
      <c r="H731" s="69"/>
      <c r="I731" s="69"/>
      <c r="J731" s="69"/>
      <c r="K731" s="69"/>
      <c r="L731" s="69"/>
      <c r="M731" s="69"/>
      <c r="N731" s="69"/>
      <c r="O731" s="69"/>
      <c r="P731" s="69"/>
      <c r="Q731" s="69"/>
      <c r="R731" s="69"/>
      <c r="S731" s="69"/>
    </row>
    <row r="732" spans="1:19" x14ac:dyDescent="0.25">
      <c r="A732" s="69"/>
      <c r="B732" s="69"/>
      <c r="C732" s="69"/>
      <c r="D732" s="69"/>
      <c r="E732" s="69"/>
      <c r="F732" s="69"/>
      <c r="G732" s="69"/>
      <c r="H732" s="69"/>
      <c r="I732" s="69"/>
      <c r="J732" s="69"/>
      <c r="K732" s="69"/>
      <c r="L732" s="69"/>
      <c r="M732" s="69"/>
      <c r="N732" s="69"/>
      <c r="O732" s="69"/>
      <c r="P732" s="69"/>
      <c r="Q732" s="69"/>
      <c r="R732" s="69"/>
      <c r="S732" s="69"/>
    </row>
    <row r="733" spans="1:19" x14ac:dyDescent="0.25">
      <c r="A733" s="69"/>
      <c r="B733" s="69"/>
      <c r="C733" s="69"/>
      <c r="D733" s="69"/>
      <c r="E733" s="69"/>
      <c r="F733" s="69"/>
      <c r="G733" s="69"/>
      <c r="H733" s="69"/>
      <c r="I733" s="69"/>
      <c r="J733" s="69"/>
      <c r="K733" s="69"/>
      <c r="L733" s="69"/>
      <c r="M733" s="69"/>
      <c r="N733" s="69"/>
      <c r="O733" s="69"/>
      <c r="P733" s="69"/>
      <c r="Q733" s="69"/>
      <c r="R733" s="69"/>
      <c r="S733" s="69"/>
    </row>
    <row r="734" spans="1:19" x14ac:dyDescent="0.25">
      <c r="A734" s="69"/>
      <c r="B734" s="69"/>
      <c r="C734" s="69"/>
      <c r="D734" s="69"/>
      <c r="E734" s="69"/>
      <c r="F734" s="69"/>
      <c r="G734" s="69"/>
      <c r="H734" s="69"/>
      <c r="I734" s="69"/>
      <c r="J734" s="69"/>
      <c r="K734" s="69"/>
      <c r="L734" s="69"/>
      <c r="M734" s="69"/>
      <c r="N734" s="69"/>
      <c r="O734" s="69"/>
      <c r="P734" s="69"/>
      <c r="Q734" s="69"/>
      <c r="R734" s="69"/>
      <c r="S734" s="69"/>
    </row>
    <row r="735" spans="1:19" x14ac:dyDescent="0.25">
      <c r="A735" s="69"/>
      <c r="B735" s="69"/>
      <c r="C735" s="69"/>
      <c r="D735" s="69"/>
      <c r="E735" s="69"/>
      <c r="F735" s="69"/>
      <c r="G735" s="69"/>
      <c r="H735" s="69"/>
      <c r="I735" s="69"/>
      <c r="J735" s="69"/>
      <c r="K735" s="69"/>
      <c r="L735" s="69"/>
      <c r="M735" s="69"/>
      <c r="N735" s="69"/>
      <c r="O735" s="69"/>
      <c r="P735" s="69"/>
      <c r="Q735" s="69"/>
      <c r="R735" s="69"/>
      <c r="S735" s="69"/>
    </row>
    <row r="736" spans="1:19" x14ac:dyDescent="0.25">
      <c r="A736" s="69"/>
      <c r="B736" s="69"/>
      <c r="C736" s="69"/>
      <c r="D736" s="69"/>
      <c r="E736" s="69"/>
      <c r="F736" s="69"/>
      <c r="G736" s="69"/>
      <c r="H736" s="69"/>
      <c r="I736" s="69"/>
      <c r="J736" s="69"/>
      <c r="K736" s="69"/>
      <c r="L736" s="69"/>
      <c r="M736" s="69"/>
      <c r="N736" s="69"/>
      <c r="O736" s="69"/>
      <c r="P736" s="69"/>
      <c r="Q736" s="69"/>
      <c r="R736" s="69"/>
      <c r="S736" s="69"/>
    </row>
    <row r="737" spans="1:19" x14ac:dyDescent="0.25">
      <c r="A737" s="69"/>
      <c r="B737" s="69"/>
      <c r="C737" s="69"/>
      <c r="D737" s="69"/>
      <c r="E737" s="69"/>
      <c r="F737" s="69"/>
      <c r="G737" s="69"/>
      <c r="H737" s="69"/>
      <c r="I737" s="69"/>
      <c r="J737" s="69"/>
      <c r="K737" s="69"/>
      <c r="L737" s="69"/>
      <c r="M737" s="69"/>
      <c r="N737" s="69"/>
      <c r="O737" s="69"/>
      <c r="P737" s="69"/>
      <c r="Q737" s="69"/>
      <c r="R737" s="69"/>
      <c r="S737" s="69"/>
    </row>
    <row r="738" spans="1:19" x14ac:dyDescent="0.25">
      <c r="A738" s="69"/>
      <c r="B738" s="69"/>
      <c r="C738" s="69"/>
      <c r="D738" s="69"/>
      <c r="E738" s="69"/>
      <c r="F738" s="69"/>
      <c r="G738" s="69"/>
      <c r="H738" s="69"/>
      <c r="I738" s="69"/>
      <c r="J738" s="69"/>
      <c r="K738" s="69"/>
      <c r="L738" s="69"/>
      <c r="M738" s="69"/>
      <c r="N738" s="69"/>
      <c r="O738" s="69"/>
      <c r="P738" s="69"/>
      <c r="Q738" s="69"/>
      <c r="R738" s="69"/>
      <c r="S738" s="69"/>
    </row>
    <row r="739" spans="1:19" x14ac:dyDescent="0.25">
      <c r="A739" s="69"/>
      <c r="B739" s="69"/>
      <c r="C739" s="69"/>
      <c r="D739" s="69"/>
      <c r="E739" s="69"/>
      <c r="F739" s="69"/>
      <c r="G739" s="69"/>
      <c r="H739" s="69"/>
      <c r="I739" s="69"/>
      <c r="J739" s="69"/>
      <c r="K739" s="69"/>
      <c r="L739" s="69"/>
      <c r="M739" s="69"/>
      <c r="N739" s="69"/>
      <c r="O739" s="69"/>
      <c r="P739" s="69"/>
      <c r="Q739" s="69"/>
      <c r="R739" s="69"/>
      <c r="S739" s="69"/>
    </row>
    <row r="740" spans="1:19" x14ac:dyDescent="0.25">
      <c r="A740" s="69"/>
      <c r="B740" s="69"/>
      <c r="C740" s="69"/>
      <c r="D740" s="69"/>
      <c r="E740" s="69"/>
      <c r="F740" s="69"/>
      <c r="G740" s="69"/>
      <c r="H740" s="69"/>
      <c r="I740" s="69"/>
      <c r="J740" s="69"/>
      <c r="K740" s="69"/>
      <c r="L740" s="69"/>
      <c r="M740" s="69"/>
      <c r="N740" s="69"/>
      <c r="O740" s="69"/>
      <c r="P740" s="69"/>
      <c r="Q740" s="69"/>
      <c r="R740" s="69"/>
      <c r="S740" s="69"/>
    </row>
    <row r="741" spans="1:19" x14ac:dyDescent="0.25">
      <c r="A741" s="69"/>
      <c r="B741" s="69"/>
      <c r="C741" s="69"/>
      <c r="D741" s="69"/>
      <c r="E741" s="69"/>
      <c r="F741" s="69"/>
      <c r="G741" s="69"/>
      <c r="H741" s="69"/>
      <c r="I741" s="69"/>
      <c r="J741" s="69"/>
      <c r="K741" s="69"/>
      <c r="L741" s="69"/>
      <c r="M741" s="69"/>
      <c r="N741" s="69"/>
      <c r="O741" s="69"/>
      <c r="P741" s="69"/>
      <c r="Q741" s="69"/>
      <c r="R741" s="69"/>
      <c r="S741" s="69"/>
    </row>
    <row r="742" spans="1:19" x14ac:dyDescent="0.25">
      <c r="A742" s="69"/>
      <c r="B742" s="69"/>
      <c r="C742" s="69"/>
      <c r="D742" s="69"/>
      <c r="E742" s="69"/>
      <c r="F742" s="69"/>
      <c r="G742" s="69"/>
      <c r="H742" s="69"/>
      <c r="I742" s="69"/>
      <c r="J742" s="69"/>
      <c r="K742" s="69"/>
      <c r="L742" s="69"/>
      <c r="M742" s="69"/>
      <c r="N742" s="69"/>
      <c r="O742" s="69"/>
      <c r="P742" s="69"/>
      <c r="Q742" s="69"/>
      <c r="R742" s="69"/>
      <c r="S742" s="69"/>
    </row>
    <row r="743" spans="1:19" x14ac:dyDescent="0.25">
      <c r="A743" s="69"/>
      <c r="B743" s="69"/>
      <c r="C743" s="69"/>
      <c r="D743" s="69"/>
      <c r="E743" s="69"/>
      <c r="F743" s="69"/>
      <c r="G743" s="69"/>
      <c r="H743" s="69"/>
      <c r="I743" s="69"/>
      <c r="J743" s="69"/>
      <c r="K743" s="69"/>
      <c r="L743" s="69"/>
      <c r="M743" s="69"/>
      <c r="N743" s="69"/>
      <c r="O743" s="69"/>
      <c r="P743" s="69"/>
      <c r="Q743" s="69"/>
      <c r="R743" s="69"/>
      <c r="S743" s="69"/>
    </row>
    <row r="744" spans="1:19" x14ac:dyDescent="0.25">
      <c r="A744" s="69"/>
      <c r="B744" s="69"/>
      <c r="C744" s="69"/>
      <c r="D744" s="69"/>
      <c r="E744" s="69"/>
      <c r="F744" s="69"/>
      <c r="G744" s="69"/>
      <c r="H744" s="69"/>
      <c r="I744" s="69"/>
      <c r="J744" s="69"/>
      <c r="K744" s="69"/>
      <c r="L744" s="69"/>
      <c r="M744" s="69"/>
      <c r="N744" s="69"/>
      <c r="O744" s="69"/>
      <c r="P744" s="69"/>
      <c r="Q744" s="69"/>
      <c r="R744" s="69"/>
      <c r="S744" s="69"/>
    </row>
    <row r="745" spans="1:19" x14ac:dyDescent="0.25">
      <c r="A745" s="69"/>
      <c r="B745" s="69"/>
      <c r="C745" s="69"/>
      <c r="D745" s="69"/>
      <c r="E745" s="69"/>
      <c r="F745" s="69"/>
      <c r="G745" s="69"/>
      <c r="H745" s="69"/>
      <c r="I745" s="69"/>
      <c r="J745" s="69"/>
      <c r="K745" s="69"/>
      <c r="L745" s="69"/>
      <c r="M745" s="69"/>
      <c r="N745" s="69"/>
      <c r="O745" s="69"/>
      <c r="P745" s="69"/>
      <c r="Q745" s="69"/>
      <c r="R745" s="69"/>
      <c r="S745" s="69"/>
    </row>
    <row r="746" spans="1:19" x14ac:dyDescent="0.25">
      <c r="A746" s="69"/>
      <c r="B746" s="69"/>
      <c r="C746" s="69"/>
      <c r="D746" s="69"/>
      <c r="E746" s="69"/>
      <c r="F746" s="69"/>
      <c r="G746" s="69"/>
      <c r="H746" s="69"/>
      <c r="I746" s="69"/>
      <c r="J746" s="69"/>
      <c r="K746" s="69"/>
      <c r="L746" s="69"/>
      <c r="M746" s="69"/>
      <c r="N746" s="69"/>
      <c r="O746" s="69"/>
      <c r="P746" s="69"/>
      <c r="Q746" s="69"/>
      <c r="R746" s="69"/>
      <c r="S746" s="69"/>
    </row>
    <row r="747" spans="1:19" x14ac:dyDescent="0.25">
      <c r="A747" s="69"/>
      <c r="B747" s="69"/>
      <c r="C747" s="69"/>
      <c r="D747" s="69"/>
      <c r="E747" s="69"/>
      <c r="F747" s="69"/>
      <c r="G747" s="69"/>
      <c r="H747" s="69"/>
      <c r="I747" s="69"/>
      <c r="J747" s="69"/>
      <c r="K747" s="69"/>
      <c r="L747" s="69"/>
      <c r="M747" s="69"/>
      <c r="N747" s="69"/>
      <c r="O747" s="69"/>
      <c r="P747" s="69"/>
      <c r="Q747" s="69"/>
      <c r="R747" s="69"/>
      <c r="S747" s="69"/>
    </row>
    <row r="748" spans="1:19" x14ac:dyDescent="0.25">
      <c r="A748" s="69"/>
      <c r="B748" s="69"/>
      <c r="C748" s="69"/>
      <c r="D748" s="69"/>
      <c r="E748" s="69"/>
      <c r="F748" s="69"/>
      <c r="G748" s="69"/>
      <c r="H748" s="69"/>
      <c r="I748" s="69"/>
      <c r="J748" s="69"/>
      <c r="K748" s="69"/>
      <c r="L748" s="69"/>
      <c r="M748" s="69"/>
      <c r="N748" s="69"/>
      <c r="O748" s="69"/>
      <c r="P748" s="69"/>
      <c r="Q748" s="69"/>
      <c r="R748" s="69"/>
      <c r="S748" s="69"/>
    </row>
    <row r="749" spans="1:19" x14ac:dyDescent="0.25">
      <c r="A749" s="69"/>
      <c r="B749" s="69"/>
      <c r="C749" s="69"/>
      <c r="D749" s="69"/>
      <c r="E749" s="69"/>
      <c r="F749" s="69"/>
      <c r="G749" s="69"/>
      <c r="H749" s="69"/>
      <c r="I749" s="69"/>
      <c r="J749" s="69"/>
      <c r="K749" s="69"/>
      <c r="L749" s="69"/>
      <c r="M749" s="69"/>
      <c r="N749" s="69"/>
      <c r="O749" s="69"/>
      <c r="P749" s="69"/>
      <c r="Q749" s="69"/>
      <c r="R749" s="69"/>
      <c r="S749" s="69"/>
    </row>
    <row r="750" spans="1:19" x14ac:dyDescent="0.25">
      <c r="A750" s="69"/>
      <c r="B750" s="69"/>
      <c r="C750" s="69"/>
      <c r="D750" s="69"/>
      <c r="E750" s="69"/>
      <c r="F750" s="69"/>
      <c r="G750" s="69"/>
      <c r="H750" s="69"/>
      <c r="I750" s="69"/>
      <c r="J750" s="69"/>
      <c r="K750" s="69"/>
      <c r="L750" s="69"/>
      <c r="M750" s="69"/>
      <c r="N750" s="69"/>
      <c r="O750" s="69"/>
      <c r="P750" s="69"/>
      <c r="Q750" s="69"/>
      <c r="R750" s="69"/>
      <c r="S750" s="69"/>
    </row>
    <row r="751" spans="1:19" x14ac:dyDescent="0.25">
      <c r="A751" s="69"/>
      <c r="B751" s="69"/>
      <c r="C751" s="69"/>
      <c r="D751" s="69"/>
      <c r="E751" s="69"/>
      <c r="F751" s="69"/>
      <c r="G751" s="69"/>
      <c r="H751" s="69"/>
      <c r="I751" s="69"/>
      <c r="J751" s="69"/>
      <c r="K751" s="69"/>
      <c r="L751" s="69"/>
      <c r="M751" s="69"/>
      <c r="N751" s="69"/>
      <c r="O751" s="69"/>
      <c r="P751" s="69"/>
      <c r="Q751" s="69"/>
      <c r="R751" s="69"/>
      <c r="S751" s="69"/>
    </row>
    <row r="752" spans="1:19" x14ac:dyDescent="0.25">
      <c r="A752" s="69"/>
      <c r="B752" s="69"/>
      <c r="C752" s="69"/>
      <c r="D752" s="69"/>
      <c r="E752" s="69"/>
      <c r="F752" s="69"/>
      <c r="G752" s="69"/>
      <c r="H752" s="69"/>
      <c r="I752" s="69"/>
      <c r="J752" s="69"/>
      <c r="K752" s="69"/>
      <c r="L752" s="69"/>
      <c r="M752" s="69"/>
      <c r="N752" s="69"/>
      <c r="O752" s="69"/>
      <c r="P752" s="69"/>
      <c r="Q752" s="69"/>
      <c r="R752" s="69"/>
      <c r="S752" s="69"/>
    </row>
    <row r="753" spans="1:19" x14ac:dyDescent="0.25">
      <c r="A753" s="69"/>
      <c r="B753" s="69"/>
      <c r="C753" s="69"/>
      <c r="D753" s="69"/>
      <c r="E753" s="69"/>
      <c r="F753" s="69"/>
      <c r="G753" s="69"/>
      <c r="H753" s="69"/>
      <c r="I753" s="69"/>
      <c r="J753" s="69"/>
      <c r="K753" s="69"/>
      <c r="L753" s="69"/>
      <c r="M753" s="69"/>
      <c r="N753" s="69"/>
      <c r="O753" s="69"/>
      <c r="P753" s="69"/>
      <c r="Q753" s="69"/>
      <c r="R753" s="69"/>
      <c r="S753" s="69"/>
    </row>
    <row r="754" spans="1:19" x14ac:dyDescent="0.25">
      <c r="A754" s="69"/>
      <c r="B754" s="69"/>
      <c r="C754" s="69"/>
      <c r="D754" s="69"/>
      <c r="E754" s="69"/>
      <c r="F754" s="69"/>
      <c r="G754" s="69"/>
      <c r="H754" s="69"/>
      <c r="I754" s="69"/>
      <c r="J754" s="69"/>
      <c r="K754" s="69"/>
      <c r="L754" s="69"/>
      <c r="M754" s="69"/>
      <c r="N754" s="69"/>
      <c r="O754" s="69"/>
      <c r="P754" s="69"/>
      <c r="Q754" s="69"/>
      <c r="R754" s="69"/>
      <c r="S754" s="69"/>
    </row>
    <row r="755" spans="1:19" x14ac:dyDescent="0.25">
      <c r="A755" s="69"/>
      <c r="B755" s="69"/>
      <c r="C755" s="69"/>
      <c r="D755" s="69"/>
      <c r="E755" s="69"/>
      <c r="F755" s="69"/>
      <c r="G755" s="69"/>
      <c r="H755" s="69"/>
      <c r="I755" s="69"/>
      <c r="J755" s="69"/>
      <c r="K755" s="69"/>
      <c r="L755" s="69"/>
      <c r="M755" s="69"/>
      <c r="N755" s="69"/>
      <c r="O755" s="69"/>
      <c r="P755" s="69"/>
      <c r="Q755" s="69"/>
      <c r="R755" s="69"/>
      <c r="S755" s="69"/>
    </row>
    <row r="756" spans="1:19" x14ac:dyDescent="0.25">
      <c r="A756" s="69"/>
      <c r="B756" s="69"/>
      <c r="C756" s="69"/>
      <c r="D756" s="69"/>
      <c r="E756" s="69"/>
      <c r="F756" s="69"/>
      <c r="G756" s="69"/>
      <c r="H756" s="69"/>
      <c r="I756" s="69"/>
      <c r="J756" s="69"/>
      <c r="K756" s="69"/>
      <c r="L756" s="69"/>
      <c r="M756" s="69"/>
      <c r="N756" s="69"/>
      <c r="O756" s="69"/>
      <c r="P756" s="69"/>
      <c r="Q756" s="69"/>
      <c r="R756" s="69"/>
      <c r="S756" s="69"/>
    </row>
    <row r="757" spans="1:19" x14ac:dyDescent="0.25">
      <c r="A757" s="69"/>
      <c r="B757" s="69"/>
      <c r="C757" s="69"/>
      <c r="D757" s="69"/>
      <c r="E757" s="69"/>
      <c r="F757" s="69"/>
      <c r="G757" s="69"/>
      <c r="H757" s="69"/>
      <c r="I757" s="69"/>
      <c r="J757" s="69"/>
      <c r="K757" s="69"/>
      <c r="L757" s="69"/>
      <c r="M757" s="69"/>
      <c r="N757" s="69"/>
      <c r="O757" s="69"/>
      <c r="P757" s="69"/>
      <c r="Q757" s="69"/>
      <c r="R757" s="69"/>
      <c r="S757" s="69"/>
    </row>
    <row r="758" spans="1:19" x14ac:dyDescent="0.25">
      <c r="A758" s="69"/>
      <c r="B758" s="69"/>
      <c r="C758" s="69"/>
      <c r="D758" s="69"/>
      <c r="E758" s="69"/>
      <c r="F758" s="69"/>
      <c r="G758" s="69"/>
      <c r="H758" s="69"/>
      <c r="I758" s="69"/>
      <c r="J758" s="69"/>
      <c r="K758" s="69"/>
      <c r="L758" s="69"/>
      <c r="M758" s="69"/>
      <c r="N758" s="69"/>
      <c r="O758" s="69"/>
      <c r="P758" s="69"/>
      <c r="Q758" s="69"/>
      <c r="R758" s="69"/>
      <c r="S758" s="69"/>
    </row>
    <row r="759" spans="1:19" x14ac:dyDescent="0.25">
      <c r="A759" s="69"/>
      <c r="B759" s="69"/>
      <c r="C759" s="69"/>
      <c r="D759" s="69"/>
      <c r="E759" s="69"/>
      <c r="F759" s="69"/>
      <c r="G759" s="69"/>
      <c r="H759" s="69"/>
      <c r="I759" s="69"/>
      <c r="J759" s="69"/>
      <c r="K759" s="69"/>
      <c r="L759" s="69"/>
      <c r="M759" s="69"/>
      <c r="N759" s="69"/>
      <c r="O759" s="69"/>
      <c r="P759" s="69"/>
      <c r="Q759" s="69"/>
      <c r="R759" s="69"/>
      <c r="S759" s="69"/>
    </row>
    <row r="760" spans="1:19" x14ac:dyDescent="0.25">
      <c r="A760" s="69"/>
      <c r="B760" s="69"/>
      <c r="C760" s="69"/>
      <c r="D760" s="69"/>
      <c r="E760" s="69"/>
      <c r="F760" s="69"/>
      <c r="G760" s="69"/>
      <c r="H760" s="69"/>
      <c r="I760" s="69"/>
      <c r="J760" s="69"/>
      <c r="K760" s="69"/>
      <c r="L760" s="69"/>
      <c r="M760" s="69"/>
      <c r="N760" s="69"/>
      <c r="O760" s="69"/>
      <c r="P760" s="69"/>
      <c r="Q760" s="69"/>
      <c r="R760" s="69"/>
      <c r="S760" s="69"/>
    </row>
    <row r="761" spans="1:19" x14ac:dyDescent="0.25">
      <c r="A761" s="69"/>
      <c r="B761" s="69"/>
      <c r="C761" s="69"/>
      <c r="D761" s="69"/>
      <c r="E761" s="69"/>
      <c r="F761" s="69"/>
      <c r="G761" s="69"/>
      <c r="H761" s="69"/>
      <c r="I761" s="69"/>
      <c r="J761" s="69"/>
      <c r="K761" s="69"/>
      <c r="L761" s="69"/>
      <c r="M761" s="69"/>
      <c r="N761" s="69"/>
      <c r="O761" s="69"/>
      <c r="P761" s="69"/>
      <c r="Q761" s="69"/>
      <c r="R761" s="69"/>
      <c r="S761" s="69"/>
    </row>
    <row r="762" spans="1:19" x14ac:dyDescent="0.25">
      <c r="A762" s="69"/>
      <c r="B762" s="69"/>
      <c r="C762" s="69"/>
      <c r="D762" s="69"/>
      <c r="E762" s="69"/>
      <c r="F762" s="69"/>
      <c r="G762" s="69"/>
      <c r="H762" s="69"/>
      <c r="I762" s="69"/>
      <c r="J762" s="69"/>
      <c r="K762" s="69"/>
      <c r="L762" s="69"/>
      <c r="M762" s="69"/>
      <c r="N762" s="69"/>
      <c r="O762" s="69"/>
      <c r="P762" s="69"/>
      <c r="Q762" s="69"/>
      <c r="R762" s="69"/>
      <c r="S762" s="69"/>
    </row>
    <row r="763" spans="1:19" x14ac:dyDescent="0.25">
      <c r="A763" s="69"/>
      <c r="B763" s="69"/>
      <c r="C763" s="69"/>
      <c r="D763" s="69"/>
      <c r="E763" s="69"/>
      <c r="F763" s="69"/>
      <c r="G763" s="69"/>
      <c r="H763" s="69"/>
      <c r="I763" s="69"/>
      <c r="J763" s="69"/>
      <c r="K763" s="69"/>
      <c r="L763" s="69"/>
      <c r="M763" s="69"/>
      <c r="N763" s="69"/>
      <c r="O763" s="69"/>
      <c r="P763" s="69"/>
      <c r="Q763" s="69"/>
      <c r="R763" s="69"/>
      <c r="S763" s="69"/>
    </row>
    <row r="764" spans="1:19" x14ac:dyDescent="0.25">
      <c r="A764" s="69"/>
      <c r="B764" s="69"/>
      <c r="C764" s="69"/>
      <c r="D764" s="69"/>
      <c r="E764" s="69"/>
      <c r="F764" s="69"/>
      <c r="G764" s="69"/>
      <c r="H764" s="69"/>
      <c r="I764" s="69"/>
      <c r="J764" s="69"/>
      <c r="K764" s="69"/>
      <c r="L764" s="69"/>
      <c r="M764" s="69"/>
      <c r="N764" s="69"/>
      <c r="O764" s="69"/>
      <c r="P764" s="69"/>
      <c r="Q764" s="69"/>
      <c r="R764" s="69"/>
      <c r="S764" s="69"/>
    </row>
    <row r="765" spans="1:19" x14ac:dyDescent="0.25">
      <c r="A765" s="69"/>
      <c r="B765" s="69"/>
      <c r="C765" s="69"/>
      <c r="D765" s="69"/>
      <c r="E765" s="69"/>
      <c r="F765" s="69"/>
      <c r="G765" s="69"/>
      <c r="H765" s="69"/>
      <c r="I765" s="69"/>
      <c r="J765" s="69"/>
      <c r="K765" s="69"/>
      <c r="L765" s="69"/>
      <c r="M765" s="69"/>
      <c r="N765" s="69"/>
      <c r="O765" s="69"/>
      <c r="P765" s="69"/>
      <c r="Q765" s="69"/>
      <c r="R765" s="69"/>
      <c r="S765" s="69"/>
    </row>
    <row r="766" spans="1:19" x14ac:dyDescent="0.25">
      <c r="A766" s="69"/>
      <c r="B766" s="69"/>
      <c r="C766" s="69"/>
      <c r="D766" s="69"/>
      <c r="E766" s="69"/>
      <c r="F766" s="69"/>
      <c r="G766" s="69"/>
      <c r="H766" s="69"/>
      <c r="I766" s="69"/>
      <c r="J766" s="69"/>
      <c r="K766" s="69"/>
      <c r="L766" s="69"/>
      <c r="M766" s="69"/>
      <c r="N766" s="69"/>
      <c r="O766" s="69"/>
      <c r="P766" s="69"/>
      <c r="Q766" s="69"/>
      <c r="R766" s="69"/>
      <c r="S766" s="69"/>
    </row>
    <row r="767" spans="1:19" x14ac:dyDescent="0.25">
      <c r="A767" s="69"/>
      <c r="B767" s="69"/>
      <c r="C767" s="69"/>
      <c r="D767" s="69"/>
      <c r="E767" s="69"/>
      <c r="F767" s="69"/>
      <c r="G767" s="69"/>
      <c r="H767" s="69"/>
      <c r="I767" s="69"/>
      <c r="J767" s="69"/>
      <c r="K767" s="69"/>
      <c r="L767" s="69"/>
      <c r="M767" s="69"/>
      <c r="N767" s="69"/>
      <c r="O767" s="69"/>
      <c r="P767" s="69"/>
      <c r="Q767" s="69"/>
      <c r="R767" s="69"/>
      <c r="S767" s="69"/>
    </row>
    <row r="768" spans="1:19" x14ac:dyDescent="0.25">
      <c r="A768" s="69"/>
      <c r="B768" s="69"/>
      <c r="C768" s="69"/>
      <c r="D768" s="69"/>
      <c r="E768" s="69"/>
      <c r="F768" s="69"/>
      <c r="G768" s="69"/>
      <c r="H768" s="69"/>
      <c r="I768" s="69"/>
      <c r="J768" s="69"/>
      <c r="K768" s="69"/>
      <c r="L768" s="69"/>
      <c r="M768" s="69"/>
      <c r="N768" s="69"/>
      <c r="O768" s="69"/>
      <c r="P768" s="69"/>
      <c r="Q768" s="69"/>
      <c r="R768" s="69"/>
      <c r="S768" s="69"/>
    </row>
    <row r="769" spans="1:19" x14ac:dyDescent="0.25">
      <c r="A769" s="69"/>
      <c r="B769" s="69"/>
      <c r="C769" s="69"/>
      <c r="D769" s="69"/>
      <c r="E769" s="69"/>
      <c r="F769" s="69"/>
      <c r="G769" s="69"/>
      <c r="H769" s="69"/>
      <c r="I769" s="69"/>
      <c r="J769" s="69"/>
      <c r="K769" s="69"/>
      <c r="L769" s="69"/>
      <c r="M769" s="69"/>
      <c r="N769" s="69"/>
      <c r="O769" s="69"/>
      <c r="P769" s="69"/>
      <c r="Q769" s="69"/>
      <c r="R769" s="69"/>
      <c r="S769" s="69"/>
    </row>
    <row r="770" spans="1:19" x14ac:dyDescent="0.25">
      <c r="A770" s="69"/>
      <c r="B770" s="69"/>
      <c r="C770" s="69"/>
      <c r="D770" s="69"/>
      <c r="E770" s="69"/>
      <c r="F770" s="69"/>
      <c r="G770" s="69"/>
      <c r="H770" s="69"/>
      <c r="I770" s="69"/>
      <c r="J770" s="69"/>
      <c r="K770" s="69"/>
      <c r="L770" s="69"/>
      <c r="M770" s="69"/>
      <c r="N770" s="69"/>
      <c r="O770" s="69"/>
      <c r="P770" s="69"/>
      <c r="Q770" s="69"/>
      <c r="R770" s="69"/>
      <c r="S770" s="69"/>
    </row>
    <row r="771" spans="1:19" x14ac:dyDescent="0.25">
      <c r="A771" s="69"/>
      <c r="B771" s="69"/>
      <c r="C771" s="69"/>
      <c r="D771" s="69"/>
      <c r="E771" s="69"/>
      <c r="F771" s="69"/>
      <c r="G771" s="69"/>
      <c r="H771" s="69"/>
      <c r="I771" s="69"/>
      <c r="J771" s="69"/>
      <c r="K771" s="69"/>
      <c r="L771" s="69"/>
      <c r="M771" s="69"/>
      <c r="N771" s="69"/>
      <c r="O771" s="69"/>
      <c r="P771" s="69"/>
      <c r="Q771" s="69"/>
      <c r="R771" s="69"/>
      <c r="S771" s="69"/>
    </row>
    <row r="772" spans="1:19" x14ac:dyDescent="0.25">
      <c r="A772" s="69"/>
      <c r="B772" s="69"/>
      <c r="C772" s="69"/>
      <c r="D772" s="69"/>
      <c r="E772" s="69"/>
      <c r="F772" s="69"/>
      <c r="G772" s="69"/>
      <c r="H772" s="69"/>
      <c r="I772" s="69"/>
      <c r="J772" s="69"/>
      <c r="K772" s="69"/>
      <c r="L772" s="69"/>
      <c r="M772" s="69"/>
      <c r="N772" s="69"/>
      <c r="O772" s="69"/>
      <c r="P772" s="69"/>
      <c r="Q772" s="69"/>
      <c r="R772" s="69"/>
      <c r="S772" s="69"/>
    </row>
    <row r="773" spans="1:19" x14ac:dyDescent="0.25">
      <c r="A773" s="69"/>
      <c r="B773" s="69"/>
      <c r="C773" s="69"/>
      <c r="D773" s="69"/>
      <c r="E773" s="69"/>
      <c r="F773" s="69"/>
      <c r="G773" s="69"/>
      <c r="H773" s="69"/>
      <c r="I773" s="69"/>
      <c r="J773" s="69"/>
      <c r="K773" s="69"/>
      <c r="L773" s="69"/>
      <c r="M773" s="69"/>
      <c r="N773" s="69"/>
      <c r="O773" s="69"/>
      <c r="P773" s="69"/>
      <c r="Q773" s="69"/>
      <c r="R773" s="69"/>
      <c r="S773" s="69"/>
    </row>
    <row r="774" spans="1:19" x14ac:dyDescent="0.25">
      <c r="A774" s="69"/>
      <c r="B774" s="69"/>
      <c r="C774" s="69"/>
      <c r="D774" s="69"/>
      <c r="E774" s="69"/>
      <c r="F774" s="69"/>
      <c r="G774" s="69"/>
      <c r="H774" s="69"/>
      <c r="I774" s="69"/>
      <c r="J774" s="69"/>
      <c r="K774" s="69"/>
      <c r="L774" s="69"/>
      <c r="M774" s="69"/>
      <c r="N774" s="69"/>
      <c r="O774" s="69"/>
      <c r="P774" s="69"/>
      <c r="Q774" s="69"/>
      <c r="R774" s="69"/>
      <c r="S774" s="69"/>
    </row>
    <row r="775" spans="1:19" x14ac:dyDescent="0.25">
      <c r="A775" s="69"/>
      <c r="B775" s="69"/>
      <c r="C775" s="69"/>
      <c r="D775" s="69"/>
      <c r="E775" s="69"/>
      <c r="F775" s="69"/>
      <c r="G775" s="69"/>
      <c r="H775" s="69"/>
      <c r="I775" s="69"/>
      <c r="J775" s="69"/>
      <c r="K775" s="69"/>
      <c r="L775" s="69"/>
      <c r="M775" s="69"/>
      <c r="N775" s="69"/>
      <c r="O775" s="69"/>
      <c r="P775" s="69"/>
      <c r="Q775" s="69"/>
      <c r="R775" s="69"/>
      <c r="S775" s="69"/>
    </row>
    <row r="776" spans="1:19" x14ac:dyDescent="0.25">
      <c r="A776" s="69"/>
      <c r="B776" s="69"/>
      <c r="C776" s="69"/>
      <c r="D776" s="69"/>
      <c r="E776" s="69"/>
      <c r="F776" s="69"/>
      <c r="G776" s="69"/>
      <c r="H776" s="69"/>
      <c r="I776" s="69"/>
      <c r="J776" s="69"/>
      <c r="K776" s="69"/>
      <c r="L776" s="69"/>
      <c r="M776" s="69"/>
      <c r="N776" s="69"/>
      <c r="O776" s="69"/>
      <c r="P776" s="69"/>
      <c r="Q776" s="69"/>
      <c r="R776" s="69"/>
      <c r="S776" s="69"/>
    </row>
    <row r="777" spans="1:19" x14ac:dyDescent="0.25">
      <c r="A777" s="69"/>
      <c r="B777" s="69"/>
      <c r="C777" s="69"/>
      <c r="D777" s="69"/>
      <c r="E777" s="69"/>
      <c r="F777" s="69"/>
      <c r="G777" s="69"/>
      <c r="H777" s="69"/>
      <c r="I777" s="69"/>
      <c r="J777" s="69"/>
      <c r="K777" s="69"/>
      <c r="L777" s="69"/>
      <c r="M777" s="69"/>
      <c r="N777" s="69"/>
      <c r="O777" s="69"/>
      <c r="P777" s="69"/>
      <c r="Q777" s="69"/>
      <c r="R777" s="69"/>
      <c r="S777" s="69"/>
    </row>
    <row r="778" spans="1:19" x14ac:dyDescent="0.25">
      <c r="A778" s="69"/>
      <c r="B778" s="69"/>
      <c r="C778" s="69"/>
      <c r="D778" s="69"/>
      <c r="E778" s="69"/>
      <c r="F778" s="69"/>
      <c r="G778" s="69"/>
      <c r="H778" s="69"/>
      <c r="I778" s="69"/>
      <c r="J778" s="69"/>
      <c r="K778" s="69"/>
      <c r="L778" s="69"/>
      <c r="M778" s="69"/>
      <c r="N778" s="69"/>
      <c r="O778" s="69"/>
      <c r="P778" s="69"/>
      <c r="Q778" s="69"/>
      <c r="R778" s="69"/>
      <c r="S778" s="69"/>
    </row>
    <row r="779" spans="1:19" x14ac:dyDescent="0.25">
      <c r="A779" s="69"/>
      <c r="B779" s="69"/>
      <c r="C779" s="69"/>
      <c r="D779" s="69"/>
      <c r="E779" s="69"/>
      <c r="F779" s="69"/>
      <c r="G779" s="69"/>
      <c r="H779" s="69"/>
      <c r="I779" s="69"/>
      <c r="J779" s="69"/>
      <c r="K779" s="69"/>
      <c r="L779" s="69"/>
      <c r="M779" s="69"/>
      <c r="N779" s="69"/>
      <c r="O779" s="69"/>
      <c r="P779" s="69"/>
      <c r="Q779" s="69"/>
      <c r="R779" s="69"/>
      <c r="S779" s="69"/>
    </row>
    <row r="780" spans="1:19" x14ac:dyDescent="0.25">
      <c r="A780" s="69"/>
      <c r="B780" s="69"/>
      <c r="C780" s="69"/>
      <c r="D780" s="69"/>
      <c r="E780" s="69"/>
      <c r="F780" s="69"/>
      <c r="G780" s="69"/>
      <c r="H780" s="69"/>
      <c r="I780" s="69"/>
      <c r="J780" s="69"/>
      <c r="K780" s="69"/>
      <c r="L780" s="69"/>
      <c r="M780" s="69"/>
      <c r="N780" s="69"/>
      <c r="O780" s="69"/>
      <c r="P780" s="69"/>
      <c r="Q780" s="69"/>
      <c r="R780" s="69"/>
      <c r="S780" s="69"/>
    </row>
    <row r="781" spans="1:19" x14ac:dyDescent="0.25">
      <c r="A781" s="69"/>
      <c r="B781" s="69"/>
      <c r="C781" s="69"/>
      <c r="D781" s="69"/>
      <c r="E781" s="69"/>
      <c r="F781" s="69"/>
      <c r="G781" s="69"/>
      <c r="H781" s="69"/>
      <c r="I781" s="69"/>
      <c r="J781" s="69"/>
      <c r="K781" s="69"/>
      <c r="L781" s="69"/>
      <c r="M781" s="69"/>
      <c r="N781" s="69"/>
      <c r="O781" s="69"/>
      <c r="P781" s="69"/>
      <c r="Q781" s="69"/>
      <c r="R781" s="69"/>
      <c r="S781" s="69"/>
    </row>
    <row r="782" spans="1:19" x14ac:dyDescent="0.25">
      <c r="A782" s="69"/>
      <c r="B782" s="69"/>
      <c r="C782" s="69"/>
      <c r="D782" s="69"/>
      <c r="E782" s="69"/>
      <c r="F782" s="69"/>
      <c r="G782" s="69"/>
      <c r="H782" s="69"/>
      <c r="I782" s="69"/>
      <c r="J782" s="69"/>
      <c r="K782" s="69"/>
      <c r="L782" s="69"/>
      <c r="M782" s="69"/>
      <c r="N782" s="69"/>
      <c r="O782" s="69"/>
      <c r="P782" s="69"/>
      <c r="Q782" s="69"/>
      <c r="R782" s="69"/>
      <c r="S782" s="69"/>
    </row>
    <row r="783" spans="1:19" x14ac:dyDescent="0.25">
      <c r="A783" s="69"/>
      <c r="B783" s="69"/>
      <c r="C783" s="69"/>
      <c r="D783" s="69"/>
      <c r="E783" s="69"/>
      <c r="F783" s="69"/>
      <c r="G783" s="69"/>
      <c r="H783" s="69"/>
      <c r="I783" s="69"/>
      <c r="J783" s="69"/>
      <c r="K783" s="69"/>
      <c r="L783" s="69"/>
      <c r="M783" s="69"/>
      <c r="N783" s="69"/>
      <c r="O783" s="69"/>
      <c r="P783" s="69"/>
      <c r="Q783" s="69"/>
      <c r="R783" s="69"/>
      <c r="S783" s="69"/>
    </row>
    <row r="784" spans="1:19" x14ac:dyDescent="0.25">
      <c r="A784" s="69"/>
      <c r="B784" s="69"/>
      <c r="C784" s="69"/>
      <c r="D784" s="69"/>
      <c r="E784" s="69"/>
      <c r="F784" s="69"/>
      <c r="G784" s="69"/>
      <c r="H784" s="69"/>
      <c r="I784" s="69"/>
      <c r="J784" s="69"/>
      <c r="K784" s="69"/>
      <c r="L784" s="69"/>
      <c r="M784" s="69"/>
      <c r="N784" s="69"/>
      <c r="O784" s="69"/>
      <c r="P784" s="69"/>
      <c r="Q784" s="69"/>
      <c r="R784" s="69"/>
      <c r="S784" s="69"/>
    </row>
    <row r="785" spans="1:19" x14ac:dyDescent="0.25">
      <c r="A785" s="69"/>
      <c r="B785" s="69"/>
      <c r="C785" s="69"/>
      <c r="D785" s="69"/>
      <c r="E785" s="69"/>
      <c r="F785" s="69"/>
      <c r="G785" s="69"/>
      <c r="H785" s="69"/>
      <c r="I785" s="69"/>
      <c r="J785" s="69"/>
      <c r="K785" s="69"/>
      <c r="L785" s="69"/>
      <c r="M785" s="69"/>
      <c r="N785" s="69"/>
      <c r="O785" s="69"/>
      <c r="P785" s="69"/>
      <c r="Q785" s="69"/>
      <c r="R785" s="69"/>
      <c r="S785" s="69"/>
    </row>
    <row r="786" spans="1:19" x14ac:dyDescent="0.25">
      <c r="A786" s="69"/>
      <c r="B786" s="69"/>
      <c r="C786" s="69"/>
      <c r="D786" s="69"/>
      <c r="E786" s="69"/>
      <c r="F786" s="69"/>
      <c r="G786" s="69"/>
      <c r="H786" s="69"/>
      <c r="I786" s="69"/>
      <c r="J786" s="69"/>
      <c r="K786" s="69"/>
      <c r="L786" s="69"/>
      <c r="M786" s="69"/>
      <c r="N786" s="69"/>
      <c r="O786" s="69"/>
      <c r="P786" s="69"/>
      <c r="Q786" s="69"/>
      <c r="R786" s="69"/>
      <c r="S786" s="69"/>
    </row>
    <row r="787" spans="1:19" x14ac:dyDescent="0.25">
      <c r="A787" s="69"/>
      <c r="B787" s="69"/>
      <c r="C787" s="69"/>
      <c r="D787" s="69"/>
      <c r="E787" s="69"/>
      <c r="F787" s="69"/>
      <c r="G787" s="69"/>
      <c r="H787" s="69"/>
      <c r="I787" s="69"/>
      <c r="J787" s="69"/>
      <c r="K787" s="69"/>
      <c r="L787" s="69"/>
      <c r="M787" s="69"/>
      <c r="N787" s="69"/>
      <c r="O787" s="69"/>
      <c r="P787" s="69"/>
      <c r="Q787" s="69"/>
      <c r="R787" s="69"/>
      <c r="S787" s="69"/>
    </row>
    <row r="788" spans="1:19" x14ac:dyDescent="0.25">
      <c r="A788" s="69"/>
      <c r="B788" s="69"/>
      <c r="C788" s="69"/>
      <c r="D788" s="69"/>
      <c r="E788" s="69"/>
      <c r="F788" s="69"/>
      <c r="G788" s="69"/>
      <c r="H788" s="69"/>
      <c r="I788" s="69"/>
      <c r="J788" s="69"/>
      <c r="K788" s="69"/>
      <c r="L788" s="69"/>
      <c r="M788" s="69"/>
      <c r="N788" s="69"/>
      <c r="O788" s="69"/>
      <c r="P788" s="69"/>
      <c r="Q788" s="69"/>
      <c r="R788" s="69"/>
      <c r="S788" s="69"/>
    </row>
    <row r="789" spans="1:19" x14ac:dyDescent="0.25">
      <c r="A789" s="69"/>
      <c r="B789" s="69"/>
      <c r="C789" s="69"/>
      <c r="D789" s="69"/>
      <c r="E789" s="69"/>
      <c r="F789" s="69"/>
      <c r="G789" s="69"/>
      <c r="H789" s="69"/>
      <c r="I789" s="69"/>
      <c r="J789" s="69"/>
      <c r="K789" s="69"/>
      <c r="L789" s="69"/>
      <c r="M789" s="69"/>
      <c r="N789" s="69"/>
      <c r="O789" s="69"/>
      <c r="P789" s="69"/>
      <c r="Q789" s="69"/>
      <c r="R789" s="69"/>
      <c r="S789" s="69"/>
    </row>
    <row r="790" spans="1:19" x14ac:dyDescent="0.25">
      <c r="A790" s="69"/>
      <c r="B790" s="69"/>
      <c r="C790" s="69"/>
      <c r="D790" s="69"/>
      <c r="E790" s="69"/>
      <c r="F790" s="69"/>
      <c r="G790" s="69"/>
      <c r="H790" s="69"/>
      <c r="I790" s="69"/>
      <c r="J790" s="69"/>
      <c r="K790" s="69"/>
      <c r="L790" s="69"/>
      <c r="M790" s="69"/>
      <c r="N790" s="69"/>
      <c r="O790" s="69"/>
      <c r="P790" s="69"/>
      <c r="Q790" s="69"/>
      <c r="R790" s="69"/>
      <c r="S790" s="69"/>
    </row>
    <row r="791" spans="1:19" x14ac:dyDescent="0.25">
      <c r="A791" s="69"/>
      <c r="B791" s="69"/>
      <c r="C791" s="69"/>
      <c r="D791" s="69"/>
      <c r="E791" s="69"/>
      <c r="F791" s="69"/>
      <c r="G791" s="69"/>
      <c r="H791" s="69"/>
      <c r="I791" s="69"/>
      <c r="J791" s="69"/>
      <c r="K791" s="69"/>
      <c r="L791" s="69"/>
      <c r="M791" s="69"/>
      <c r="N791" s="69"/>
      <c r="O791" s="69"/>
      <c r="P791" s="69"/>
      <c r="Q791" s="69"/>
      <c r="R791" s="69"/>
      <c r="S791" s="69"/>
    </row>
    <row r="792" spans="1:19" x14ac:dyDescent="0.25">
      <c r="A792" s="69"/>
      <c r="B792" s="69"/>
      <c r="C792" s="69"/>
      <c r="D792" s="69"/>
      <c r="E792" s="69"/>
      <c r="F792" s="69"/>
      <c r="G792" s="69"/>
      <c r="H792" s="69"/>
      <c r="I792" s="69"/>
      <c r="J792" s="69"/>
      <c r="K792" s="69"/>
      <c r="L792" s="69"/>
      <c r="M792" s="69"/>
      <c r="N792" s="69"/>
      <c r="O792" s="69"/>
      <c r="P792" s="69"/>
      <c r="Q792" s="69"/>
      <c r="R792" s="69"/>
      <c r="S792" s="69"/>
    </row>
    <row r="793" spans="1:19" x14ac:dyDescent="0.25">
      <c r="A793" s="69"/>
      <c r="B793" s="69"/>
      <c r="C793" s="69"/>
      <c r="D793" s="69"/>
      <c r="E793" s="69"/>
      <c r="F793" s="69"/>
      <c r="G793" s="69"/>
      <c r="H793" s="69"/>
      <c r="I793" s="69"/>
      <c r="J793" s="69"/>
      <c r="K793" s="69"/>
      <c r="L793" s="69"/>
      <c r="M793" s="69"/>
      <c r="N793" s="69"/>
      <c r="O793" s="69"/>
      <c r="P793" s="69"/>
      <c r="Q793" s="69"/>
      <c r="R793" s="69"/>
      <c r="S793" s="69"/>
    </row>
    <row r="794" spans="1:19" x14ac:dyDescent="0.25">
      <c r="A794" s="69"/>
      <c r="B794" s="69"/>
      <c r="C794" s="69"/>
      <c r="D794" s="69"/>
      <c r="E794" s="69"/>
      <c r="F794" s="69"/>
      <c r="G794" s="69"/>
      <c r="H794" s="69"/>
      <c r="I794" s="69"/>
      <c r="J794" s="69"/>
      <c r="K794" s="69"/>
      <c r="L794" s="69"/>
      <c r="M794" s="69"/>
      <c r="N794" s="69"/>
      <c r="O794" s="69"/>
      <c r="P794" s="69"/>
      <c r="Q794" s="69"/>
      <c r="R794" s="69"/>
      <c r="S794" s="69"/>
    </row>
    <row r="795" spans="1:19" x14ac:dyDescent="0.25">
      <c r="A795" s="69"/>
      <c r="B795" s="69"/>
      <c r="C795" s="69"/>
      <c r="D795" s="69"/>
      <c r="E795" s="69"/>
      <c r="F795" s="69"/>
      <c r="G795" s="69"/>
      <c r="H795" s="69"/>
      <c r="I795" s="69"/>
      <c r="J795" s="69"/>
      <c r="K795" s="69"/>
      <c r="L795" s="69"/>
      <c r="M795" s="69"/>
      <c r="N795" s="69"/>
      <c r="O795" s="69"/>
      <c r="P795" s="69"/>
      <c r="Q795" s="69"/>
      <c r="R795" s="69"/>
      <c r="S795" s="69"/>
    </row>
    <row r="796" spans="1:19" x14ac:dyDescent="0.25">
      <c r="A796" s="69"/>
      <c r="B796" s="69"/>
      <c r="C796" s="69"/>
      <c r="D796" s="69"/>
      <c r="E796" s="69"/>
      <c r="F796" s="69"/>
      <c r="G796" s="69"/>
      <c r="H796" s="69"/>
      <c r="I796" s="69"/>
      <c r="J796" s="69"/>
      <c r="K796" s="69"/>
      <c r="L796" s="69"/>
      <c r="M796" s="69"/>
      <c r="N796" s="69"/>
      <c r="O796" s="69"/>
      <c r="P796" s="69"/>
      <c r="Q796" s="69"/>
      <c r="R796" s="69"/>
      <c r="S796" s="69"/>
    </row>
    <row r="797" spans="1:19" x14ac:dyDescent="0.25">
      <c r="A797" s="69"/>
      <c r="B797" s="69"/>
      <c r="C797" s="69"/>
      <c r="D797" s="69"/>
      <c r="E797" s="69"/>
      <c r="F797" s="69"/>
      <c r="G797" s="69"/>
      <c r="H797" s="69"/>
      <c r="I797" s="69"/>
      <c r="J797" s="69"/>
      <c r="K797" s="69"/>
      <c r="L797" s="69"/>
      <c r="M797" s="69"/>
      <c r="N797" s="69"/>
      <c r="O797" s="69"/>
      <c r="P797" s="69"/>
      <c r="Q797" s="69"/>
      <c r="R797" s="69"/>
      <c r="S797" s="69"/>
    </row>
    <row r="798" spans="1:19" x14ac:dyDescent="0.25">
      <c r="A798" s="69"/>
      <c r="B798" s="69"/>
      <c r="C798" s="69"/>
      <c r="D798" s="69"/>
      <c r="E798" s="69"/>
      <c r="F798" s="69"/>
      <c r="G798" s="69"/>
      <c r="H798" s="69"/>
      <c r="I798" s="69"/>
      <c r="J798" s="69"/>
      <c r="K798" s="69"/>
      <c r="L798" s="69"/>
      <c r="M798" s="69"/>
      <c r="N798" s="69"/>
      <c r="O798" s="69"/>
      <c r="P798" s="69"/>
      <c r="Q798" s="69"/>
      <c r="R798" s="69"/>
      <c r="S798" s="69"/>
    </row>
    <row r="799" spans="1:19" x14ac:dyDescent="0.25">
      <c r="A799" s="69"/>
      <c r="B799" s="69"/>
      <c r="C799" s="69"/>
      <c r="D799" s="69"/>
      <c r="E799" s="69"/>
      <c r="F799" s="69"/>
      <c r="G799" s="69"/>
      <c r="H799" s="69"/>
      <c r="I799" s="69"/>
      <c r="J799" s="69"/>
      <c r="K799" s="69"/>
      <c r="L799" s="69"/>
      <c r="M799" s="69"/>
      <c r="N799" s="69"/>
      <c r="O799" s="69"/>
      <c r="P799" s="69"/>
      <c r="Q799" s="69"/>
      <c r="R799" s="69"/>
      <c r="S799" s="69"/>
    </row>
    <row r="800" spans="1:19" x14ac:dyDescent="0.25">
      <c r="A800" s="69"/>
      <c r="B800" s="69"/>
      <c r="C800" s="69"/>
      <c r="D800" s="69"/>
      <c r="E800" s="69"/>
      <c r="F800" s="69"/>
      <c r="G800" s="69"/>
      <c r="H800" s="69"/>
      <c r="I800" s="69"/>
      <c r="J800" s="69"/>
      <c r="K800" s="69"/>
      <c r="L800" s="69"/>
      <c r="M800" s="69"/>
      <c r="N800" s="69"/>
      <c r="O800" s="69"/>
      <c r="P800" s="69"/>
      <c r="Q800" s="69"/>
      <c r="R800" s="69"/>
      <c r="S800" s="69"/>
    </row>
    <row r="801" spans="1:19" x14ac:dyDescent="0.25">
      <c r="A801" s="69"/>
      <c r="B801" s="69"/>
      <c r="C801" s="69"/>
      <c r="D801" s="69"/>
      <c r="E801" s="69"/>
      <c r="F801" s="69"/>
      <c r="G801" s="69"/>
      <c r="H801" s="69"/>
      <c r="I801" s="69"/>
      <c r="J801" s="69"/>
      <c r="K801" s="69"/>
      <c r="L801" s="69"/>
      <c r="M801" s="69"/>
      <c r="N801" s="69"/>
      <c r="O801" s="69"/>
      <c r="P801" s="69"/>
      <c r="Q801" s="69"/>
      <c r="R801" s="69"/>
      <c r="S801" s="69"/>
    </row>
    <row r="802" spans="1:19" x14ac:dyDescent="0.25">
      <c r="A802" s="69"/>
      <c r="B802" s="69"/>
      <c r="C802" s="69"/>
      <c r="D802" s="69"/>
      <c r="E802" s="69"/>
      <c r="F802" s="69"/>
      <c r="G802" s="69"/>
      <c r="H802" s="69"/>
      <c r="I802" s="69"/>
      <c r="J802" s="69"/>
      <c r="K802" s="69"/>
      <c r="L802" s="69"/>
      <c r="M802" s="69"/>
      <c r="N802" s="69"/>
      <c r="O802" s="69"/>
      <c r="P802" s="69"/>
      <c r="Q802" s="69"/>
      <c r="R802" s="69"/>
      <c r="S802" s="69"/>
    </row>
    <row r="803" spans="1:19" x14ac:dyDescent="0.25">
      <c r="A803" s="69"/>
      <c r="B803" s="69"/>
      <c r="C803" s="69"/>
      <c r="D803" s="69"/>
      <c r="E803" s="69"/>
      <c r="F803" s="69"/>
      <c r="G803" s="69"/>
      <c r="H803" s="69"/>
      <c r="I803" s="69"/>
      <c r="J803" s="69"/>
      <c r="K803" s="69"/>
      <c r="L803" s="69"/>
      <c r="M803" s="69"/>
      <c r="N803" s="69"/>
      <c r="O803" s="69"/>
      <c r="P803" s="69"/>
      <c r="Q803" s="69"/>
      <c r="R803" s="69"/>
      <c r="S803" s="69"/>
    </row>
    <row r="804" spans="1:19" x14ac:dyDescent="0.25">
      <c r="A804" s="69"/>
      <c r="B804" s="69"/>
      <c r="C804" s="69"/>
      <c r="D804" s="69"/>
      <c r="E804" s="69"/>
      <c r="F804" s="69"/>
      <c r="G804" s="69"/>
      <c r="H804" s="69"/>
      <c r="I804" s="69"/>
      <c r="J804" s="69"/>
      <c r="K804" s="69"/>
      <c r="L804" s="69"/>
      <c r="M804" s="69"/>
      <c r="N804" s="69"/>
      <c r="O804" s="69"/>
      <c r="P804" s="69"/>
      <c r="Q804" s="69"/>
      <c r="R804" s="69"/>
      <c r="S804" s="69"/>
    </row>
    <row r="805" spans="1:19" x14ac:dyDescent="0.25">
      <c r="A805" s="69"/>
      <c r="B805" s="69"/>
      <c r="C805" s="69"/>
      <c r="D805" s="69"/>
      <c r="E805" s="69"/>
      <c r="F805" s="69"/>
      <c r="G805" s="69"/>
      <c r="H805" s="69"/>
      <c r="I805" s="69"/>
      <c r="J805" s="69"/>
      <c r="K805" s="69"/>
      <c r="L805" s="69"/>
      <c r="M805" s="69"/>
      <c r="N805" s="69"/>
      <c r="O805" s="69"/>
      <c r="P805" s="69"/>
      <c r="Q805" s="69"/>
      <c r="R805" s="69"/>
      <c r="S805" s="69"/>
    </row>
    <row r="806" spans="1:19" x14ac:dyDescent="0.25">
      <c r="A806" s="69"/>
      <c r="B806" s="69"/>
      <c r="C806" s="69"/>
      <c r="D806" s="69"/>
      <c r="E806" s="69"/>
      <c r="F806" s="69"/>
      <c r="G806" s="69"/>
      <c r="H806" s="69"/>
      <c r="I806" s="69"/>
      <c r="J806" s="69"/>
      <c r="K806" s="69"/>
      <c r="L806" s="69"/>
      <c r="M806" s="69"/>
      <c r="N806" s="69"/>
      <c r="O806" s="69"/>
      <c r="P806" s="69"/>
      <c r="Q806" s="69"/>
      <c r="R806" s="69"/>
      <c r="S806" s="69"/>
    </row>
    <row r="807" spans="1:19" x14ac:dyDescent="0.25">
      <c r="A807" s="69"/>
      <c r="B807" s="69"/>
      <c r="C807" s="69"/>
      <c r="D807" s="69"/>
      <c r="E807" s="69"/>
      <c r="F807" s="69"/>
      <c r="G807" s="69"/>
      <c r="H807" s="69"/>
      <c r="I807" s="69"/>
      <c r="J807" s="69"/>
      <c r="K807" s="69"/>
      <c r="L807" s="69"/>
      <c r="M807" s="69"/>
      <c r="N807" s="69"/>
      <c r="O807" s="69"/>
      <c r="P807" s="69"/>
      <c r="Q807" s="69"/>
      <c r="R807" s="69"/>
      <c r="S807" s="69"/>
    </row>
    <row r="808" spans="1:19" x14ac:dyDescent="0.25">
      <c r="A808" s="69"/>
      <c r="B808" s="69"/>
      <c r="C808" s="69"/>
      <c r="D808" s="69"/>
      <c r="E808" s="69"/>
      <c r="F808" s="69"/>
      <c r="G808" s="69"/>
      <c r="H808" s="69"/>
      <c r="I808" s="69"/>
      <c r="J808" s="69"/>
      <c r="K808" s="69"/>
      <c r="L808" s="69"/>
      <c r="M808" s="69"/>
      <c r="N808" s="69"/>
      <c r="O808" s="69"/>
      <c r="P808" s="69"/>
      <c r="Q808" s="69"/>
      <c r="R808" s="69"/>
      <c r="S808" s="69"/>
    </row>
    <row r="809" spans="1:19" x14ac:dyDescent="0.25">
      <c r="A809" s="69"/>
      <c r="B809" s="69"/>
      <c r="C809" s="69"/>
      <c r="D809" s="69"/>
      <c r="E809" s="69"/>
      <c r="F809" s="69"/>
      <c r="G809" s="69"/>
      <c r="H809" s="69"/>
      <c r="I809" s="69"/>
      <c r="J809" s="69"/>
      <c r="K809" s="69"/>
      <c r="L809" s="69"/>
      <c r="M809" s="69"/>
      <c r="N809" s="69"/>
      <c r="O809" s="69"/>
      <c r="P809" s="69"/>
      <c r="Q809" s="69"/>
      <c r="R809" s="69"/>
      <c r="S809" s="69"/>
    </row>
    <row r="810" spans="1:19" x14ac:dyDescent="0.25">
      <c r="A810" s="69"/>
      <c r="B810" s="69"/>
      <c r="C810" s="69"/>
      <c r="D810" s="69"/>
      <c r="E810" s="69"/>
      <c r="F810" s="69"/>
      <c r="G810" s="69"/>
      <c r="H810" s="69"/>
      <c r="I810" s="69"/>
      <c r="J810" s="69"/>
      <c r="K810" s="69"/>
      <c r="L810" s="69"/>
      <c r="M810" s="69"/>
      <c r="N810" s="69"/>
      <c r="O810" s="69"/>
      <c r="P810" s="69"/>
      <c r="Q810" s="69"/>
      <c r="R810" s="69"/>
      <c r="S810" s="69"/>
    </row>
    <row r="811" spans="1:19" x14ac:dyDescent="0.25">
      <c r="A811" s="69"/>
      <c r="B811" s="69"/>
      <c r="C811" s="69"/>
      <c r="D811" s="69"/>
      <c r="E811" s="69"/>
      <c r="F811" s="69"/>
      <c r="G811" s="69"/>
      <c r="H811" s="69"/>
      <c r="I811" s="69"/>
      <c r="J811" s="69"/>
      <c r="K811" s="69"/>
      <c r="L811" s="69"/>
      <c r="M811" s="69"/>
      <c r="N811" s="69"/>
      <c r="O811" s="69"/>
      <c r="P811" s="69"/>
      <c r="Q811" s="69"/>
      <c r="R811" s="69"/>
      <c r="S811" s="69"/>
    </row>
    <row r="812" spans="1:19" x14ac:dyDescent="0.25">
      <c r="A812" s="69"/>
      <c r="B812" s="69"/>
      <c r="C812" s="69"/>
      <c r="D812" s="69"/>
      <c r="E812" s="69"/>
      <c r="F812" s="69"/>
      <c r="G812" s="69"/>
      <c r="H812" s="69"/>
      <c r="I812" s="69"/>
      <c r="J812" s="69"/>
      <c r="K812" s="69"/>
      <c r="L812" s="69"/>
      <c r="M812" s="69"/>
      <c r="N812" s="69"/>
      <c r="O812" s="69"/>
      <c r="P812" s="69"/>
      <c r="Q812" s="69"/>
      <c r="R812" s="69"/>
      <c r="S812" s="69"/>
    </row>
    <row r="813" spans="1:19" x14ac:dyDescent="0.25">
      <c r="A813" s="69"/>
      <c r="B813" s="69"/>
      <c r="C813" s="69"/>
      <c r="D813" s="69"/>
      <c r="E813" s="69"/>
      <c r="F813" s="69"/>
      <c r="G813" s="69"/>
      <c r="H813" s="69"/>
      <c r="I813" s="69"/>
      <c r="J813" s="69"/>
      <c r="K813" s="69"/>
      <c r="L813" s="69"/>
      <c r="M813" s="69"/>
      <c r="N813" s="69"/>
      <c r="O813" s="69"/>
      <c r="P813" s="69"/>
      <c r="Q813" s="69"/>
      <c r="R813" s="69"/>
      <c r="S813" s="69"/>
    </row>
    <row r="814" spans="1:19" x14ac:dyDescent="0.25">
      <c r="A814" s="69"/>
      <c r="B814" s="69"/>
      <c r="C814" s="69"/>
      <c r="D814" s="69"/>
      <c r="E814" s="69"/>
      <c r="F814" s="69"/>
      <c r="G814" s="69"/>
      <c r="H814" s="69"/>
      <c r="I814" s="69"/>
      <c r="J814" s="69"/>
      <c r="K814" s="69"/>
      <c r="L814" s="69"/>
      <c r="M814" s="69"/>
      <c r="N814" s="69"/>
      <c r="O814" s="69"/>
      <c r="P814" s="69"/>
      <c r="Q814" s="69"/>
      <c r="R814" s="69"/>
      <c r="S814" s="69"/>
    </row>
    <row r="815" spans="1:19" x14ac:dyDescent="0.25">
      <c r="A815" s="69"/>
      <c r="B815" s="69"/>
      <c r="C815" s="69"/>
      <c r="D815" s="69"/>
      <c r="E815" s="69"/>
      <c r="F815" s="69"/>
      <c r="G815" s="69"/>
      <c r="H815" s="69"/>
      <c r="I815" s="69"/>
      <c r="J815" s="69"/>
      <c r="K815" s="69"/>
      <c r="L815" s="69"/>
      <c r="M815" s="69"/>
      <c r="N815" s="69"/>
      <c r="O815" s="69"/>
      <c r="P815" s="69"/>
      <c r="Q815" s="69"/>
      <c r="R815" s="69"/>
      <c r="S815" s="69"/>
    </row>
    <row r="816" spans="1:19" x14ac:dyDescent="0.25">
      <c r="A816" s="69"/>
      <c r="B816" s="69"/>
      <c r="C816" s="69"/>
      <c r="D816" s="69"/>
      <c r="E816" s="69"/>
      <c r="F816" s="69"/>
      <c r="G816" s="69"/>
      <c r="H816" s="69"/>
      <c r="I816" s="69"/>
      <c r="J816" s="69"/>
      <c r="K816" s="69"/>
      <c r="L816" s="69"/>
      <c r="M816" s="69"/>
      <c r="N816" s="69"/>
      <c r="O816" s="69"/>
      <c r="P816" s="69"/>
      <c r="Q816" s="69"/>
      <c r="R816" s="69"/>
      <c r="S816" s="69"/>
    </row>
    <row r="817" spans="1:19" x14ac:dyDescent="0.25">
      <c r="A817" s="69"/>
      <c r="B817" s="69"/>
      <c r="C817" s="69"/>
      <c r="D817" s="69"/>
      <c r="E817" s="69"/>
      <c r="F817" s="69"/>
      <c r="G817" s="69"/>
      <c r="H817" s="69"/>
      <c r="I817" s="69"/>
      <c r="J817" s="69"/>
      <c r="K817" s="69"/>
      <c r="L817" s="69"/>
      <c r="M817" s="69"/>
      <c r="N817" s="69"/>
      <c r="O817" s="69"/>
      <c r="P817" s="69"/>
      <c r="Q817" s="69"/>
      <c r="R817" s="69"/>
      <c r="S817" s="69"/>
    </row>
    <row r="818" spans="1:19" x14ac:dyDescent="0.25">
      <c r="A818" s="69"/>
      <c r="B818" s="69"/>
      <c r="C818" s="69"/>
      <c r="D818" s="69"/>
      <c r="E818" s="69"/>
      <c r="F818" s="69"/>
      <c r="G818" s="69"/>
      <c r="H818" s="69"/>
      <c r="I818" s="69"/>
      <c r="J818" s="69"/>
      <c r="K818" s="69"/>
      <c r="L818" s="69"/>
      <c r="M818" s="69"/>
      <c r="N818" s="69"/>
      <c r="O818" s="69"/>
      <c r="P818" s="69"/>
      <c r="Q818" s="69"/>
      <c r="R818" s="69"/>
      <c r="S818" s="69"/>
    </row>
    <row r="819" spans="1:19" x14ac:dyDescent="0.25">
      <c r="A819" s="69"/>
      <c r="B819" s="69"/>
      <c r="C819" s="69"/>
      <c r="D819" s="69"/>
      <c r="E819" s="69"/>
      <c r="F819" s="69"/>
      <c r="G819" s="69"/>
      <c r="H819" s="69"/>
      <c r="I819" s="69"/>
      <c r="J819" s="69"/>
      <c r="K819" s="69"/>
      <c r="L819" s="69"/>
      <c r="M819" s="69"/>
      <c r="N819" s="69"/>
      <c r="O819" s="69"/>
      <c r="P819" s="69"/>
      <c r="Q819" s="69"/>
      <c r="R819" s="69"/>
      <c r="S819" s="69"/>
    </row>
    <row r="820" spans="1:19" x14ac:dyDescent="0.25">
      <c r="A820" s="69"/>
      <c r="B820" s="69"/>
      <c r="C820" s="69"/>
      <c r="D820" s="69"/>
      <c r="E820" s="69"/>
      <c r="F820" s="69"/>
      <c r="G820" s="69"/>
      <c r="H820" s="69"/>
      <c r="I820" s="69"/>
      <c r="J820" s="69"/>
      <c r="K820" s="69"/>
      <c r="L820" s="69"/>
      <c r="M820" s="69"/>
      <c r="N820" s="69"/>
      <c r="O820" s="69"/>
      <c r="P820" s="69"/>
      <c r="Q820" s="69"/>
      <c r="R820" s="69"/>
      <c r="S820" s="69"/>
    </row>
    <row r="821" spans="1:19" x14ac:dyDescent="0.25">
      <c r="A821" s="69"/>
      <c r="B821" s="69"/>
      <c r="C821" s="69"/>
      <c r="D821" s="69"/>
      <c r="E821" s="69"/>
      <c r="F821" s="69"/>
      <c r="G821" s="69"/>
      <c r="H821" s="69"/>
      <c r="I821" s="69"/>
      <c r="J821" s="69"/>
      <c r="K821" s="69"/>
      <c r="L821" s="69"/>
      <c r="M821" s="69"/>
      <c r="N821" s="69"/>
      <c r="O821" s="69"/>
      <c r="P821" s="69"/>
      <c r="Q821" s="69"/>
      <c r="R821" s="69"/>
      <c r="S821" s="69"/>
    </row>
    <row r="822" spans="1:19" x14ac:dyDescent="0.25">
      <c r="A822" s="69"/>
      <c r="B822" s="69"/>
      <c r="C822" s="69"/>
      <c r="D822" s="69"/>
      <c r="E822" s="69"/>
      <c r="F822" s="69"/>
      <c r="G822" s="69"/>
      <c r="H822" s="69"/>
      <c r="I822" s="69"/>
      <c r="J822" s="69"/>
      <c r="K822" s="69"/>
      <c r="L822" s="69"/>
      <c r="M822" s="69"/>
      <c r="N822" s="69"/>
      <c r="O822" s="69"/>
      <c r="P822" s="69"/>
      <c r="Q822" s="69"/>
      <c r="R822" s="69"/>
      <c r="S822" s="69"/>
    </row>
    <row r="823" spans="1:19" x14ac:dyDescent="0.25">
      <c r="A823" s="69"/>
      <c r="B823" s="69"/>
      <c r="C823" s="69"/>
      <c r="D823" s="69"/>
      <c r="E823" s="69"/>
      <c r="F823" s="69"/>
      <c r="G823" s="69"/>
      <c r="H823" s="69"/>
      <c r="I823" s="69"/>
      <c r="J823" s="69"/>
      <c r="K823" s="69"/>
      <c r="L823" s="69"/>
      <c r="M823" s="69"/>
      <c r="N823" s="69"/>
      <c r="O823" s="69"/>
      <c r="P823" s="69"/>
      <c r="Q823" s="69"/>
      <c r="R823" s="69"/>
      <c r="S823" s="69"/>
    </row>
    <row r="824" spans="1:19" x14ac:dyDescent="0.25">
      <c r="A824" s="69"/>
      <c r="B824" s="69"/>
      <c r="C824" s="69"/>
      <c r="D824" s="69"/>
      <c r="E824" s="69"/>
      <c r="F824" s="69"/>
      <c r="G824" s="69"/>
      <c r="H824" s="69"/>
      <c r="I824" s="69"/>
      <c r="J824" s="69"/>
      <c r="K824" s="69"/>
      <c r="L824" s="69"/>
      <c r="M824" s="69"/>
      <c r="N824" s="69"/>
      <c r="O824" s="69"/>
      <c r="P824" s="69"/>
      <c r="Q824" s="69"/>
      <c r="R824" s="69"/>
      <c r="S824" s="69"/>
    </row>
    <row r="825" spans="1:19" x14ac:dyDescent="0.25">
      <c r="A825" s="69"/>
      <c r="B825" s="69"/>
      <c r="C825" s="69"/>
      <c r="D825" s="69"/>
      <c r="E825" s="69"/>
      <c r="F825" s="69"/>
      <c r="G825" s="69"/>
      <c r="H825" s="69"/>
      <c r="I825" s="69"/>
      <c r="J825" s="69"/>
      <c r="K825" s="69"/>
      <c r="L825" s="69"/>
      <c r="M825" s="69"/>
      <c r="N825" s="69"/>
      <c r="O825" s="69"/>
      <c r="P825" s="69"/>
      <c r="Q825" s="69"/>
      <c r="R825" s="69"/>
      <c r="S825" s="69"/>
    </row>
    <row r="826" spans="1:19" x14ac:dyDescent="0.25">
      <c r="A826" s="69"/>
      <c r="B826" s="69"/>
      <c r="C826" s="69"/>
      <c r="D826" s="69"/>
      <c r="E826" s="69"/>
      <c r="F826" s="69"/>
      <c r="G826" s="69"/>
      <c r="H826" s="69"/>
      <c r="I826" s="69"/>
      <c r="J826" s="69"/>
      <c r="K826" s="69"/>
      <c r="L826" s="69"/>
      <c r="M826" s="69"/>
      <c r="N826" s="69"/>
      <c r="O826" s="69"/>
      <c r="P826" s="69"/>
      <c r="Q826" s="69"/>
      <c r="R826" s="69"/>
      <c r="S826" s="69"/>
    </row>
    <row r="827" spans="1:19" x14ac:dyDescent="0.25">
      <c r="A827" s="69"/>
      <c r="B827" s="69"/>
      <c r="C827" s="69"/>
      <c r="D827" s="69"/>
      <c r="E827" s="69"/>
      <c r="F827" s="69"/>
      <c r="G827" s="69"/>
      <c r="H827" s="69"/>
      <c r="I827" s="69"/>
      <c r="J827" s="69"/>
      <c r="K827" s="69"/>
      <c r="L827" s="69"/>
      <c r="M827" s="69"/>
      <c r="N827" s="69"/>
      <c r="O827" s="69"/>
      <c r="P827" s="69"/>
      <c r="Q827" s="69"/>
      <c r="R827" s="69"/>
      <c r="S827" s="69"/>
    </row>
    <row r="828" spans="1:19" x14ac:dyDescent="0.25">
      <c r="A828" s="69"/>
      <c r="B828" s="69"/>
      <c r="C828" s="69"/>
      <c r="D828" s="69"/>
      <c r="E828" s="69"/>
      <c r="F828" s="69"/>
      <c r="G828" s="69"/>
      <c r="H828" s="69"/>
      <c r="I828" s="69"/>
      <c r="J828" s="69"/>
      <c r="K828" s="69"/>
      <c r="L828" s="69"/>
      <c r="M828" s="69"/>
      <c r="N828" s="69"/>
      <c r="O828" s="69"/>
      <c r="P828" s="69"/>
      <c r="Q828" s="69"/>
      <c r="R828" s="69"/>
      <c r="S828" s="69"/>
    </row>
    <row r="829" spans="1:19" x14ac:dyDescent="0.25">
      <c r="A829" s="69"/>
      <c r="B829" s="69"/>
      <c r="C829" s="69"/>
      <c r="D829" s="69"/>
      <c r="E829" s="69"/>
      <c r="F829" s="69"/>
      <c r="G829" s="69"/>
      <c r="H829" s="69"/>
      <c r="I829" s="69"/>
      <c r="J829" s="69"/>
      <c r="K829" s="69"/>
      <c r="L829" s="69"/>
      <c r="M829" s="69"/>
      <c r="N829" s="69"/>
      <c r="O829" s="69"/>
      <c r="P829" s="69"/>
      <c r="Q829" s="69"/>
      <c r="R829" s="69"/>
      <c r="S829" s="69"/>
    </row>
    <row r="830" spans="1:19" x14ac:dyDescent="0.25">
      <c r="A830" s="69"/>
      <c r="B830" s="69"/>
      <c r="C830" s="69"/>
      <c r="D830" s="69"/>
      <c r="E830" s="69"/>
      <c r="F830" s="69"/>
      <c r="G830" s="69"/>
      <c r="H830" s="69"/>
      <c r="I830" s="69"/>
      <c r="J830" s="69"/>
      <c r="K830" s="69"/>
      <c r="L830" s="69"/>
      <c r="M830" s="69"/>
      <c r="N830" s="69"/>
      <c r="O830" s="69"/>
      <c r="P830" s="69"/>
      <c r="Q830" s="69"/>
      <c r="R830" s="69"/>
      <c r="S830" s="69"/>
    </row>
    <row r="831" spans="1:19" x14ac:dyDescent="0.25">
      <c r="A831" s="69"/>
      <c r="B831" s="69"/>
      <c r="C831" s="69"/>
      <c r="D831" s="69"/>
      <c r="E831" s="69"/>
      <c r="F831" s="69"/>
      <c r="G831" s="69"/>
      <c r="H831" s="69"/>
      <c r="I831" s="69"/>
      <c r="J831" s="69"/>
      <c r="K831" s="69"/>
      <c r="L831" s="69"/>
      <c r="M831" s="69"/>
      <c r="N831" s="69"/>
      <c r="O831" s="69"/>
      <c r="P831" s="69"/>
      <c r="Q831" s="69"/>
      <c r="R831" s="69"/>
      <c r="S831" s="69"/>
    </row>
    <row r="832" spans="1:19" x14ac:dyDescent="0.25">
      <c r="A832" s="69"/>
      <c r="B832" s="69"/>
      <c r="C832" s="69"/>
      <c r="D832" s="69"/>
      <c r="E832" s="69"/>
      <c r="F832" s="69"/>
      <c r="G832" s="69"/>
      <c r="H832" s="69"/>
      <c r="I832" s="69"/>
      <c r="J832" s="69"/>
      <c r="K832" s="69"/>
      <c r="L832" s="69"/>
      <c r="M832" s="69"/>
      <c r="N832" s="69"/>
      <c r="O832" s="69"/>
      <c r="P832" s="69"/>
      <c r="Q832" s="69"/>
      <c r="R832" s="69"/>
      <c r="S832" s="69"/>
    </row>
    <row r="833" spans="1:19" x14ac:dyDescent="0.25">
      <c r="A833" s="69"/>
      <c r="B833" s="69"/>
      <c r="C833" s="69"/>
      <c r="D833" s="69"/>
      <c r="E833" s="69"/>
      <c r="F833" s="69"/>
      <c r="G833" s="69"/>
      <c r="H833" s="69"/>
      <c r="I833" s="69"/>
      <c r="J833" s="69"/>
      <c r="K833" s="69"/>
      <c r="L833" s="69"/>
      <c r="M833" s="69"/>
      <c r="N833" s="69"/>
      <c r="O833" s="69"/>
      <c r="P833" s="69"/>
      <c r="Q833" s="69"/>
      <c r="R833" s="69"/>
      <c r="S833" s="69"/>
    </row>
    <row r="834" spans="1:19" x14ac:dyDescent="0.25">
      <c r="A834" s="69"/>
      <c r="B834" s="69"/>
      <c r="C834" s="69"/>
      <c r="D834" s="69"/>
      <c r="E834" s="69"/>
      <c r="F834" s="69"/>
      <c r="G834" s="69"/>
      <c r="H834" s="69"/>
      <c r="I834" s="69"/>
      <c r="J834" s="69"/>
      <c r="K834" s="69"/>
      <c r="L834" s="69"/>
      <c r="M834" s="69"/>
      <c r="N834" s="69"/>
      <c r="O834" s="69"/>
      <c r="P834" s="69"/>
      <c r="Q834" s="69"/>
      <c r="R834" s="69"/>
      <c r="S834" s="69"/>
    </row>
    <row r="835" spans="1:19" x14ac:dyDescent="0.25">
      <c r="A835" s="69"/>
      <c r="B835" s="69"/>
      <c r="C835" s="69"/>
      <c r="D835" s="69"/>
      <c r="E835" s="69"/>
      <c r="F835" s="69"/>
      <c r="G835" s="69"/>
      <c r="H835" s="69"/>
      <c r="I835" s="69"/>
      <c r="J835" s="69"/>
      <c r="K835" s="69"/>
      <c r="L835" s="69"/>
      <c r="M835" s="69"/>
      <c r="N835" s="69"/>
      <c r="O835" s="69"/>
      <c r="P835" s="69"/>
      <c r="Q835" s="69"/>
      <c r="R835" s="69"/>
      <c r="S835" s="69"/>
    </row>
    <row r="836" spans="1:19" x14ac:dyDescent="0.25">
      <c r="A836" s="69"/>
      <c r="B836" s="69"/>
      <c r="C836" s="69"/>
      <c r="D836" s="69"/>
      <c r="E836" s="69"/>
      <c r="F836" s="69"/>
      <c r="G836" s="69"/>
      <c r="H836" s="69"/>
      <c r="I836" s="69"/>
      <c r="J836" s="69"/>
      <c r="K836" s="69"/>
      <c r="L836" s="69"/>
      <c r="M836" s="69"/>
      <c r="N836" s="69"/>
      <c r="O836" s="69"/>
      <c r="P836" s="69"/>
      <c r="Q836" s="69"/>
      <c r="R836" s="69"/>
      <c r="S836" s="69"/>
    </row>
    <row r="837" spans="1:19" x14ac:dyDescent="0.25">
      <c r="A837" s="69"/>
      <c r="B837" s="69"/>
      <c r="C837" s="69"/>
      <c r="D837" s="69"/>
      <c r="E837" s="69"/>
      <c r="F837" s="69"/>
      <c r="G837" s="69"/>
      <c r="H837" s="69"/>
      <c r="I837" s="69"/>
      <c r="J837" s="69"/>
      <c r="K837" s="69"/>
      <c r="L837" s="69"/>
      <c r="M837" s="69"/>
      <c r="N837" s="69"/>
      <c r="O837" s="69"/>
      <c r="P837" s="69"/>
      <c r="Q837" s="69"/>
      <c r="R837" s="69"/>
      <c r="S837" s="69"/>
    </row>
    <row r="838" spans="1:19" x14ac:dyDescent="0.25">
      <c r="A838" s="69"/>
      <c r="B838" s="69"/>
      <c r="C838" s="69"/>
      <c r="D838" s="69"/>
      <c r="E838" s="69"/>
      <c r="F838" s="69"/>
      <c r="G838" s="69"/>
      <c r="H838" s="69"/>
      <c r="I838" s="69"/>
      <c r="J838" s="69"/>
      <c r="K838" s="69"/>
      <c r="L838" s="69"/>
      <c r="M838" s="69"/>
      <c r="N838" s="69"/>
      <c r="O838" s="69"/>
      <c r="P838" s="69"/>
      <c r="Q838" s="69"/>
      <c r="R838" s="69"/>
      <c r="S838" s="69"/>
    </row>
    <row r="839" spans="1:19" x14ac:dyDescent="0.25">
      <c r="A839" s="69"/>
      <c r="B839" s="69"/>
      <c r="C839" s="69"/>
      <c r="D839" s="69"/>
      <c r="E839" s="69"/>
      <c r="F839" s="69"/>
      <c r="G839" s="69"/>
      <c r="H839" s="69"/>
      <c r="I839" s="69"/>
      <c r="J839" s="69"/>
      <c r="K839" s="69"/>
      <c r="L839" s="69"/>
      <c r="M839" s="69"/>
      <c r="N839" s="69"/>
      <c r="O839" s="69"/>
      <c r="P839" s="69"/>
      <c r="Q839" s="69"/>
      <c r="R839" s="69"/>
      <c r="S839" s="69"/>
    </row>
    <row r="840" spans="1:19" x14ac:dyDescent="0.25">
      <c r="A840" s="69"/>
      <c r="B840" s="69"/>
      <c r="C840" s="69"/>
      <c r="D840" s="69"/>
      <c r="E840" s="69"/>
      <c r="F840" s="69"/>
      <c r="G840" s="69"/>
      <c r="H840" s="69"/>
      <c r="I840" s="69"/>
      <c r="J840" s="69"/>
      <c r="K840" s="69"/>
      <c r="L840" s="69"/>
      <c r="M840" s="69"/>
      <c r="N840" s="69"/>
      <c r="O840" s="69"/>
      <c r="P840" s="69"/>
      <c r="Q840" s="69"/>
      <c r="R840" s="69"/>
      <c r="S840" s="69"/>
    </row>
    <row r="841" spans="1:19" x14ac:dyDescent="0.25">
      <c r="A841" s="69"/>
      <c r="B841" s="69"/>
      <c r="C841" s="69"/>
      <c r="D841" s="69"/>
      <c r="E841" s="69"/>
      <c r="F841" s="69"/>
      <c r="G841" s="69"/>
      <c r="H841" s="69"/>
      <c r="I841" s="69"/>
      <c r="J841" s="69"/>
      <c r="K841" s="69"/>
      <c r="L841" s="69"/>
      <c r="M841" s="69"/>
      <c r="N841" s="69"/>
      <c r="O841" s="69"/>
      <c r="P841" s="69"/>
      <c r="Q841" s="69"/>
      <c r="R841" s="69"/>
      <c r="S841" s="69"/>
    </row>
    <row r="842" spans="1:19" x14ac:dyDescent="0.25">
      <c r="A842" s="69"/>
      <c r="B842" s="69"/>
      <c r="C842" s="69"/>
      <c r="D842" s="69"/>
      <c r="E842" s="69"/>
      <c r="F842" s="69"/>
      <c r="G842" s="69"/>
      <c r="H842" s="69"/>
      <c r="I842" s="69"/>
      <c r="J842" s="69"/>
      <c r="K842" s="69"/>
      <c r="L842" s="69"/>
      <c r="M842" s="69"/>
      <c r="N842" s="69"/>
      <c r="O842" s="69"/>
      <c r="P842" s="69"/>
      <c r="Q842" s="69"/>
      <c r="R842" s="69"/>
      <c r="S842" s="69"/>
    </row>
    <row r="843" spans="1:19" x14ac:dyDescent="0.25">
      <c r="A843" s="69"/>
      <c r="B843" s="69"/>
      <c r="C843" s="69"/>
      <c r="D843" s="69"/>
      <c r="E843" s="69"/>
      <c r="F843" s="69"/>
      <c r="G843" s="69"/>
      <c r="H843" s="69"/>
      <c r="I843" s="69"/>
      <c r="J843" s="69"/>
      <c r="K843" s="69"/>
      <c r="L843" s="69"/>
      <c r="M843" s="69"/>
      <c r="N843" s="69"/>
      <c r="O843" s="69"/>
      <c r="P843" s="69"/>
      <c r="Q843" s="69"/>
      <c r="R843" s="69"/>
      <c r="S843" s="69"/>
    </row>
    <row r="844" spans="1:19" x14ac:dyDescent="0.25">
      <c r="A844" s="69"/>
      <c r="B844" s="69"/>
      <c r="C844" s="69"/>
      <c r="D844" s="69"/>
      <c r="E844" s="69"/>
      <c r="F844" s="69"/>
      <c r="G844" s="69"/>
      <c r="H844" s="69"/>
      <c r="I844" s="69"/>
      <c r="J844" s="69"/>
      <c r="K844" s="69"/>
      <c r="L844" s="69"/>
      <c r="M844" s="69"/>
      <c r="N844" s="69"/>
      <c r="O844" s="69"/>
      <c r="P844" s="69"/>
      <c r="Q844" s="69"/>
      <c r="R844" s="69"/>
      <c r="S844" s="69"/>
    </row>
    <row r="845" spans="1:19" x14ac:dyDescent="0.25">
      <c r="A845" s="69"/>
      <c r="B845" s="69"/>
      <c r="C845" s="69"/>
      <c r="D845" s="69"/>
      <c r="E845" s="69"/>
      <c r="F845" s="69"/>
      <c r="G845" s="69"/>
      <c r="H845" s="69"/>
      <c r="I845" s="69"/>
      <c r="J845" s="69"/>
      <c r="K845" s="69"/>
      <c r="L845" s="69"/>
      <c r="M845" s="69"/>
      <c r="N845" s="69"/>
      <c r="O845" s="69"/>
      <c r="P845" s="69"/>
      <c r="Q845" s="69"/>
      <c r="R845" s="69"/>
      <c r="S845" s="69"/>
    </row>
    <row r="846" spans="1:19" x14ac:dyDescent="0.25">
      <c r="A846" s="69"/>
      <c r="B846" s="69"/>
      <c r="C846" s="69"/>
      <c r="D846" s="69"/>
      <c r="E846" s="69"/>
      <c r="F846" s="69"/>
      <c r="G846" s="69"/>
      <c r="H846" s="69"/>
      <c r="I846" s="69"/>
      <c r="J846" s="69"/>
      <c r="K846" s="69"/>
      <c r="L846" s="69"/>
      <c r="M846" s="69"/>
      <c r="N846" s="69"/>
      <c r="O846" s="69"/>
      <c r="P846" s="69"/>
      <c r="Q846" s="69"/>
      <c r="R846" s="69"/>
      <c r="S846" s="69"/>
    </row>
    <row r="847" spans="1:19" x14ac:dyDescent="0.25">
      <c r="A847" s="69"/>
      <c r="B847" s="69"/>
      <c r="C847" s="69"/>
      <c r="D847" s="69"/>
      <c r="E847" s="69"/>
      <c r="F847" s="69"/>
      <c r="G847" s="69"/>
      <c r="H847" s="69"/>
      <c r="I847" s="69"/>
      <c r="J847" s="69"/>
      <c r="K847" s="69"/>
      <c r="L847" s="69"/>
      <c r="M847" s="69"/>
      <c r="N847" s="69"/>
      <c r="O847" s="69"/>
      <c r="P847" s="69"/>
      <c r="Q847" s="69"/>
      <c r="R847" s="69"/>
      <c r="S847" s="69"/>
    </row>
    <row r="848" spans="1:19" x14ac:dyDescent="0.25">
      <c r="A848" s="69"/>
      <c r="B848" s="69"/>
      <c r="C848" s="69"/>
      <c r="D848" s="69"/>
      <c r="E848" s="69"/>
      <c r="F848" s="69"/>
      <c r="G848" s="69"/>
      <c r="H848" s="69"/>
      <c r="I848" s="69"/>
      <c r="J848" s="69"/>
      <c r="K848" s="69"/>
      <c r="L848" s="69"/>
      <c r="M848" s="69"/>
      <c r="N848" s="69"/>
      <c r="O848" s="69"/>
      <c r="P848" s="69"/>
      <c r="Q848" s="69"/>
      <c r="R848" s="69"/>
      <c r="S848" s="69"/>
    </row>
    <row r="849" spans="1:19" x14ac:dyDescent="0.25">
      <c r="A849" s="69"/>
      <c r="B849" s="69"/>
      <c r="C849" s="69"/>
      <c r="D849" s="69"/>
      <c r="E849" s="69"/>
      <c r="F849" s="69"/>
      <c r="G849" s="69"/>
      <c r="H849" s="69"/>
      <c r="I849" s="69"/>
      <c r="J849" s="69"/>
      <c r="K849" s="69"/>
      <c r="L849" s="69"/>
      <c r="M849" s="69"/>
      <c r="N849" s="69"/>
      <c r="O849" s="69"/>
      <c r="P849" s="69"/>
      <c r="Q849" s="69"/>
      <c r="R849" s="69"/>
      <c r="S849" s="69"/>
    </row>
    <row r="850" spans="1:19" x14ac:dyDescent="0.25">
      <c r="A850" s="69"/>
      <c r="B850" s="69"/>
      <c r="C850" s="69"/>
      <c r="D850" s="69"/>
      <c r="E850" s="69"/>
      <c r="F850" s="69"/>
      <c r="G850" s="69"/>
      <c r="H850" s="69"/>
      <c r="I850" s="69"/>
      <c r="J850" s="69"/>
      <c r="K850" s="69"/>
      <c r="L850" s="69"/>
      <c r="M850" s="69"/>
      <c r="N850" s="69"/>
      <c r="O850" s="69"/>
      <c r="P850" s="69"/>
      <c r="Q850" s="69"/>
      <c r="R850" s="69"/>
      <c r="S850" s="69"/>
    </row>
    <row r="851" spans="1:19" x14ac:dyDescent="0.25">
      <c r="A851" s="69"/>
      <c r="B851" s="69"/>
      <c r="C851" s="69"/>
      <c r="D851" s="69"/>
      <c r="E851" s="69"/>
      <c r="F851" s="69"/>
      <c r="G851" s="69"/>
      <c r="H851" s="69"/>
      <c r="I851" s="69"/>
      <c r="J851" s="69"/>
      <c r="K851" s="69"/>
      <c r="L851" s="69"/>
      <c r="M851" s="69"/>
      <c r="N851" s="69"/>
      <c r="O851" s="69"/>
      <c r="P851" s="69"/>
      <c r="Q851" s="69"/>
      <c r="R851" s="69"/>
      <c r="S851" s="69"/>
    </row>
    <row r="852" spans="1:19" x14ac:dyDescent="0.25">
      <c r="A852" s="69"/>
      <c r="B852" s="69"/>
      <c r="C852" s="69"/>
      <c r="D852" s="69"/>
      <c r="E852" s="69"/>
      <c r="F852" s="69"/>
      <c r="G852" s="69"/>
      <c r="H852" s="69"/>
      <c r="I852" s="69"/>
      <c r="J852" s="69"/>
      <c r="K852" s="69"/>
      <c r="L852" s="69"/>
      <c r="M852" s="69"/>
      <c r="N852" s="69"/>
      <c r="O852" s="69"/>
      <c r="P852" s="69"/>
      <c r="Q852" s="69"/>
      <c r="R852" s="69"/>
      <c r="S852" s="69"/>
    </row>
    <row r="853" spans="1:19" x14ac:dyDescent="0.25">
      <c r="A853" s="69"/>
      <c r="B853" s="69"/>
      <c r="C853" s="69"/>
      <c r="D853" s="69"/>
      <c r="E853" s="69"/>
      <c r="F853" s="69"/>
      <c r="G853" s="69"/>
      <c r="H853" s="69"/>
      <c r="I853" s="69"/>
      <c r="J853" s="69"/>
      <c r="K853" s="69"/>
      <c r="L853" s="69"/>
      <c r="M853" s="69"/>
      <c r="N853" s="69"/>
      <c r="O853" s="69"/>
      <c r="P853" s="69"/>
      <c r="Q853" s="69"/>
      <c r="R853" s="69"/>
      <c r="S853" s="69"/>
    </row>
    <row r="854" spans="1:19" x14ac:dyDescent="0.25">
      <c r="A854" s="69"/>
      <c r="B854" s="69"/>
      <c r="C854" s="69"/>
      <c r="D854" s="69"/>
      <c r="E854" s="69"/>
      <c r="F854" s="69"/>
      <c r="G854" s="69"/>
      <c r="H854" s="69"/>
      <c r="I854" s="69"/>
      <c r="J854" s="69"/>
      <c r="K854" s="69"/>
      <c r="L854" s="69"/>
      <c r="M854" s="69"/>
      <c r="N854" s="69"/>
      <c r="O854" s="69"/>
      <c r="P854" s="69"/>
      <c r="Q854" s="69"/>
      <c r="R854" s="69"/>
      <c r="S854" s="69"/>
    </row>
    <row r="855" spans="1:19" x14ac:dyDescent="0.25">
      <c r="A855" s="69"/>
      <c r="B855" s="69"/>
      <c r="C855" s="69"/>
      <c r="D855" s="69"/>
      <c r="E855" s="69"/>
      <c r="F855" s="69"/>
      <c r="G855" s="69"/>
      <c r="H855" s="69"/>
      <c r="I855" s="69"/>
      <c r="J855" s="69"/>
      <c r="K855" s="69"/>
      <c r="L855" s="69"/>
      <c r="M855" s="69"/>
      <c r="N855" s="69"/>
      <c r="O855" s="69"/>
      <c r="P855" s="69"/>
      <c r="Q855" s="69"/>
      <c r="R855" s="69"/>
      <c r="S855" s="69"/>
    </row>
    <row r="856" spans="1:19" x14ac:dyDescent="0.25">
      <c r="A856" s="69"/>
      <c r="B856" s="69"/>
      <c r="C856" s="69"/>
      <c r="D856" s="69"/>
      <c r="E856" s="69"/>
      <c r="F856" s="69"/>
      <c r="G856" s="69"/>
      <c r="H856" s="69"/>
      <c r="I856" s="69"/>
      <c r="J856" s="69"/>
      <c r="K856" s="69"/>
      <c r="L856" s="69"/>
      <c r="M856" s="69"/>
      <c r="N856" s="69"/>
      <c r="O856" s="69"/>
      <c r="P856" s="69"/>
      <c r="Q856" s="69"/>
      <c r="R856" s="69"/>
      <c r="S856" s="69"/>
    </row>
    <row r="857" spans="1:19" x14ac:dyDescent="0.25">
      <c r="A857" s="69"/>
      <c r="B857" s="69"/>
      <c r="C857" s="69"/>
      <c r="D857" s="69"/>
      <c r="E857" s="69"/>
      <c r="F857" s="69"/>
      <c r="G857" s="69"/>
      <c r="H857" s="69"/>
      <c r="I857" s="69"/>
      <c r="J857" s="69"/>
      <c r="K857" s="69"/>
      <c r="L857" s="69"/>
      <c r="M857" s="69"/>
      <c r="N857" s="69"/>
      <c r="O857" s="69"/>
      <c r="P857" s="69"/>
      <c r="Q857" s="69"/>
      <c r="R857" s="69"/>
      <c r="S857" s="69"/>
    </row>
    <row r="858" spans="1:19" x14ac:dyDescent="0.25">
      <c r="A858" s="69"/>
      <c r="B858" s="69"/>
      <c r="C858" s="69"/>
      <c r="D858" s="69"/>
      <c r="E858" s="69"/>
      <c r="F858" s="69"/>
      <c r="G858" s="69"/>
      <c r="H858" s="69"/>
      <c r="I858" s="69"/>
      <c r="J858" s="69"/>
      <c r="K858" s="69"/>
      <c r="L858" s="69"/>
      <c r="M858" s="69"/>
      <c r="N858" s="69"/>
      <c r="O858" s="69"/>
      <c r="P858" s="69"/>
      <c r="Q858" s="69"/>
      <c r="R858" s="69"/>
      <c r="S858" s="69"/>
    </row>
    <row r="859" spans="1:19" x14ac:dyDescent="0.25">
      <c r="A859" s="69"/>
      <c r="B859" s="69"/>
      <c r="C859" s="69"/>
      <c r="D859" s="69"/>
      <c r="E859" s="69"/>
      <c r="F859" s="69"/>
      <c r="G859" s="69"/>
      <c r="H859" s="69"/>
      <c r="I859" s="69"/>
      <c r="J859" s="69"/>
      <c r="K859" s="69"/>
      <c r="L859" s="69"/>
      <c r="M859" s="69"/>
      <c r="N859" s="69"/>
      <c r="O859" s="69"/>
      <c r="P859" s="69"/>
      <c r="Q859" s="69"/>
      <c r="R859" s="69"/>
      <c r="S859" s="69"/>
    </row>
    <row r="860" spans="1:19" x14ac:dyDescent="0.25">
      <c r="A860" s="69"/>
      <c r="B860" s="69"/>
      <c r="C860" s="69"/>
      <c r="D860" s="69"/>
      <c r="E860" s="69"/>
      <c r="F860" s="69"/>
      <c r="G860" s="69"/>
      <c r="H860" s="69"/>
      <c r="I860" s="69"/>
      <c r="J860" s="69"/>
      <c r="K860" s="69"/>
      <c r="L860" s="69"/>
      <c r="M860" s="69"/>
      <c r="N860" s="69"/>
      <c r="O860" s="69"/>
      <c r="P860" s="69"/>
      <c r="Q860" s="69"/>
      <c r="R860" s="69"/>
      <c r="S860" s="69"/>
    </row>
    <row r="861" spans="1:19" x14ac:dyDescent="0.25">
      <c r="A861" s="69"/>
      <c r="B861" s="69"/>
      <c r="C861" s="69"/>
      <c r="D861" s="69"/>
      <c r="E861" s="69"/>
      <c r="F861" s="69"/>
      <c r="G861" s="69"/>
      <c r="H861" s="69"/>
      <c r="I861" s="69"/>
      <c r="J861" s="69"/>
      <c r="K861" s="69"/>
      <c r="L861" s="69"/>
      <c r="M861" s="69"/>
      <c r="N861" s="69"/>
      <c r="O861" s="69"/>
      <c r="P861" s="69"/>
      <c r="Q861" s="69"/>
      <c r="R861" s="69"/>
      <c r="S861" s="69"/>
    </row>
    <row r="862" spans="1:19" x14ac:dyDescent="0.25">
      <c r="A862" s="69"/>
      <c r="B862" s="69"/>
      <c r="C862" s="69"/>
      <c r="D862" s="69"/>
      <c r="E862" s="69"/>
      <c r="F862" s="69"/>
      <c r="G862" s="69"/>
      <c r="H862" s="69"/>
      <c r="I862" s="69"/>
      <c r="J862" s="69"/>
      <c r="K862" s="69"/>
      <c r="L862" s="69"/>
      <c r="M862" s="69"/>
      <c r="N862" s="69"/>
      <c r="O862" s="69"/>
      <c r="P862" s="69"/>
      <c r="Q862" s="69"/>
      <c r="R862" s="69"/>
      <c r="S862" s="69"/>
    </row>
    <row r="863" spans="1:19" x14ac:dyDescent="0.25">
      <c r="A863" s="69"/>
      <c r="B863" s="69"/>
      <c r="C863" s="69"/>
      <c r="D863" s="69"/>
      <c r="E863" s="69"/>
      <c r="F863" s="69"/>
      <c r="G863" s="69"/>
      <c r="H863" s="69"/>
      <c r="I863" s="69"/>
      <c r="J863" s="69"/>
      <c r="K863" s="69"/>
      <c r="L863" s="69"/>
      <c r="M863" s="69"/>
      <c r="N863" s="69"/>
      <c r="O863" s="69"/>
      <c r="P863" s="69"/>
      <c r="Q863" s="69"/>
      <c r="R863" s="69"/>
      <c r="S863" s="69"/>
    </row>
    <row r="864" spans="1:19" x14ac:dyDescent="0.25">
      <c r="A864" s="69"/>
      <c r="B864" s="69"/>
      <c r="C864" s="69"/>
      <c r="D864" s="69"/>
      <c r="E864" s="69"/>
      <c r="F864" s="69"/>
      <c r="G864" s="69"/>
      <c r="H864" s="69"/>
      <c r="I864" s="69"/>
      <c r="J864" s="69"/>
      <c r="K864" s="69"/>
      <c r="L864" s="69"/>
      <c r="M864" s="69"/>
      <c r="N864" s="69"/>
      <c r="O864" s="69"/>
      <c r="P864" s="69"/>
      <c r="Q864" s="69"/>
      <c r="R864" s="69"/>
      <c r="S864" s="69"/>
    </row>
    <row r="865" spans="1:19" x14ac:dyDescent="0.25">
      <c r="A865" s="69"/>
      <c r="B865" s="69"/>
      <c r="C865" s="69"/>
      <c r="D865" s="69"/>
      <c r="E865" s="69"/>
      <c r="F865" s="69"/>
      <c r="G865" s="69"/>
      <c r="H865" s="69"/>
      <c r="I865" s="69"/>
      <c r="J865" s="69"/>
      <c r="K865" s="69"/>
      <c r="L865" s="69"/>
      <c r="M865" s="69"/>
      <c r="N865" s="69"/>
      <c r="O865" s="69"/>
      <c r="P865" s="69"/>
      <c r="Q865" s="69"/>
      <c r="R865" s="69"/>
      <c r="S865" s="69"/>
    </row>
    <row r="866" spans="1:19" x14ac:dyDescent="0.25">
      <c r="A866" s="69"/>
      <c r="B866" s="69"/>
      <c r="C866" s="69"/>
      <c r="D866" s="69"/>
      <c r="E866" s="69"/>
      <c r="F866" s="69"/>
      <c r="G866" s="69"/>
      <c r="H866" s="69"/>
      <c r="I866" s="69"/>
      <c r="J866" s="69"/>
      <c r="K866" s="69"/>
      <c r="L866" s="69"/>
      <c r="M866" s="69"/>
      <c r="N866" s="69"/>
      <c r="O866" s="69"/>
      <c r="P866" s="69"/>
      <c r="Q866" s="69"/>
      <c r="R866" s="69"/>
      <c r="S866" s="69"/>
    </row>
    <row r="867" spans="1:19" x14ac:dyDescent="0.25">
      <c r="A867" s="69"/>
      <c r="B867" s="69"/>
      <c r="C867" s="69"/>
      <c r="D867" s="69"/>
      <c r="E867" s="69"/>
      <c r="F867" s="69"/>
      <c r="G867" s="69"/>
      <c r="H867" s="69"/>
      <c r="I867" s="69"/>
      <c r="J867" s="69"/>
      <c r="K867" s="69"/>
      <c r="L867" s="69"/>
      <c r="M867" s="69"/>
      <c r="N867" s="69"/>
      <c r="O867" s="69"/>
      <c r="P867" s="69"/>
      <c r="Q867" s="69"/>
      <c r="R867" s="69"/>
      <c r="S867" s="69"/>
    </row>
    <row r="868" spans="1:19" x14ac:dyDescent="0.25">
      <c r="A868" s="69"/>
      <c r="B868" s="69"/>
      <c r="C868" s="69"/>
      <c r="D868" s="69"/>
      <c r="E868" s="69"/>
      <c r="F868" s="69"/>
      <c r="G868" s="69"/>
      <c r="H868" s="69"/>
      <c r="I868" s="69"/>
      <c r="J868" s="69"/>
      <c r="K868" s="69"/>
      <c r="L868" s="69"/>
      <c r="M868" s="69"/>
      <c r="N868" s="69"/>
      <c r="O868" s="69"/>
      <c r="P868" s="69"/>
      <c r="Q868" s="69"/>
      <c r="R868" s="69"/>
      <c r="S868" s="69"/>
    </row>
    <row r="869" spans="1:19" x14ac:dyDescent="0.25">
      <c r="A869" s="69"/>
      <c r="B869" s="69"/>
      <c r="C869" s="69"/>
      <c r="D869" s="69"/>
      <c r="E869" s="69"/>
      <c r="F869" s="69"/>
      <c r="G869" s="69"/>
      <c r="H869" s="69"/>
      <c r="I869" s="69"/>
      <c r="J869" s="69"/>
      <c r="K869" s="69"/>
      <c r="L869" s="69"/>
      <c r="M869" s="69"/>
      <c r="N869" s="69"/>
      <c r="O869" s="69"/>
      <c r="P869" s="69"/>
      <c r="Q869" s="69"/>
      <c r="R869" s="69"/>
      <c r="S869" s="69"/>
    </row>
    <row r="870" spans="1:19" x14ac:dyDescent="0.25">
      <c r="A870" s="69"/>
      <c r="B870" s="69"/>
      <c r="C870" s="69"/>
      <c r="D870" s="69"/>
      <c r="E870" s="69"/>
      <c r="F870" s="69"/>
      <c r="G870" s="69"/>
      <c r="H870" s="69"/>
      <c r="I870" s="69"/>
      <c r="J870" s="69"/>
      <c r="K870" s="69"/>
      <c r="L870" s="69"/>
      <c r="M870" s="69"/>
      <c r="N870" s="69"/>
      <c r="O870" s="69"/>
      <c r="P870" s="69"/>
      <c r="Q870" s="69"/>
      <c r="R870" s="69"/>
      <c r="S870" s="69"/>
    </row>
    <row r="871" spans="1:19" x14ac:dyDescent="0.25">
      <c r="A871" s="69"/>
      <c r="B871" s="69"/>
      <c r="C871" s="69"/>
      <c r="D871" s="69"/>
      <c r="E871" s="69"/>
      <c r="F871" s="69"/>
      <c r="G871" s="69"/>
      <c r="H871" s="69"/>
      <c r="I871" s="69"/>
      <c r="J871" s="69"/>
      <c r="K871" s="69"/>
      <c r="L871" s="69"/>
      <c r="M871" s="69"/>
      <c r="N871" s="69"/>
      <c r="O871" s="69"/>
      <c r="P871" s="69"/>
      <c r="Q871" s="69"/>
      <c r="R871" s="69"/>
      <c r="S871" s="69"/>
    </row>
    <row r="872" spans="1:19" x14ac:dyDescent="0.25">
      <c r="A872" s="69"/>
      <c r="B872" s="69"/>
      <c r="C872" s="69"/>
      <c r="D872" s="69"/>
      <c r="E872" s="69"/>
      <c r="F872" s="69"/>
      <c r="G872" s="69"/>
      <c r="H872" s="69"/>
      <c r="I872" s="69"/>
      <c r="J872" s="69"/>
      <c r="K872" s="69"/>
      <c r="L872" s="69"/>
      <c r="M872" s="69"/>
      <c r="N872" s="69"/>
      <c r="O872" s="69"/>
      <c r="P872" s="69"/>
      <c r="Q872" s="69"/>
      <c r="R872" s="69"/>
      <c r="S872" s="69"/>
    </row>
    <row r="873" spans="1:19" x14ac:dyDescent="0.25">
      <c r="A873" s="69"/>
      <c r="B873" s="69"/>
      <c r="C873" s="69"/>
      <c r="D873" s="69"/>
      <c r="E873" s="69"/>
      <c r="F873" s="69"/>
      <c r="G873" s="69"/>
      <c r="H873" s="69"/>
      <c r="I873" s="69"/>
      <c r="J873" s="69"/>
      <c r="K873" s="69"/>
      <c r="L873" s="69"/>
      <c r="M873" s="69"/>
      <c r="N873" s="69"/>
      <c r="O873" s="69"/>
      <c r="P873" s="69"/>
      <c r="Q873" s="69"/>
      <c r="R873" s="69"/>
      <c r="S873" s="69"/>
    </row>
    <row r="874" spans="1:19" x14ac:dyDescent="0.25">
      <c r="A874" s="69"/>
      <c r="B874" s="69"/>
      <c r="C874" s="69"/>
      <c r="D874" s="69"/>
      <c r="E874" s="69"/>
      <c r="F874" s="69"/>
      <c r="G874" s="69"/>
      <c r="H874" s="69"/>
      <c r="I874" s="69"/>
      <c r="J874" s="69"/>
      <c r="K874" s="69"/>
      <c r="L874" s="69"/>
      <c r="M874" s="69"/>
      <c r="N874" s="69"/>
      <c r="O874" s="69"/>
      <c r="P874" s="69"/>
      <c r="Q874" s="69"/>
      <c r="R874" s="69"/>
      <c r="S874" s="69"/>
    </row>
    <row r="875" spans="1:19" x14ac:dyDescent="0.25">
      <c r="A875" s="69"/>
      <c r="B875" s="69"/>
      <c r="C875" s="69"/>
      <c r="D875" s="69"/>
      <c r="E875" s="69"/>
      <c r="F875" s="69"/>
      <c r="G875" s="69"/>
      <c r="H875" s="69"/>
      <c r="I875" s="69"/>
      <c r="J875" s="69"/>
      <c r="K875" s="69"/>
      <c r="L875" s="69"/>
      <c r="M875" s="69"/>
      <c r="N875" s="69"/>
      <c r="O875" s="69"/>
      <c r="P875" s="69"/>
      <c r="Q875" s="69"/>
      <c r="R875" s="69"/>
      <c r="S875" s="69"/>
    </row>
    <row r="876" spans="1:19" x14ac:dyDescent="0.25">
      <c r="A876" s="69"/>
      <c r="B876" s="69"/>
      <c r="C876" s="69"/>
      <c r="D876" s="69"/>
      <c r="E876" s="69"/>
      <c r="F876" s="69"/>
      <c r="G876" s="69"/>
      <c r="H876" s="69"/>
      <c r="I876" s="69"/>
      <c r="J876" s="69"/>
      <c r="K876" s="69"/>
      <c r="L876" s="69"/>
      <c r="M876" s="69"/>
      <c r="N876" s="69"/>
      <c r="O876" s="69"/>
      <c r="P876" s="69"/>
      <c r="Q876" s="69"/>
      <c r="R876" s="69"/>
      <c r="S876" s="69"/>
    </row>
    <row r="877" spans="1:19" x14ac:dyDescent="0.25">
      <c r="A877" s="69"/>
      <c r="B877" s="69"/>
      <c r="C877" s="69"/>
      <c r="D877" s="69"/>
      <c r="E877" s="69"/>
      <c r="F877" s="69"/>
      <c r="G877" s="69"/>
      <c r="H877" s="69"/>
      <c r="I877" s="69"/>
      <c r="J877" s="69"/>
      <c r="K877" s="69"/>
      <c r="L877" s="69"/>
      <c r="M877" s="69"/>
      <c r="N877" s="69"/>
      <c r="O877" s="69"/>
      <c r="P877" s="69"/>
      <c r="Q877" s="69"/>
      <c r="R877" s="69"/>
      <c r="S877" s="69"/>
    </row>
    <row r="878" spans="1:19" x14ac:dyDescent="0.25">
      <c r="A878" s="69"/>
      <c r="B878" s="69"/>
      <c r="C878" s="69"/>
      <c r="D878" s="69"/>
      <c r="E878" s="69"/>
      <c r="F878" s="69"/>
      <c r="G878" s="69"/>
      <c r="H878" s="69"/>
      <c r="I878" s="69"/>
      <c r="J878" s="69"/>
      <c r="K878" s="69"/>
      <c r="L878" s="69"/>
      <c r="M878" s="69"/>
      <c r="N878" s="69"/>
      <c r="O878" s="69"/>
      <c r="P878" s="69"/>
      <c r="Q878" s="69"/>
      <c r="R878" s="69"/>
      <c r="S878" s="69"/>
    </row>
    <row r="879" spans="1:19" x14ac:dyDescent="0.25">
      <c r="A879" s="69"/>
      <c r="B879" s="69"/>
      <c r="C879" s="69"/>
      <c r="D879" s="69"/>
      <c r="E879" s="69"/>
      <c r="F879" s="69"/>
      <c r="G879" s="69"/>
      <c r="H879" s="69"/>
      <c r="I879" s="69"/>
      <c r="J879" s="69"/>
      <c r="K879" s="69"/>
      <c r="L879" s="69"/>
      <c r="M879" s="69"/>
      <c r="N879" s="69"/>
      <c r="O879" s="69"/>
      <c r="P879" s="69"/>
      <c r="Q879" s="69"/>
      <c r="R879" s="69"/>
      <c r="S879" s="69"/>
    </row>
    <row r="880" spans="1:19" x14ac:dyDescent="0.25">
      <c r="A880" s="69"/>
      <c r="B880" s="69"/>
      <c r="C880" s="69"/>
      <c r="D880" s="69"/>
      <c r="E880" s="69"/>
      <c r="F880" s="69"/>
      <c r="G880" s="69"/>
      <c r="H880" s="69"/>
      <c r="I880" s="69"/>
      <c r="J880" s="69"/>
      <c r="K880" s="69"/>
      <c r="L880" s="69"/>
      <c r="M880" s="69"/>
      <c r="N880" s="69"/>
      <c r="O880" s="69"/>
      <c r="P880" s="69"/>
      <c r="Q880" s="69"/>
      <c r="R880" s="69"/>
      <c r="S880" s="69"/>
    </row>
    <row r="881" spans="1:19" x14ac:dyDescent="0.25">
      <c r="A881" s="69"/>
      <c r="B881" s="69"/>
      <c r="C881" s="69"/>
      <c r="D881" s="69"/>
      <c r="E881" s="69"/>
      <c r="F881" s="69"/>
      <c r="G881" s="69"/>
      <c r="H881" s="69"/>
      <c r="I881" s="69"/>
      <c r="J881" s="69"/>
      <c r="K881" s="69"/>
      <c r="L881" s="69"/>
      <c r="M881" s="69"/>
      <c r="N881" s="69"/>
      <c r="O881" s="69"/>
      <c r="P881" s="69"/>
      <c r="Q881" s="69"/>
      <c r="R881" s="69"/>
      <c r="S881" s="69"/>
    </row>
    <row r="882" spans="1:19" x14ac:dyDescent="0.25">
      <c r="A882" s="69"/>
      <c r="B882" s="69"/>
      <c r="C882" s="69"/>
      <c r="D882" s="69"/>
      <c r="E882" s="69"/>
      <c r="F882" s="69"/>
      <c r="G882" s="69"/>
      <c r="H882" s="69"/>
      <c r="I882" s="69"/>
      <c r="J882" s="69"/>
      <c r="K882" s="69"/>
      <c r="L882" s="69"/>
      <c r="M882" s="69"/>
      <c r="N882" s="69"/>
      <c r="O882" s="69"/>
      <c r="P882" s="69"/>
      <c r="Q882" s="69"/>
      <c r="R882" s="69"/>
      <c r="S882" s="69"/>
    </row>
    <row r="883" spans="1:19" x14ac:dyDescent="0.25">
      <c r="A883" s="69"/>
      <c r="B883" s="69"/>
      <c r="C883" s="69"/>
      <c r="D883" s="69"/>
      <c r="E883" s="69"/>
      <c r="F883" s="69"/>
      <c r="G883" s="69"/>
      <c r="H883" s="69"/>
      <c r="I883" s="69"/>
      <c r="J883" s="69"/>
      <c r="K883" s="69"/>
      <c r="L883" s="69"/>
      <c r="M883" s="69"/>
      <c r="N883" s="69"/>
      <c r="O883" s="69"/>
      <c r="P883" s="69"/>
      <c r="Q883" s="69"/>
      <c r="R883" s="69"/>
      <c r="S883" s="69"/>
    </row>
    <row r="884" spans="1:19" x14ac:dyDescent="0.25">
      <c r="A884" s="69"/>
      <c r="B884" s="69"/>
      <c r="C884" s="69"/>
      <c r="D884" s="69"/>
      <c r="E884" s="69"/>
      <c r="F884" s="69"/>
      <c r="G884" s="69"/>
      <c r="H884" s="69"/>
      <c r="I884" s="69"/>
      <c r="J884" s="69"/>
      <c r="K884" s="69"/>
      <c r="L884" s="69"/>
      <c r="M884" s="69"/>
      <c r="N884" s="69"/>
      <c r="O884" s="69"/>
      <c r="P884" s="69"/>
      <c r="Q884" s="69"/>
      <c r="R884" s="69"/>
      <c r="S884" s="69"/>
    </row>
    <row r="885" spans="1:19" x14ac:dyDescent="0.25">
      <c r="A885" s="69"/>
      <c r="B885" s="69"/>
      <c r="C885" s="69"/>
      <c r="D885" s="69"/>
      <c r="E885" s="69"/>
      <c r="F885" s="69"/>
      <c r="G885" s="69"/>
      <c r="H885" s="69"/>
      <c r="I885" s="69"/>
      <c r="J885" s="69"/>
      <c r="K885" s="69"/>
      <c r="L885" s="69"/>
      <c r="M885" s="69"/>
      <c r="N885" s="69"/>
      <c r="O885" s="69"/>
      <c r="P885" s="69"/>
      <c r="Q885" s="69"/>
      <c r="R885" s="69"/>
      <c r="S885" s="69"/>
    </row>
    <row r="886" spans="1:19" x14ac:dyDescent="0.25">
      <c r="A886" s="69"/>
      <c r="B886" s="69"/>
      <c r="C886" s="69"/>
      <c r="D886" s="69"/>
      <c r="E886" s="69"/>
      <c r="F886" s="69"/>
      <c r="G886" s="69"/>
      <c r="H886" s="69"/>
      <c r="I886" s="69"/>
      <c r="J886" s="69"/>
      <c r="K886" s="69"/>
      <c r="L886" s="69"/>
      <c r="M886" s="69"/>
      <c r="N886" s="69"/>
      <c r="O886" s="69"/>
      <c r="P886" s="69"/>
      <c r="Q886" s="69"/>
      <c r="R886" s="69"/>
      <c r="S886" s="69"/>
    </row>
    <row r="887" spans="1:19" x14ac:dyDescent="0.25">
      <c r="A887" s="69"/>
      <c r="B887" s="69"/>
      <c r="C887" s="69"/>
      <c r="D887" s="69"/>
      <c r="E887" s="69"/>
      <c r="F887" s="69"/>
      <c r="G887" s="69"/>
      <c r="H887" s="69"/>
      <c r="I887" s="69"/>
      <c r="J887" s="69"/>
      <c r="K887" s="69"/>
      <c r="L887" s="69"/>
      <c r="M887" s="69"/>
      <c r="N887" s="69"/>
      <c r="O887" s="69"/>
      <c r="P887" s="69"/>
      <c r="Q887" s="69"/>
      <c r="R887" s="69"/>
      <c r="S887" s="69"/>
    </row>
    <row r="888" spans="1:19" x14ac:dyDescent="0.25">
      <c r="A888" s="69"/>
      <c r="B888" s="69"/>
      <c r="C888" s="69"/>
      <c r="D888" s="69"/>
      <c r="E888" s="69"/>
      <c r="F888" s="69"/>
      <c r="G888" s="69"/>
      <c r="H888" s="69"/>
      <c r="I888" s="69"/>
      <c r="J888" s="69"/>
      <c r="K888" s="69"/>
      <c r="L888" s="69"/>
      <c r="M888" s="69"/>
      <c r="N888" s="69"/>
      <c r="O888" s="69"/>
      <c r="P888" s="69"/>
      <c r="Q888" s="69"/>
      <c r="R888" s="69"/>
      <c r="S888" s="69"/>
    </row>
    <row r="889" spans="1:19" x14ac:dyDescent="0.25">
      <c r="A889" s="69"/>
      <c r="B889" s="69"/>
      <c r="C889" s="69"/>
      <c r="D889" s="69"/>
      <c r="E889" s="69"/>
      <c r="F889" s="69"/>
      <c r="G889" s="69"/>
      <c r="H889" s="69"/>
      <c r="I889" s="69"/>
      <c r="J889" s="69"/>
      <c r="K889" s="69"/>
      <c r="L889" s="69"/>
      <c r="M889" s="69"/>
      <c r="N889" s="69"/>
      <c r="O889" s="69"/>
      <c r="P889" s="69"/>
      <c r="Q889" s="69"/>
      <c r="R889" s="69"/>
      <c r="S889" s="69"/>
    </row>
    <row r="890" spans="1:19" x14ac:dyDescent="0.25">
      <c r="A890" s="69"/>
      <c r="B890" s="69"/>
      <c r="C890" s="69"/>
      <c r="D890" s="69"/>
      <c r="E890" s="69"/>
      <c r="F890" s="69"/>
      <c r="G890" s="69"/>
      <c r="H890" s="69"/>
      <c r="I890" s="69"/>
      <c r="J890" s="69"/>
      <c r="K890" s="69"/>
      <c r="L890" s="69"/>
      <c r="M890" s="69"/>
      <c r="N890" s="69"/>
      <c r="O890" s="69"/>
      <c r="P890" s="69"/>
      <c r="Q890" s="69"/>
      <c r="R890" s="69"/>
      <c r="S890" s="69"/>
    </row>
    <row r="891" spans="1:19" x14ac:dyDescent="0.25">
      <c r="A891" s="69"/>
      <c r="B891" s="69"/>
      <c r="C891" s="69"/>
      <c r="D891" s="69"/>
      <c r="E891" s="69"/>
      <c r="F891" s="69"/>
      <c r="G891" s="69"/>
      <c r="H891" s="69"/>
      <c r="I891" s="69"/>
      <c r="J891" s="69"/>
      <c r="K891" s="69"/>
      <c r="L891" s="69"/>
      <c r="M891" s="69"/>
      <c r="N891" s="69"/>
      <c r="O891" s="69"/>
      <c r="P891" s="69"/>
      <c r="Q891" s="69"/>
      <c r="R891" s="69"/>
      <c r="S891" s="69"/>
    </row>
    <row r="892" spans="1:19" x14ac:dyDescent="0.25">
      <c r="A892" s="69"/>
      <c r="B892" s="69"/>
      <c r="C892" s="69"/>
      <c r="D892" s="69"/>
      <c r="E892" s="69"/>
      <c r="F892" s="69"/>
      <c r="G892" s="69"/>
      <c r="H892" s="69"/>
      <c r="I892" s="69"/>
      <c r="J892" s="69"/>
      <c r="K892" s="69"/>
      <c r="L892" s="69"/>
      <c r="M892" s="69"/>
      <c r="N892" s="69"/>
      <c r="O892" s="69"/>
      <c r="P892" s="69"/>
      <c r="Q892" s="69"/>
      <c r="R892" s="69"/>
      <c r="S892" s="69"/>
    </row>
    <row r="893" spans="1:19" x14ac:dyDescent="0.25">
      <c r="A893" s="69"/>
      <c r="B893" s="69"/>
      <c r="C893" s="69"/>
      <c r="D893" s="69"/>
      <c r="E893" s="69"/>
      <c r="F893" s="69"/>
      <c r="G893" s="69"/>
      <c r="H893" s="69"/>
      <c r="I893" s="69"/>
      <c r="J893" s="69"/>
      <c r="K893" s="69"/>
      <c r="L893" s="69"/>
      <c r="M893" s="69"/>
      <c r="N893" s="69"/>
      <c r="O893" s="69"/>
      <c r="P893" s="69"/>
      <c r="Q893" s="69"/>
      <c r="R893" s="69"/>
      <c r="S893" s="69"/>
    </row>
    <row r="894" spans="1:19" x14ac:dyDescent="0.25">
      <c r="A894" s="69"/>
      <c r="B894" s="69"/>
      <c r="C894" s="69"/>
      <c r="D894" s="69"/>
      <c r="E894" s="69"/>
      <c r="F894" s="69"/>
      <c r="G894" s="69"/>
      <c r="H894" s="69"/>
      <c r="I894" s="69"/>
      <c r="J894" s="69"/>
      <c r="K894" s="69"/>
      <c r="L894" s="69"/>
      <c r="M894" s="69"/>
      <c r="N894" s="69"/>
      <c r="O894" s="69"/>
      <c r="P894" s="69"/>
      <c r="Q894" s="69"/>
      <c r="R894" s="69"/>
      <c r="S894" s="69"/>
    </row>
    <row r="895" spans="1:19" x14ac:dyDescent="0.25">
      <c r="A895" s="69"/>
      <c r="B895" s="69"/>
      <c r="C895" s="69"/>
      <c r="D895" s="69"/>
      <c r="E895" s="69"/>
      <c r="F895" s="69"/>
      <c r="G895" s="69"/>
      <c r="H895" s="69"/>
      <c r="I895" s="69"/>
      <c r="J895" s="69"/>
      <c r="K895" s="69"/>
      <c r="L895" s="69"/>
      <c r="M895" s="69"/>
      <c r="N895" s="69"/>
      <c r="O895" s="69"/>
      <c r="P895" s="69"/>
      <c r="Q895" s="69"/>
      <c r="R895" s="69"/>
      <c r="S895" s="69"/>
    </row>
    <row r="896" spans="1:19" x14ac:dyDescent="0.25">
      <c r="A896" s="69"/>
      <c r="B896" s="69"/>
      <c r="C896" s="69"/>
      <c r="D896" s="69"/>
      <c r="E896" s="69"/>
      <c r="F896" s="69"/>
      <c r="G896" s="69"/>
      <c r="H896" s="69"/>
      <c r="I896" s="69"/>
      <c r="J896" s="69"/>
      <c r="K896" s="69"/>
      <c r="L896" s="69"/>
      <c r="M896" s="69"/>
      <c r="N896" s="69"/>
      <c r="O896" s="69"/>
      <c r="P896" s="69"/>
      <c r="Q896" s="69"/>
      <c r="R896" s="69"/>
      <c r="S896" s="69"/>
    </row>
    <row r="897" spans="1:19" x14ac:dyDescent="0.25">
      <c r="A897" s="69"/>
      <c r="B897" s="69"/>
      <c r="C897" s="69"/>
      <c r="D897" s="69"/>
      <c r="E897" s="69"/>
      <c r="F897" s="69"/>
      <c r="G897" s="69"/>
      <c r="H897" s="69"/>
      <c r="I897" s="69"/>
      <c r="J897" s="69"/>
      <c r="K897" s="69"/>
      <c r="L897" s="69"/>
      <c r="M897" s="69"/>
      <c r="N897" s="69"/>
      <c r="O897" s="69"/>
      <c r="P897" s="69"/>
      <c r="Q897" s="69"/>
      <c r="R897" s="69"/>
      <c r="S897" s="69"/>
    </row>
    <row r="898" spans="1:19" x14ac:dyDescent="0.25">
      <c r="A898" s="69"/>
      <c r="B898" s="69"/>
      <c r="C898" s="69"/>
      <c r="D898" s="69"/>
      <c r="E898" s="69"/>
      <c r="F898" s="69"/>
      <c r="G898" s="69"/>
      <c r="H898" s="69"/>
      <c r="I898" s="69"/>
      <c r="J898" s="69"/>
      <c r="K898" s="69"/>
      <c r="L898" s="69"/>
      <c r="M898" s="69"/>
      <c r="N898" s="69"/>
      <c r="O898" s="69"/>
      <c r="P898" s="69"/>
      <c r="Q898" s="69"/>
      <c r="R898" s="69"/>
      <c r="S898" s="69"/>
    </row>
    <row r="899" spans="1:19" x14ac:dyDescent="0.25">
      <c r="A899" s="69"/>
      <c r="B899" s="69"/>
      <c r="C899" s="69"/>
      <c r="D899" s="69"/>
      <c r="E899" s="69"/>
      <c r="F899" s="69"/>
      <c r="G899" s="69"/>
      <c r="H899" s="69"/>
      <c r="I899" s="69"/>
      <c r="J899" s="69"/>
      <c r="K899" s="69"/>
      <c r="L899" s="69"/>
      <c r="M899" s="69"/>
      <c r="N899" s="69"/>
      <c r="O899" s="69"/>
      <c r="P899" s="69"/>
      <c r="Q899" s="69"/>
      <c r="R899" s="69"/>
      <c r="S899" s="69"/>
    </row>
    <row r="900" spans="1:19" x14ac:dyDescent="0.25">
      <c r="A900" s="69"/>
      <c r="B900" s="69"/>
      <c r="C900" s="69"/>
      <c r="D900" s="69"/>
      <c r="E900" s="69"/>
      <c r="F900" s="69"/>
      <c r="G900" s="69"/>
      <c r="H900" s="69"/>
      <c r="I900" s="69"/>
      <c r="J900" s="69"/>
      <c r="K900" s="69"/>
      <c r="L900" s="69"/>
      <c r="M900" s="69"/>
      <c r="N900" s="69"/>
      <c r="O900" s="69"/>
      <c r="P900" s="69"/>
      <c r="Q900" s="69"/>
      <c r="R900" s="69"/>
      <c r="S900" s="69"/>
    </row>
    <row r="901" spans="1:19" x14ac:dyDescent="0.25">
      <c r="A901" s="69"/>
      <c r="B901" s="69"/>
      <c r="C901" s="69"/>
      <c r="D901" s="69"/>
      <c r="E901" s="69"/>
      <c r="F901" s="69"/>
      <c r="G901" s="69"/>
      <c r="H901" s="69"/>
      <c r="I901" s="69"/>
      <c r="J901" s="69"/>
      <c r="K901" s="69"/>
      <c r="L901" s="69"/>
      <c r="M901" s="69"/>
      <c r="N901" s="69"/>
      <c r="O901" s="69"/>
      <c r="P901" s="69"/>
      <c r="Q901" s="69"/>
      <c r="R901" s="69"/>
      <c r="S901" s="69"/>
    </row>
    <row r="902" spans="1:19" x14ac:dyDescent="0.25">
      <c r="A902" s="69"/>
      <c r="B902" s="69"/>
      <c r="C902" s="69"/>
      <c r="D902" s="69"/>
      <c r="E902" s="69"/>
      <c r="F902" s="69"/>
      <c r="G902" s="69"/>
      <c r="H902" s="69"/>
      <c r="I902" s="69"/>
      <c r="J902" s="69"/>
      <c r="K902" s="69"/>
      <c r="L902" s="69"/>
      <c r="M902" s="69"/>
      <c r="N902" s="69"/>
      <c r="O902" s="69"/>
      <c r="P902" s="69"/>
      <c r="Q902" s="69"/>
      <c r="R902" s="69"/>
      <c r="S902" s="69"/>
    </row>
    <row r="903" spans="1:19" x14ac:dyDescent="0.25">
      <c r="A903" s="69"/>
      <c r="B903" s="69"/>
      <c r="C903" s="69"/>
      <c r="D903" s="69"/>
      <c r="E903" s="69"/>
      <c r="F903" s="69"/>
      <c r="G903" s="69"/>
      <c r="H903" s="69"/>
      <c r="I903" s="69"/>
      <c r="J903" s="69"/>
      <c r="K903" s="69"/>
      <c r="L903" s="69"/>
      <c r="M903" s="69"/>
      <c r="N903" s="69"/>
      <c r="O903" s="69"/>
      <c r="P903" s="69"/>
      <c r="Q903" s="69"/>
      <c r="R903" s="69"/>
      <c r="S903" s="69"/>
    </row>
    <row r="904" spans="1:19" x14ac:dyDescent="0.25">
      <c r="A904" s="69"/>
      <c r="B904" s="69"/>
      <c r="C904" s="69"/>
      <c r="D904" s="69"/>
      <c r="E904" s="69"/>
      <c r="F904" s="69"/>
      <c r="G904" s="69"/>
      <c r="H904" s="69"/>
      <c r="I904" s="69"/>
      <c r="J904" s="69"/>
      <c r="K904" s="69"/>
      <c r="L904" s="69"/>
      <c r="M904" s="69"/>
      <c r="N904" s="69"/>
      <c r="O904" s="69"/>
      <c r="P904" s="69"/>
      <c r="Q904" s="69"/>
      <c r="R904" s="69"/>
      <c r="S904" s="69"/>
    </row>
    <row r="905" spans="1:19" x14ac:dyDescent="0.25">
      <c r="A905" s="69"/>
      <c r="B905" s="69"/>
      <c r="C905" s="69"/>
      <c r="D905" s="69"/>
      <c r="E905" s="69"/>
      <c r="F905" s="69"/>
      <c r="G905" s="69"/>
      <c r="H905" s="69"/>
      <c r="I905" s="69"/>
      <c r="J905" s="69"/>
      <c r="K905" s="69"/>
      <c r="L905" s="69"/>
      <c r="M905" s="69"/>
      <c r="N905" s="69"/>
      <c r="O905" s="69"/>
      <c r="P905" s="69"/>
      <c r="Q905" s="69"/>
      <c r="R905" s="69"/>
      <c r="S905" s="69"/>
    </row>
    <row r="906" spans="1:19" x14ac:dyDescent="0.25">
      <c r="A906" s="69"/>
      <c r="B906" s="69"/>
      <c r="C906" s="69"/>
      <c r="D906" s="69"/>
      <c r="E906" s="69"/>
      <c r="F906" s="69"/>
      <c r="G906" s="69"/>
      <c r="H906" s="69"/>
      <c r="I906" s="69"/>
      <c r="J906" s="69"/>
      <c r="K906" s="69"/>
      <c r="L906" s="69"/>
      <c r="M906" s="69"/>
      <c r="N906" s="69"/>
      <c r="O906" s="69"/>
      <c r="P906" s="69"/>
      <c r="Q906" s="69"/>
      <c r="R906" s="69"/>
      <c r="S906" s="69"/>
    </row>
    <row r="907" spans="1:19" x14ac:dyDescent="0.25">
      <c r="A907" s="69"/>
      <c r="B907" s="69"/>
      <c r="C907" s="69"/>
      <c r="D907" s="69"/>
      <c r="E907" s="69"/>
      <c r="F907" s="69"/>
      <c r="G907" s="69"/>
      <c r="H907" s="69"/>
      <c r="I907" s="69"/>
      <c r="J907" s="69"/>
      <c r="K907" s="69"/>
      <c r="L907" s="69"/>
      <c r="M907" s="69"/>
      <c r="N907" s="69"/>
      <c r="O907" s="69"/>
      <c r="P907" s="69"/>
      <c r="Q907" s="69"/>
      <c r="R907" s="69"/>
      <c r="S907" s="69"/>
    </row>
    <row r="908" spans="1:19" x14ac:dyDescent="0.25">
      <c r="A908" s="69"/>
      <c r="B908" s="69"/>
      <c r="C908" s="69"/>
      <c r="D908" s="69"/>
      <c r="E908" s="69"/>
      <c r="F908" s="69"/>
      <c r="G908" s="69"/>
      <c r="H908" s="69"/>
      <c r="I908" s="69"/>
      <c r="J908" s="69"/>
      <c r="K908" s="69"/>
      <c r="L908" s="69"/>
      <c r="M908" s="69"/>
      <c r="N908" s="69"/>
      <c r="O908" s="69"/>
      <c r="P908" s="69"/>
      <c r="Q908" s="69"/>
      <c r="R908" s="69"/>
      <c r="S908" s="69"/>
    </row>
    <row r="909" spans="1:19" x14ac:dyDescent="0.25">
      <c r="A909" s="69"/>
      <c r="B909" s="69"/>
      <c r="C909" s="69"/>
      <c r="D909" s="69"/>
      <c r="E909" s="69"/>
      <c r="F909" s="69"/>
      <c r="G909" s="69"/>
      <c r="H909" s="69"/>
      <c r="I909" s="69"/>
      <c r="J909" s="69"/>
      <c r="K909" s="69"/>
      <c r="L909" s="69"/>
      <c r="M909" s="69"/>
      <c r="N909" s="69"/>
      <c r="O909" s="69"/>
      <c r="P909" s="69"/>
      <c r="Q909" s="69"/>
      <c r="R909" s="69"/>
      <c r="S909" s="69"/>
    </row>
    <row r="910" spans="1:19" x14ac:dyDescent="0.25">
      <c r="A910" s="69"/>
      <c r="B910" s="69"/>
      <c r="C910" s="69"/>
      <c r="D910" s="69"/>
      <c r="E910" s="69"/>
      <c r="F910" s="69"/>
      <c r="G910" s="69"/>
      <c r="H910" s="69"/>
      <c r="I910" s="69"/>
      <c r="J910" s="69"/>
      <c r="K910" s="69"/>
      <c r="L910" s="69"/>
      <c r="M910" s="69"/>
      <c r="N910" s="69"/>
      <c r="O910" s="69"/>
      <c r="P910" s="69"/>
      <c r="Q910" s="69"/>
      <c r="R910" s="69"/>
      <c r="S910" s="69"/>
    </row>
    <row r="911" spans="1:19" x14ac:dyDescent="0.25">
      <c r="A911" s="69"/>
      <c r="B911" s="69"/>
      <c r="C911" s="69"/>
      <c r="D911" s="69"/>
      <c r="E911" s="69"/>
      <c r="F911" s="69"/>
      <c r="G911" s="69"/>
      <c r="H911" s="69"/>
      <c r="I911" s="69"/>
      <c r="J911" s="69"/>
      <c r="K911" s="69"/>
      <c r="L911" s="69"/>
      <c r="M911" s="69"/>
      <c r="N911" s="69"/>
      <c r="O911" s="69"/>
      <c r="P911" s="69"/>
      <c r="Q911" s="69"/>
      <c r="R911" s="69"/>
      <c r="S911" s="69"/>
    </row>
    <row r="912" spans="1:19" x14ac:dyDescent="0.25">
      <c r="A912" s="69"/>
      <c r="B912" s="69"/>
      <c r="C912" s="69"/>
      <c r="D912" s="69"/>
      <c r="E912" s="69"/>
      <c r="F912" s="69"/>
      <c r="G912" s="69"/>
      <c r="H912" s="69"/>
      <c r="I912" s="69"/>
      <c r="J912" s="69"/>
      <c r="K912" s="69"/>
      <c r="L912" s="69"/>
      <c r="M912" s="69"/>
      <c r="N912" s="69"/>
      <c r="O912" s="69"/>
      <c r="P912" s="69"/>
      <c r="Q912" s="69"/>
      <c r="R912" s="69"/>
      <c r="S912" s="69"/>
    </row>
    <row r="913" spans="1:19" x14ac:dyDescent="0.25">
      <c r="A913" s="69"/>
      <c r="B913" s="69"/>
      <c r="C913" s="69"/>
      <c r="D913" s="69"/>
      <c r="E913" s="69"/>
      <c r="F913" s="69"/>
      <c r="G913" s="69"/>
      <c r="H913" s="69"/>
      <c r="I913" s="69"/>
      <c r="J913" s="69"/>
      <c r="K913" s="69"/>
      <c r="L913" s="69"/>
      <c r="M913" s="69"/>
      <c r="N913" s="69"/>
      <c r="O913" s="69"/>
      <c r="P913" s="69"/>
      <c r="Q913" s="69"/>
      <c r="R913" s="69"/>
      <c r="S913" s="69"/>
    </row>
    <row r="914" spans="1:19" x14ac:dyDescent="0.25">
      <c r="A914" s="69"/>
      <c r="B914" s="69"/>
      <c r="C914" s="69"/>
      <c r="D914" s="69"/>
      <c r="E914" s="69"/>
      <c r="F914" s="69"/>
      <c r="G914" s="69"/>
      <c r="H914" s="69"/>
      <c r="I914" s="69"/>
      <c r="J914" s="69"/>
      <c r="K914" s="69"/>
      <c r="L914" s="69"/>
      <c r="M914" s="69"/>
      <c r="N914" s="69"/>
      <c r="O914" s="69"/>
      <c r="P914" s="69"/>
      <c r="Q914" s="69"/>
      <c r="R914" s="69"/>
      <c r="S914" s="69"/>
    </row>
    <row r="915" spans="1:19" x14ac:dyDescent="0.25">
      <c r="A915" s="69"/>
      <c r="B915" s="69"/>
      <c r="C915" s="69"/>
      <c r="D915" s="69"/>
      <c r="E915" s="69"/>
      <c r="F915" s="69"/>
      <c r="G915" s="69"/>
      <c r="H915" s="69"/>
      <c r="I915" s="69"/>
      <c r="J915" s="69"/>
      <c r="K915" s="69"/>
      <c r="L915" s="69"/>
      <c r="M915" s="69"/>
      <c r="N915" s="69"/>
      <c r="O915" s="69"/>
      <c r="P915" s="69"/>
      <c r="Q915" s="69"/>
      <c r="R915" s="69"/>
      <c r="S915" s="69"/>
    </row>
    <row r="916" spans="1:19" x14ac:dyDescent="0.25">
      <c r="A916" s="69"/>
      <c r="B916" s="69"/>
      <c r="C916" s="69"/>
      <c r="D916" s="69"/>
      <c r="E916" s="69"/>
      <c r="F916" s="69"/>
      <c r="G916" s="69"/>
      <c r="H916" s="69"/>
      <c r="I916" s="69"/>
      <c r="J916" s="69"/>
      <c r="K916" s="69"/>
      <c r="L916" s="69"/>
      <c r="M916" s="69"/>
      <c r="N916" s="69"/>
      <c r="O916" s="69"/>
      <c r="P916" s="69"/>
      <c r="Q916" s="69"/>
      <c r="R916" s="69"/>
      <c r="S916" s="69"/>
    </row>
    <row r="917" spans="1:19" x14ac:dyDescent="0.25">
      <c r="A917" s="69"/>
      <c r="B917" s="69"/>
      <c r="C917" s="69"/>
      <c r="D917" s="69"/>
      <c r="E917" s="69"/>
      <c r="F917" s="69"/>
      <c r="G917" s="69"/>
      <c r="H917" s="69"/>
      <c r="I917" s="69"/>
      <c r="J917" s="69"/>
      <c r="K917" s="69"/>
      <c r="L917" s="69"/>
      <c r="M917" s="69"/>
      <c r="N917" s="69"/>
      <c r="O917" s="69"/>
      <c r="P917" s="69"/>
      <c r="Q917" s="69"/>
      <c r="R917" s="69"/>
      <c r="S917" s="69"/>
    </row>
  </sheetData>
  <protectedRanges>
    <protectedRange password="E1A2" sqref="AA3:AA298" name="Range1_1_1"/>
    <protectedRange password="E1A2" sqref="N2:O2" name="Range1_5_1_1"/>
    <protectedRange password="E1A2" sqref="AA2" name="Range1_1_2_2"/>
    <protectedRange password="E1A2" sqref="N3:O3" name="Range1_2_1_1_1"/>
    <protectedRange password="E1A2" sqref="N4:O4" name="Range1_4_1_1"/>
    <protectedRange password="E1A2" sqref="V2" name="Range1_1"/>
    <protectedRange password="E1A2" sqref="P5:P6" name="Range1"/>
    <protectedRange password="E1A2" sqref="O5" name="Range1_1_2"/>
  </protectedRanges>
  <autoFilter ref="A2:AH299" xr:uid="{9D0F1FCB-8D4B-437E-B020-B206B346B9E6}"/>
  <mergeCells count="146">
    <mergeCell ref="P3:P4"/>
    <mergeCell ref="P7:P8"/>
    <mergeCell ref="P9:P10"/>
    <mergeCell ref="P11:P12"/>
    <mergeCell ref="P13:P14"/>
    <mergeCell ref="P15:P16"/>
    <mergeCell ref="P17:P18"/>
    <mergeCell ref="P19:P20"/>
    <mergeCell ref="P33:P34"/>
    <mergeCell ref="P35:P36"/>
    <mergeCell ref="P37:P38"/>
    <mergeCell ref="P27:P28"/>
    <mergeCell ref="P29:P30"/>
    <mergeCell ref="P31:P32"/>
    <mergeCell ref="P21:P22"/>
    <mergeCell ref="P23:P24"/>
    <mergeCell ref="P25:P26"/>
    <mergeCell ref="P51:P52"/>
    <mergeCell ref="P53:P54"/>
    <mergeCell ref="P55:P56"/>
    <mergeCell ref="P45:P46"/>
    <mergeCell ref="P47:P48"/>
    <mergeCell ref="P49:P50"/>
    <mergeCell ref="P39:P40"/>
    <mergeCell ref="P41:P42"/>
    <mergeCell ref="P43:P44"/>
    <mergeCell ref="P69:P70"/>
    <mergeCell ref="P71:P72"/>
    <mergeCell ref="P63:P64"/>
    <mergeCell ref="P65:P66"/>
    <mergeCell ref="P67:P68"/>
    <mergeCell ref="P57:P58"/>
    <mergeCell ref="P59:P60"/>
    <mergeCell ref="P61:P62"/>
    <mergeCell ref="P86:P87"/>
    <mergeCell ref="P88:P89"/>
    <mergeCell ref="P73:P74"/>
    <mergeCell ref="P110:P111"/>
    <mergeCell ref="P112:P113"/>
    <mergeCell ref="P114:P115"/>
    <mergeCell ref="P90:P91"/>
    <mergeCell ref="P80:P81"/>
    <mergeCell ref="P82:P83"/>
    <mergeCell ref="P84:P85"/>
    <mergeCell ref="P76:P77"/>
    <mergeCell ref="P78:P79"/>
    <mergeCell ref="P104:P105"/>
    <mergeCell ref="P106:P107"/>
    <mergeCell ref="P108:P109"/>
    <mergeCell ref="P98:P99"/>
    <mergeCell ref="P100:P101"/>
    <mergeCell ref="P102:P103"/>
    <mergeCell ref="P92:P93"/>
    <mergeCell ref="P94:P95"/>
    <mergeCell ref="P96:P97"/>
    <mergeCell ref="P128:P129"/>
    <mergeCell ref="P130:P131"/>
    <mergeCell ref="P132:P133"/>
    <mergeCell ref="P122:P123"/>
    <mergeCell ref="P124:P125"/>
    <mergeCell ref="P126:P127"/>
    <mergeCell ref="P116:P117"/>
    <mergeCell ref="P118:P119"/>
    <mergeCell ref="P120:P121"/>
    <mergeCell ref="P146:P147"/>
    <mergeCell ref="P148:P149"/>
    <mergeCell ref="P150:P151"/>
    <mergeCell ref="P140:P141"/>
    <mergeCell ref="P142:P143"/>
    <mergeCell ref="P144:P145"/>
    <mergeCell ref="P134:P135"/>
    <mergeCell ref="P136:P137"/>
    <mergeCell ref="P138:P139"/>
    <mergeCell ref="P164:P165"/>
    <mergeCell ref="P166:P167"/>
    <mergeCell ref="P168:P169"/>
    <mergeCell ref="P158:P159"/>
    <mergeCell ref="P160:P161"/>
    <mergeCell ref="P162:P163"/>
    <mergeCell ref="P152:P153"/>
    <mergeCell ref="P154:P155"/>
    <mergeCell ref="P156:P157"/>
    <mergeCell ref="P182:P183"/>
    <mergeCell ref="P184:P185"/>
    <mergeCell ref="P186:P187"/>
    <mergeCell ref="P176:P177"/>
    <mergeCell ref="P178:P179"/>
    <mergeCell ref="P180:P181"/>
    <mergeCell ref="P170:P171"/>
    <mergeCell ref="P172:P173"/>
    <mergeCell ref="P174:P175"/>
    <mergeCell ref="P200:P201"/>
    <mergeCell ref="P202:P203"/>
    <mergeCell ref="P204:P205"/>
    <mergeCell ref="P194:P195"/>
    <mergeCell ref="P196:P197"/>
    <mergeCell ref="P198:P199"/>
    <mergeCell ref="P188:P189"/>
    <mergeCell ref="P190:P191"/>
    <mergeCell ref="P192:P193"/>
    <mergeCell ref="P218:P219"/>
    <mergeCell ref="P220:P221"/>
    <mergeCell ref="P222:P223"/>
    <mergeCell ref="P212:P213"/>
    <mergeCell ref="P214:P215"/>
    <mergeCell ref="P216:P217"/>
    <mergeCell ref="P206:P207"/>
    <mergeCell ref="P208:P209"/>
    <mergeCell ref="P210:P211"/>
    <mergeCell ref="P236:P237"/>
    <mergeCell ref="P238:P239"/>
    <mergeCell ref="P240:P241"/>
    <mergeCell ref="P230:P231"/>
    <mergeCell ref="P232:P233"/>
    <mergeCell ref="P234:P235"/>
    <mergeCell ref="P224:P225"/>
    <mergeCell ref="P226:P227"/>
    <mergeCell ref="P228:P229"/>
    <mergeCell ref="P254:P255"/>
    <mergeCell ref="P256:P257"/>
    <mergeCell ref="P258:P259"/>
    <mergeCell ref="P248:P249"/>
    <mergeCell ref="P250:P251"/>
    <mergeCell ref="P252:P253"/>
    <mergeCell ref="P242:P243"/>
    <mergeCell ref="P244:P245"/>
    <mergeCell ref="P246:P247"/>
    <mergeCell ref="P272:P273"/>
    <mergeCell ref="P274:P275"/>
    <mergeCell ref="P276:P277"/>
    <mergeCell ref="P266:P267"/>
    <mergeCell ref="P268:P269"/>
    <mergeCell ref="P270:P271"/>
    <mergeCell ref="P260:P261"/>
    <mergeCell ref="P262:P263"/>
    <mergeCell ref="P264:P265"/>
    <mergeCell ref="P290:P291"/>
    <mergeCell ref="P292:P293"/>
    <mergeCell ref="P294:P295"/>
    <mergeCell ref="P296:P297"/>
    <mergeCell ref="P286:P287"/>
    <mergeCell ref="P288:P289"/>
    <mergeCell ref="P278:P279"/>
    <mergeCell ref="P280:P281"/>
    <mergeCell ref="P282:P283"/>
    <mergeCell ref="P284:P285"/>
  </mergeCells>
  <phoneticPr fontId="35" type="noConversion"/>
  <conditionalFormatting sqref="J3:J4 J54 J56:J74 J84 J87:J91 J93:J172 J180:J191 J194:J213 J223:J290 J76:J82 J215:J221 J9:J52 J7">
    <cfRule type="cellIs" dxfId="60" priority="716" operator="equal">
      <formula>"Pass"</formula>
    </cfRule>
    <cfRule type="cellIs" dxfId="59" priority="717" operator="equal">
      <formula>"Fail"</formula>
    </cfRule>
    <cfRule type="cellIs" dxfId="58" priority="718" operator="equal">
      <formula>"Info"</formula>
    </cfRule>
  </conditionalFormatting>
  <conditionalFormatting sqref="J291:J298">
    <cfRule type="cellIs" dxfId="57" priority="112" operator="equal">
      <formula>"Pass"</formula>
    </cfRule>
    <cfRule type="cellIs" dxfId="56" priority="113" operator="equal">
      <formula>"Fail"</formula>
    </cfRule>
    <cfRule type="cellIs" dxfId="55" priority="114" operator="equal">
      <formula>"Info"</formula>
    </cfRule>
  </conditionalFormatting>
  <conditionalFormatting sqref="J214">
    <cfRule type="cellIs" dxfId="54" priority="102" operator="equal">
      <formula>"Pass"</formula>
    </cfRule>
    <cfRule type="cellIs" dxfId="53" priority="103" operator="equal">
      <formula>"Fail"</formula>
    </cfRule>
    <cfRule type="cellIs" dxfId="52" priority="104" operator="equal">
      <formula>"Info"</formula>
    </cfRule>
  </conditionalFormatting>
  <conditionalFormatting sqref="J192">
    <cfRule type="cellIs" dxfId="51" priority="98" operator="equal">
      <formula>"Pass"</formula>
    </cfRule>
    <cfRule type="cellIs" dxfId="50" priority="99" operator="equal">
      <formula>"Fail"</formula>
    </cfRule>
    <cfRule type="cellIs" dxfId="49" priority="100" operator="equal">
      <formula>"Info"</formula>
    </cfRule>
  </conditionalFormatting>
  <conditionalFormatting sqref="J193">
    <cfRule type="cellIs" dxfId="48" priority="94" operator="equal">
      <formula>"Pass"</formula>
    </cfRule>
    <cfRule type="cellIs" dxfId="47" priority="95" operator="equal">
      <formula>"Fail"</formula>
    </cfRule>
    <cfRule type="cellIs" dxfId="46" priority="96" operator="equal">
      <formula>"Info"</formula>
    </cfRule>
  </conditionalFormatting>
  <conditionalFormatting sqref="J53">
    <cfRule type="cellIs" dxfId="45" priority="90" operator="equal">
      <formula>"Pass"</formula>
    </cfRule>
    <cfRule type="cellIs" dxfId="44" priority="91" operator="equal">
      <formula>"Fail"</formula>
    </cfRule>
    <cfRule type="cellIs" dxfId="43" priority="92" operator="equal">
      <formula>"Info"</formula>
    </cfRule>
  </conditionalFormatting>
  <conditionalFormatting sqref="J55">
    <cfRule type="cellIs" dxfId="42" priority="86" operator="equal">
      <formula>"Pass"</formula>
    </cfRule>
    <cfRule type="cellIs" dxfId="41" priority="87" operator="equal">
      <formula>"Fail"</formula>
    </cfRule>
    <cfRule type="cellIs" dxfId="40" priority="88" operator="equal">
      <formula>"Info"</formula>
    </cfRule>
  </conditionalFormatting>
  <conditionalFormatting sqref="J75">
    <cfRule type="cellIs" dxfId="39" priority="82" operator="equal">
      <formula>"Pass"</formula>
    </cfRule>
    <cfRule type="cellIs" dxfId="38" priority="83" operator="equal">
      <formula>"Fail"</formula>
    </cfRule>
    <cfRule type="cellIs" dxfId="37" priority="84" operator="equal">
      <formula>"Info"</formula>
    </cfRule>
  </conditionalFormatting>
  <conditionalFormatting sqref="J83">
    <cfRule type="cellIs" dxfId="36" priority="78" operator="equal">
      <formula>"Pass"</formula>
    </cfRule>
    <cfRule type="cellIs" dxfId="35" priority="79" operator="equal">
      <formula>"Fail"</formula>
    </cfRule>
    <cfRule type="cellIs" dxfId="34" priority="80" operator="equal">
      <formula>"Info"</formula>
    </cfRule>
  </conditionalFormatting>
  <conditionalFormatting sqref="J85">
    <cfRule type="cellIs" dxfId="33" priority="74" operator="equal">
      <formula>"Pass"</formula>
    </cfRule>
    <cfRule type="cellIs" dxfId="32" priority="75" operator="equal">
      <formula>"Fail"</formula>
    </cfRule>
    <cfRule type="cellIs" dxfId="31" priority="76" operator="equal">
      <formula>"Info"</formula>
    </cfRule>
  </conditionalFormatting>
  <conditionalFormatting sqref="J86">
    <cfRule type="cellIs" dxfId="30" priority="70" operator="equal">
      <formula>"Pass"</formula>
    </cfRule>
    <cfRule type="cellIs" dxfId="29" priority="71" operator="equal">
      <formula>"Fail"</formula>
    </cfRule>
    <cfRule type="cellIs" dxfId="28" priority="72" operator="equal">
      <formula>"Info"</formula>
    </cfRule>
  </conditionalFormatting>
  <conditionalFormatting sqref="J92">
    <cfRule type="cellIs" dxfId="27" priority="66" operator="equal">
      <formula>"Pass"</formula>
    </cfRule>
    <cfRule type="cellIs" dxfId="26" priority="67" operator="equal">
      <formula>"Fail"</formula>
    </cfRule>
    <cfRule type="cellIs" dxfId="25" priority="68" operator="equal">
      <formula>"Info"</formula>
    </cfRule>
  </conditionalFormatting>
  <conditionalFormatting sqref="G179">
    <cfRule type="cellIs" dxfId="24" priority="62" operator="equal">
      <formula>"Pass"</formula>
    </cfRule>
    <cfRule type="cellIs" dxfId="23" priority="63" operator="equal">
      <formula>"Fail"</formula>
    </cfRule>
    <cfRule type="cellIs" dxfId="22" priority="64" operator="equal">
      <formula>"Info"</formula>
    </cfRule>
  </conditionalFormatting>
  <conditionalFormatting sqref="J179">
    <cfRule type="cellIs" dxfId="21" priority="58" operator="equal">
      <formula>"Pass"</formula>
    </cfRule>
    <cfRule type="cellIs" dxfId="20" priority="59" operator="equal">
      <formula>"Fail"</formula>
    </cfRule>
    <cfRule type="cellIs" dxfId="19" priority="60" operator="equal">
      <formula>"Info"</formula>
    </cfRule>
  </conditionalFormatting>
  <conditionalFormatting sqref="J178:J179">
    <cfRule type="cellIs" dxfId="18" priority="54" operator="equal">
      <formula>"Pass"</formula>
    </cfRule>
    <cfRule type="cellIs" dxfId="17" priority="55" operator="equal">
      <formula>"Fail"</formula>
    </cfRule>
    <cfRule type="cellIs" dxfId="16" priority="56" operator="equal">
      <formula>"Info"</formula>
    </cfRule>
  </conditionalFormatting>
  <conditionalFormatting sqref="J173:J176">
    <cfRule type="cellIs" dxfId="15" priority="39" operator="equal">
      <formula>"Pass"</formula>
    </cfRule>
    <cfRule type="cellIs" dxfId="14" priority="40" operator="equal">
      <formula>"Fail"</formula>
    </cfRule>
    <cfRule type="cellIs" dxfId="13" priority="41" operator="equal">
      <formula>"Info"</formula>
    </cfRule>
  </conditionalFormatting>
  <conditionalFormatting sqref="N3:N298">
    <cfRule type="expression" dxfId="12" priority="851">
      <formula>ISERROR(AA3)</formula>
    </cfRule>
  </conditionalFormatting>
  <conditionalFormatting sqref="J8">
    <cfRule type="cellIs" dxfId="11" priority="14" operator="equal">
      <formula>"Pass"</formula>
    </cfRule>
    <cfRule type="cellIs" dxfId="10" priority="15" operator="equal">
      <formula>"Fail"</formula>
    </cfRule>
    <cfRule type="cellIs" dxfId="9" priority="16" operator="equal">
      <formula>"Info"</formula>
    </cfRule>
  </conditionalFormatting>
  <conditionalFormatting sqref="J5">
    <cfRule type="cellIs" dxfId="8" priority="9" stopIfTrue="1" operator="equal">
      <formula>"Pass"</formula>
    </cfRule>
    <cfRule type="cellIs" dxfId="7" priority="10" stopIfTrue="1" operator="equal">
      <formula>"Info"</formula>
    </cfRule>
  </conditionalFormatting>
  <conditionalFormatting sqref="J5">
    <cfRule type="cellIs" dxfId="6" priority="8" stopIfTrue="1" operator="equal">
      <formula>"Fail"</formula>
    </cfRule>
  </conditionalFormatting>
  <conditionalFormatting sqref="J6">
    <cfRule type="cellIs" dxfId="5" priority="5" stopIfTrue="1" operator="equal">
      <formula>"Fail"</formula>
    </cfRule>
  </conditionalFormatting>
  <conditionalFormatting sqref="J6">
    <cfRule type="cellIs" dxfId="4" priority="6" stopIfTrue="1" operator="equal">
      <formula>"Pass"</formula>
    </cfRule>
    <cfRule type="cellIs" dxfId="3" priority="7" stopIfTrue="1" operator="equal">
      <formula>"Info"</formula>
    </cfRule>
  </conditionalFormatting>
  <conditionalFormatting sqref="J177">
    <cfRule type="cellIs" dxfId="2" priority="1" operator="equal">
      <formula>"Pass"</formula>
    </cfRule>
    <cfRule type="cellIs" dxfId="1" priority="2" operator="equal">
      <formula>"Fail"</formula>
    </cfRule>
    <cfRule type="cellIs" dxfId="0" priority="3" operator="equal">
      <formula>"Info"</formula>
    </cfRule>
  </conditionalFormatting>
  <dataValidations count="5">
    <dataValidation type="list" allowBlank="1" showInputMessage="1" showErrorMessage="1" sqref="J300:J1048576 J2:J298" xr:uid="{00000000-0002-0000-0300-000000000000}">
      <formula1>$I$303:$I$306</formula1>
    </dataValidation>
    <dataValidation type="list" allowBlank="1" showInputMessage="1" showErrorMessage="1" sqref="G179" xr:uid="{EC5E6ABE-631E-4508-B0EA-3051CDE330E2}">
      <formula1>$H$283:$H$286</formula1>
    </dataValidation>
    <dataValidation type="list" allowBlank="1" showInputMessage="1" showErrorMessage="1" sqref="M3:M298" xr:uid="{5B20E670-5B17-40A6-9583-A48474E89E9D}">
      <formula1>$I$309:$I$312</formula1>
    </dataValidation>
    <dataValidation type="list" allowBlank="1" showInputMessage="1" showErrorMessage="1" sqref="JF5:JF6 WVR5:WVR6 WLV5:WLV6 WBZ5:WBZ6 VSD5:VSD6 VIH5:VIH6 UYL5:UYL6 UOP5:UOP6 UET5:UET6 TUX5:TUX6 TLB5:TLB6 TBF5:TBF6 SRJ5:SRJ6 SHN5:SHN6 RXR5:RXR6 RNV5:RNV6 RDZ5:RDZ6 QUD5:QUD6 QKH5:QKH6 QAL5:QAL6 PQP5:PQP6 PGT5:PGT6 OWX5:OWX6 ONB5:ONB6 ODF5:ODF6 NTJ5:NTJ6 NJN5:NJN6 MZR5:MZR6 MPV5:MPV6 MFZ5:MFZ6 LWD5:LWD6 LMH5:LMH6 LCL5:LCL6 KSP5:KSP6 KIT5:KIT6 JYX5:JYX6 JPB5:JPB6 JFF5:JFF6 IVJ5:IVJ6 ILN5:ILN6 IBR5:IBR6 HRV5:HRV6 HHZ5:HHZ6 GYD5:GYD6 GOH5:GOH6 GEL5:GEL6 FUP5:FUP6 FKT5:FKT6 FAX5:FAX6 ERB5:ERB6 EHF5:EHF6 DXJ5:DXJ6 DNN5:DNN6 DDR5:DDR6 CTV5:CTV6 CJZ5:CJZ6 CAD5:CAD6 BQH5:BQH6 BGL5:BGL6 AWP5:AWP6 AMT5:AMT6 ACX5:ACX6 TB5:TB6" xr:uid="{CB8619D6-B6CA-435D-968E-766168304541}">
      <formula1>$I$75:$I$78</formula1>
    </dataValidation>
    <dataValidation type="list" allowBlank="1" showInputMessage="1" showErrorMessage="1" sqref="JI5:JI6 WVU5:WVU6 WLY5:WLY6 WCC5:WCC6 VSG5:VSG6 VIK5:VIK6 UYO5:UYO6 UOS5:UOS6 UEW5:UEW6 TVA5:TVA6 TLE5:TLE6 TBI5:TBI6 SRM5:SRM6 SHQ5:SHQ6 RXU5:RXU6 RNY5:RNY6 REC5:REC6 QUG5:QUG6 QKK5:QKK6 QAO5:QAO6 PQS5:PQS6 PGW5:PGW6 OXA5:OXA6 ONE5:ONE6 ODI5:ODI6 NTM5:NTM6 NJQ5:NJQ6 MZU5:MZU6 MPY5:MPY6 MGC5:MGC6 LWG5:LWG6 LMK5:LMK6 LCO5:LCO6 KSS5:KSS6 KIW5:KIW6 JZA5:JZA6 JPE5:JPE6 JFI5:JFI6 IVM5:IVM6 ILQ5:ILQ6 IBU5:IBU6 HRY5:HRY6 HIC5:HIC6 GYG5:GYG6 GOK5:GOK6 GEO5:GEO6 FUS5:FUS6 FKW5:FKW6 FBA5:FBA6 ERE5:ERE6 EHI5:EHI6 DXM5:DXM6 DNQ5:DNQ6 DDU5:DDU6 CTY5:CTY6 CKC5:CKC6 CAG5:CAG6 BQK5:BQK6 BGO5:BGO6 AWS5:AWS6 AMW5:AMW6 ADA5:ADA6 TE5:TE6" xr:uid="{E3E5A627-F7B9-494C-AB66-150D96701148}">
      <formula1>$H$46:$H$49</formula1>
    </dataValidation>
  </dataValidations>
  <printOptions headings="1"/>
  <pageMargins left="0.75" right="0.75" top="1" bottom="1" header="0.5" footer="0.5"/>
  <pageSetup orientation="portrait" horizontalDpi="4294967292" verticalDpi="429496729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N27"/>
  <sheetViews>
    <sheetView showGridLines="0" showRuler="0" zoomScale="80" zoomScaleNormal="80" workbookViewId="0">
      <pane ySplit="1" topLeftCell="A2" activePane="bottomLeft" state="frozen"/>
      <selection activeCell="K2" sqref="K2:K256"/>
      <selection pane="bottomLeft" activeCell="D5" sqref="D5"/>
    </sheetView>
  </sheetViews>
  <sheetFormatPr defaultColWidth="9.1796875" defaultRowHeight="12.5" x14ac:dyDescent="0.25"/>
  <cols>
    <col min="14" max="14" width="10.1796875" customWidth="1"/>
  </cols>
  <sheetData>
    <row r="1" spans="1:14" ht="13" x14ac:dyDescent="0.3">
      <c r="A1" s="98" t="s">
        <v>3377</v>
      </c>
      <c r="B1" s="99"/>
      <c r="C1" s="99"/>
      <c r="D1" s="99"/>
      <c r="E1" s="99"/>
      <c r="F1" s="99"/>
      <c r="G1" s="99"/>
      <c r="H1" s="99"/>
      <c r="I1" s="99"/>
      <c r="J1" s="99"/>
      <c r="K1" s="99"/>
      <c r="L1" s="99"/>
      <c r="M1" s="99"/>
      <c r="N1" s="100"/>
    </row>
    <row r="2" spans="1:14" ht="12.75" customHeight="1" x14ac:dyDescent="0.25">
      <c r="A2" s="146" t="s">
        <v>3378</v>
      </c>
      <c r="B2" s="147"/>
      <c r="C2" s="147"/>
      <c r="D2" s="147"/>
      <c r="E2" s="147"/>
      <c r="F2" s="147"/>
      <c r="G2" s="147"/>
      <c r="H2" s="147"/>
      <c r="I2" s="147"/>
      <c r="J2" s="147"/>
      <c r="K2" s="147"/>
      <c r="L2" s="147"/>
      <c r="M2" s="147"/>
      <c r="N2" s="148"/>
    </row>
    <row r="3" spans="1:14" ht="12.75" customHeight="1" x14ac:dyDescent="0.25">
      <c r="A3" s="149" t="s">
        <v>3379</v>
      </c>
      <c r="B3" s="209"/>
      <c r="C3" s="209"/>
      <c r="D3" s="209"/>
      <c r="E3" s="209"/>
      <c r="F3" s="209"/>
      <c r="G3" s="209"/>
      <c r="H3" s="209"/>
      <c r="I3" s="209"/>
      <c r="J3" s="209"/>
      <c r="K3" s="209"/>
      <c r="L3" s="209"/>
      <c r="M3" s="209"/>
      <c r="N3" s="210"/>
    </row>
    <row r="4" spans="1:14" x14ac:dyDescent="0.25">
      <c r="A4" s="2" t="s">
        <v>4403</v>
      </c>
      <c r="B4" s="3"/>
      <c r="C4" s="3"/>
      <c r="D4" s="3"/>
      <c r="E4" s="3"/>
      <c r="F4" s="3"/>
      <c r="G4" s="3"/>
      <c r="H4" s="3"/>
      <c r="I4" s="3"/>
      <c r="J4" s="3"/>
      <c r="K4" s="3"/>
      <c r="L4" s="3"/>
      <c r="M4" s="3"/>
      <c r="N4" s="104"/>
    </row>
    <row r="5" spans="1:14" x14ac:dyDescent="0.25">
      <c r="A5" s="2" t="s">
        <v>4402</v>
      </c>
      <c r="B5" s="3"/>
      <c r="C5" s="3"/>
      <c r="D5" s="3"/>
      <c r="E5" s="3"/>
      <c r="F5" s="3"/>
      <c r="G5" s="3"/>
      <c r="H5" s="3"/>
      <c r="I5" s="3"/>
      <c r="J5" s="3"/>
      <c r="K5" s="3"/>
      <c r="L5" s="3"/>
      <c r="M5" s="3"/>
      <c r="N5" s="104"/>
    </row>
    <row r="6" spans="1:14" x14ac:dyDescent="0.25">
      <c r="A6" s="2" t="s">
        <v>3380</v>
      </c>
      <c r="B6" s="3"/>
      <c r="C6" s="3"/>
      <c r="D6" s="3"/>
      <c r="E6" s="3"/>
      <c r="F6" s="3"/>
      <c r="G6" s="3"/>
      <c r="H6" s="3"/>
      <c r="I6" s="3"/>
      <c r="J6" s="3"/>
      <c r="K6" s="3"/>
      <c r="L6" s="3"/>
      <c r="M6" s="3"/>
      <c r="N6" s="104"/>
    </row>
    <row r="7" spans="1:14" x14ac:dyDescent="0.25">
      <c r="A7" s="211"/>
      <c r="B7" s="106"/>
      <c r="C7" s="106"/>
      <c r="D7" s="106"/>
      <c r="E7" s="106"/>
      <c r="F7" s="106"/>
      <c r="G7" s="106"/>
      <c r="H7" s="106"/>
      <c r="I7" s="106"/>
      <c r="J7" s="106"/>
      <c r="K7" s="106"/>
      <c r="L7" s="106"/>
      <c r="M7" s="106"/>
      <c r="N7" s="107"/>
    </row>
    <row r="9" spans="1:14" ht="12.75" customHeight="1" x14ac:dyDescent="0.25">
      <c r="A9" s="212" t="s">
        <v>3381</v>
      </c>
      <c r="B9" s="213"/>
      <c r="C9" s="213"/>
      <c r="D9" s="213"/>
      <c r="E9" s="213"/>
      <c r="F9" s="213"/>
      <c r="G9" s="213"/>
      <c r="H9" s="213"/>
      <c r="I9" s="213"/>
      <c r="J9" s="213"/>
      <c r="K9" s="213"/>
      <c r="L9" s="213"/>
      <c r="M9" s="213"/>
      <c r="N9" s="214"/>
    </row>
    <row r="10" spans="1:14" ht="12.75" customHeight="1" x14ac:dyDescent="0.25">
      <c r="A10" s="215" t="s">
        <v>3382</v>
      </c>
      <c r="B10" s="216"/>
      <c r="C10" s="216"/>
      <c r="D10" s="216"/>
      <c r="E10" s="216"/>
      <c r="F10" s="216"/>
      <c r="G10" s="216"/>
      <c r="H10" s="216"/>
      <c r="I10" s="216"/>
      <c r="J10" s="216"/>
      <c r="K10" s="216"/>
      <c r="L10" s="216"/>
      <c r="M10" s="216"/>
      <c r="N10" s="217"/>
    </row>
    <row r="11" spans="1:14" ht="12.75" customHeight="1" x14ac:dyDescent="0.25">
      <c r="A11" s="149" t="s">
        <v>3383</v>
      </c>
      <c r="B11" s="209"/>
      <c r="C11" s="209"/>
      <c r="D11" s="209"/>
      <c r="E11" s="209"/>
      <c r="F11" s="209"/>
      <c r="G11" s="209"/>
      <c r="H11" s="209"/>
      <c r="I11" s="209"/>
      <c r="J11" s="209"/>
      <c r="K11" s="209"/>
      <c r="L11" s="209"/>
      <c r="M11" s="209"/>
      <c r="N11" s="210"/>
    </row>
    <row r="12" spans="1:14" x14ac:dyDescent="0.25">
      <c r="A12" s="2" t="s">
        <v>3384</v>
      </c>
      <c r="B12" s="3"/>
      <c r="C12" s="3"/>
      <c r="D12" s="3"/>
      <c r="E12" s="3"/>
      <c r="F12" s="3"/>
      <c r="G12" s="3"/>
      <c r="H12" s="3"/>
      <c r="I12" s="3"/>
      <c r="J12" s="3"/>
      <c r="K12" s="3"/>
      <c r="L12" s="3"/>
      <c r="M12" s="3"/>
      <c r="N12" s="104"/>
    </row>
    <row r="13" spans="1:14" x14ac:dyDescent="0.25">
      <c r="A13" s="211" t="s">
        <v>3385</v>
      </c>
      <c r="B13" s="106"/>
      <c r="C13" s="106"/>
      <c r="D13" s="106"/>
      <c r="E13" s="106"/>
      <c r="F13" s="106"/>
      <c r="G13" s="106"/>
      <c r="H13" s="106"/>
      <c r="I13" s="106"/>
      <c r="J13" s="106"/>
      <c r="K13" s="106"/>
      <c r="L13" s="106"/>
      <c r="M13" s="106"/>
      <c r="N13" s="107"/>
    </row>
    <row r="15" spans="1:14" ht="12.75" customHeight="1" x14ac:dyDescent="0.25">
      <c r="A15" s="212" t="s">
        <v>3386</v>
      </c>
      <c r="B15" s="213"/>
      <c r="C15" s="213"/>
      <c r="D15" s="213"/>
      <c r="E15" s="213"/>
      <c r="F15" s="213"/>
      <c r="G15" s="213"/>
      <c r="H15" s="213"/>
      <c r="I15" s="213"/>
      <c r="J15" s="213"/>
      <c r="K15" s="213"/>
      <c r="L15" s="213"/>
      <c r="M15" s="213"/>
      <c r="N15" s="214"/>
    </row>
    <row r="16" spans="1:14" ht="12.75" customHeight="1" x14ac:dyDescent="0.25">
      <c r="A16" s="215" t="s">
        <v>3387</v>
      </c>
      <c r="B16" s="216"/>
      <c r="C16" s="216"/>
      <c r="D16" s="216"/>
      <c r="E16" s="216"/>
      <c r="F16" s="216"/>
      <c r="G16" s="216"/>
      <c r="H16" s="216"/>
      <c r="I16" s="216"/>
      <c r="J16" s="216"/>
      <c r="K16" s="216"/>
      <c r="L16" s="216"/>
      <c r="M16" s="216"/>
      <c r="N16" s="217"/>
    </row>
    <row r="17" spans="1:14" ht="12.75" customHeight="1" x14ac:dyDescent="0.25">
      <c r="A17" s="149" t="s">
        <v>3388</v>
      </c>
      <c r="B17" s="209"/>
      <c r="C17" s="209"/>
      <c r="D17" s="209"/>
      <c r="E17" s="209"/>
      <c r="F17" s="209"/>
      <c r="G17" s="209"/>
      <c r="H17" s="209"/>
      <c r="I17" s="209"/>
      <c r="J17" s="209"/>
      <c r="K17" s="209"/>
      <c r="L17" s="209"/>
      <c r="M17" s="209"/>
      <c r="N17" s="210"/>
    </row>
    <row r="18" spans="1:14" x14ac:dyDescent="0.25">
      <c r="A18" s="2" t="s">
        <v>3389</v>
      </c>
      <c r="B18" s="3"/>
      <c r="C18" s="3"/>
      <c r="D18" s="3"/>
      <c r="E18" s="3"/>
      <c r="F18" s="3"/>
      <c r="G18" s="3"/>
      <c r="H18" s="3"/>
      <c r="I18" s="3"/>
      <c r="J18" s="3"/>
      <c r="K18" s="3"/>
      <c r="L18" s="3"/>
      <c r="M18" s="3"/>
      <c r="N18" s="104"/>
    </row>
    <row r="19" spans="1:14" x14ac:dyDescent="0.25">
      <c r="A19" s="2" t="s">
        <v>3390</v>
      </c>
      <c r="B19" s="3"/>
      <c r="C19" s="3"/>
      <c r="D19" s="3"/>
      <c r="E19" s="3"/>
      <c r="F19" s="3"/>
      <c r="G19" s="3"/>
      <c r="H19" s="3"/>
      <c r="I19" s="3"/>
      <c r="J19" s="3"/>
      <c r="K19" s="3"/>
      <c r="L19" s="3"/>
      <c r="M19" s="3"/>
      <c r="N19" s="104"/>
    </row>
    <row r="20" spans="1:14" x14ac:dyDescent="0.25">
      <c r="A20" s="2" t="s">
        <v>3391</v>
      </c>
      <c r="B20" s="3"/>
      <c r="C20" s="3"/>
      <c r="D20" s="3"/>
      <c r="E20" s="3"/>
      <c r="F20" s="3"/>
      <c r="G20" s="3"/>
      <c r="H20" s="3"/>
      <c r="I20" s="3"/>
      <c r="J20" s="3"/>
      <c r="K20" s="3"/>
      <c r="L20" s="3"/>
      <c r="M20" s="3"/>
      <c r="N20" s="104"/>
    </row>
    <row r="21" spans="1:14" x14ac:dyDescent="0.25">
      <c r="A21" s="211"/>
      <c r="B21" s="106"/>
      <c r="C21" s="106"/>
      <c r="D21" s="106"/>
      <c r="E21" s="106"/>
      <c r="F21" s="106"/>
      <c r="G21" s="106"/>
      <c r="H21" s="106"/>
      <c r="I21" s="106"/>
      <c r="J21" s="106"/>
      <c r="K21" s="106"/>
      <c r="L21" s="106"/>
      <c r="M21" s="106"/>
      <c r="N21" s="107"/>
    </row>
    <row r="23" spans="1:14" ht="12.75" customHeight="1" x14ac:dyDescent="0.25">
      <c r="A23" s="212" t="s">
        <v>3392</v>
      </c>
      <c r="B23" s="213"/>
      <c r="C23" s="213"/>
      <c r="D23" s="213"/>
      <c r="E23" s="213"/>
      <c r="F23" s="213"/>
      <c r="G23" s="213"/>
      <c r="H23" s="213"/>
      <c r="I23" s="213"/>
      <c r="J23" s="213"/>
      <c r="K23" s="213"/>
      <c r="L23" s="213"/>
      <c r="M23" s="213"/>
      <c r="N23" s="214"/>
    </row>
    <row r="24" spans="1:14" ht="12.75" customHeight="1" x14ac:dyDescent="0.25">
      <c r="A24" s="215" t="s">
        <v>3393</v>
      </c>
      <c r="B24" s="216"/>
      <c r="C24" s="216"/>
      <c r="D24" s="216"/>
      <c r="E24" s="216"/>
      <c r="F24" s="216"/>
      <c r="G24" s="216"/>
      <c r="H24" s="216"/>
      <c r="I24" s="216"/>
      <c r="J24" s="216"/>
      <c r="K24" s="216"/>
      <c r="L24" s="216"/>
      <c r="M24" s="216"/>
      <c r="N24" s="217"/>
    </row>
    <row r="25" spans="1:14" ht="12.75" customHeight="1" x14ac:dyDescent="0.25">
      <c r="A25" s="149" t="s">
        <v>3394</v>
      </c>
      <c r="B25" s="209"/>
      <c r="C25" s="209"/>
      <c r="D25" s="209"/>
      <c r="E25" s="209"/>
      <c r="F25" s="209"/>
      <c r="G25" s="209"/>
      <c r="H25" s="209"/>
      <c r="I25" s="209"/>
      <c r="J25" s="209"/>
      <c r="K25" s="209"/>
      <c r="L25" s="209"/>
      <c r="M25" s="209"/>
      <c r="N25" s="210"/>
    </row>
    <row r="26" spans="1:14" x14ac:dyDescent="0.25">
      <c r="A26" s="2" t="s">
        <v>3395</v>
      </c>
      <c r="B26" s="3"/>
      <c r="C26" s="3"/>
      <c r="D26" s="3"/>
      <c r="E26" s="3"/>
      <c r="F26" s="3"/>
      <c r="G26" s="3"/>
      <c r="H26" s="3"/>
      <c r="I26" s="3"/>
      <c r="J26" s="3"/>
      <c r="K26" s="3"/>
      <c r="L26" s="3"/>
      <c r="M26" s="3"/>
      <c r="N26" s="104"/>
    </row>
    <row r="27" spans="1:14" x14ac:dyDescent="0.25">
      <c r="A27" s="211"/>
      <c r="B27" s="106"/>
      <c r="C27" s="106"/>
      <c r="D27" s="106"/>
      <c r="E27" s="106"/>
      <c r="F27" s="106"/>
      <c r="G27" s="106"/>
      <c r="H27" s="106"/>
      <c r="I27" s="106"/>
      <c r="J27" s="106"/>
      <c r="K27" s="106"/>
      <c r="L27" s="106"/>
      <c r="M27" s="106"/>
      <c r="N27" s="107"/>
    </row>
  </sheetData>
  <sheetProtection sort="0" autoFilter="0"/>
  <phoneticPr fontId="3" type="noConversion"/>
  <printOptions horizontalCentered="1"/>
  <pageMargins left="0.25" right="0.25" top="0.5" bottom="0.5" header="0.25" footer="0.25"/>
  <pageSetup orientation="landscape" horizontalDpi="1200" verticalDpi="1200"/>
  <headerFooter>
    <oddHeader>&amp;CIRS Office of Safeguards SCSEM</oddHead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S25"/>
  <sheetViews>
    <sheetView showGridLines="0" showRuler="0" zoomScale="90" zoomScaleNormal="90" workbookViewId="0">
      <pane ySplit="1" topLeftCell="A2" activePane="bottomLeft" state="frozen"/>
      <selection pane="bottomLeft" activeCell="C27" sqref="C27"/>
    </sheetView>
  </sheetViews>
  <sheetFormatPr defaultColWidth="8.7265625" defaultRowHeight="12.5" x14ac:dyDescent="0.25"/>
  <cols>
    <col min="2" max="2" width="13.1796875" customWidth="1"/>
    <col min="3" max="3" width="56.26953125" customWidth="1"/>
    <col min="4" max="4" width="22.453125" customWidth="1"/>
    <col min="19" max="19" width="0" hidden="1" customWidth="1"/>
  </cols>
  <sheetData>
    <row r="1" spans="1:19" ht="13" x14ac:dyDescent="0.3">
      <c r="A1" s="45" t="s">
        <v>3396</v>
      </c>
      <c r="B1" s="45"/>
      <c r="C1" s="45"/>
      <c r="D1" s="45"/>
    </row>
    <row r="2" spans="1:19" ht="12.75" customHeight="1" x14ac:dyDescent="0.25">
      <c r="A2" s="46" t="s">
        <v>3397</v>
      </c>
      <c r="B2" s="46" t="s">
        <v>3398</v>
      </c>
      <c r="C2" s="46" t="s">
        <v>3399</v>
      </c>
      <c r="D2" s="46" t="s">
        <v>3400</v>
      </c>
    </row>
    <row r="3" spans="1:19" ht="25" x14ac:dyDescent="0.25">
      <c r="A3" s="66">
        <v>1</v>
      </c>
      <c r="B3" s="65">
        <v>43738</v>
      </c>
      <c r="C3" s="55" t="s">
        <v>4406</v>
      </c>
      <c r="D3" s="55" t="s">
        <v>3401</v>
      </c>
      <c r="S3" t="s">
        <v>3402</v>
      </c>
    </row>
    <row r="4" spans="1:19" x14ac:dyDescent="0.25">
      <c r="A4" s="66">
        <v>1.1000000000000001</v>
      </c>
      <c r="B4" s="65">
        <v>43921</v>
      </c>
      <c r="C4" s="55" t="s">
        <v>3403</v>
      </c>
      <c r="D4" s="55" t="s">
        <v>3401</v>
      </c>
    </row>
    <row r="5" spans="1:19" s="71" customFormat="1" ht="12.75" customHeight="1" x14ac:dyDescent="0.25">
      <c r="A5" s="66">
        <v>1.2</v>
      </c>
      <c r="B5" s="65">
        <v>44104</v>
      </c>
      <c r="C5" s="55" t="s">
        <v>3404</v>
      </c>
      <c r="D5" s="55" t="s">
        <v>3401</v>
      </c>
    </row>
    <row r="6" spans="1:19" ht="25" x14ac:dyDescent="0.25">
      <c r="A6" s="66">
        <v>1.3</v>
      </c>
      <c r="B6" s="65">
        <v>44469</v>
      </c>
      <c r="C6" s="55" t="s">
        <v>3405</v>
      </c>
      <c r="D6" s="55" t="s">
        <v>3401</v>
      </c>
    </row>
    <row r="7" spans="1:19" ht="18" customHeight="1" x14ac:dyDescent="0.25">
      <c r="A7" s="66">
        <v>1.4</v>
      </c>
      <c r="B7" s="65">
        <v>44469</v>
      </c>
      <c r="C7" s="55" t="s">
        <v>4405</v>
      </c>
      <c r="D7" s="55" t="s">
        <v>3401</v>
      </c>
    </row>
    <row r="8" spans="1:19" ht="18" customHeight="1" x14ac:dyDescent="0.25">
      <c r="A8" s="66"/>
      <c r="B8" s="65"/>
      <c r="C8" s="55"/>
      <c r="D8" s="55"/>
    </row>
    <row r="9" spans="1:19" ht="18" customHeight="1" x14ac:dyDescent="0.25">
      <c r="A9" s="66"/>
      <c r="B9" s="65"/>
      <c r="C9" s="55"/>
      <c r="D9" s="55"/>
    </row>
    <row r="10" spans="1:19" ht="18" customHeight="1" x14ac:dyDescent="0.25">
      <c r="A10" s="66"/>
      <c r="B10" s="65"/>
      <c r="C10" s="55"/>
      <c r="D10" s="55"/>
    </row>
    <row r="11" spans="1:19" ht="18" customHeight="1" x14ac:dyDescent="0.25">
      <c r="A11" s="66"/>
      <c r="B11" s="65"/>
      <c r="C11" s="55"/>
      <c r="D11" s="55"/>
    </row>
    <row r="12" spans="1:19" ht="18" customHeight="1" x14ac:dyDescent="0.25">
      <c r="A12" s="66"/>
      <c r="B12" s="65"/>
      <c r="C12" s="67"/>
      <c r="D12" s="67"/>
    </row>
    <row r="18" spans="2:2" x14ac:dyDescent="0.25">
      <c r="B18" s="1"/>
    </row>
    <row r="19" spans="2:2" x14ac:dyDescent="0.25">
      <c r="B19" s="1"/>
    </row>
    <row r="20" spans="2:2" x14ac:dyDescent="0.25">
      <c r="B20" s="1"/>
    </row>
    <row r="21" spans="2:2" x14ac:dyDescent="0.25">
      <c r="B21" s="1"/>
    </row>
    <row r="22" spans="2:2" x14ac:dyDescent="0.25">
      <c r="B22" s="1"/>
    </row>
    <row r="23" spans="2:2" x14ac:dyDescent="0.25">
      <c r="B23" s="1"/>
    </row>
    <row r="24" spans="2:2" x14ac:dyDescent="0.25">
      <c r="B24" s="1"/>
    </row>
    <row r="25" spans="2:2" x14ac:dyDescent="0.25">
      <c r="B25" s="1"/>
    </row>
  </sheetData>
  <sheetProtection sort="0" autoFilter="0"/>
  <phoneticPr fontId="3" type="noConversion"/>
  <printOptions horizontalCentered="1"/>
  <pageMargins left="0.25" right="0.25" top="0.5" bottom="0.5" header="0.25" footer="0.25"/>
  <pageSetup orientation="landscape" horizontalDpi="1200" verticalDpi="1200"/>
  <headerFooter>
    <oddHeader>&amp;CIRS Office of Safeguards SCSEM</oddHeader>
    <oddFooter>&amp;L&amp;F&amp;RPage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U527"/>
  <sheetViews>
    <sheetView zoomScale="80" zoomScaleNormal="80" workbookViewId="0">
      <pane ySplit="1" topLeftCell="A142" activePane="bottomLeft" state="frozen"/>
      <selection pane="bottomLeft" activeCell="B171" sqref="B171"/>
    </sheetView>
  </sheetViews>
  <sheetFormatPr defaultRowHeight="12.5" x14ac:dyDescent="0.25"/>
  <cols>
    <col min="1" max="1" width="9.453125" customWidth="1"/>
    <col min="2" max="2" width="71.453125" customWidth="1"/>
    <col min="4" max="4" width="10" customWidth="1"/>
    <col min="5" max="21" width="9.1796875" style="61"/>
    <col min="22" max="256" width="9.1796875" style="62"/>
    <col min="257" max="257" width="12.453125" style="62" customWidth="1"/>
    <col min="258" max="258" width="94.81640625" style="62" bestFit="1" customWidth="1"/>
    <col min="259" max="259" width="12.54296875" style="62" customWidth="1"/>
    <col min="260" max="260" width="9.7265625" style="62" bestFit="1" customWidth="1"/>
    <col min="261" max="512" width="9.1796875" style="62"/>
    <col min="513" max="513" width="12.453125" style="62" customWidth="1"/>
    <col min="514" max="514" width="94.81640625" style="62" bestFit="1" customWidth="1"/>
    <col min="515" max="515" width="12.54296875" style="62" customWidth="1"/>
    <col min="516" max="516" width="9.7265625" style="62" bestFit="1" customWidth="1"/>
    <col min="517" max="768" width="9.1796875" style="62"/>
    <col min="769" max="769" width="12.453125" style="62" customWidth="1"/>
    <col min="770" max="770" width="94.81640625" style="62" bestFit="1" customWidth="1"/>
    <col min="771" max="771" width="12.54296875" style="62" customWidth="1"/>
    <col min="772" max="772" width="9.7265625" style="62" bestFit="1" customWidth="1"/>
    <col min="773" max="1024" width="9.1796875" style="62"/>
    <col min="1025" max="1025" width="12.453125" style="62" customWidth="1"/>
    <col min="1026" max="1026" width="94.81640625" style="62" bestFit="1" customWidth="1"/>
    <col min="1027" max="1027" width="12.54296875" style="62" customWidth="1"/>
    <col min="1028" max="1028" width="9.7265625" style="62" bestFit="1" customWidth="1"/>
    <col min="1029" max="1280" width="9.1796875" style="62"/>
    <col min="1281" max="1281" width="12.453125" style="62" customWidth="1"/>
    <col min="1282" max="1282" width="94.81640625" style="62" bestFit="1" customWidth="1"/>
    <col min="1283" max="1283" width="12.54296875" style="62" customWidth="1"/>
    <col min="1284" max="1284" width="9.7265625" style="62" bestFit="1" customWidth="1"/>
    <col min="1285" max="1536" width="9.1796875" style="62"/>
    <col min="1537" max="1537" width="12.453125" style="62" customWidth="1"/>
    <col min="1538" max="1538" width="94.81640625" style="62" bestFit="1" customWidth="1"/>
    <col min="1539" max="1539" width="12.54296875" style="62" customWidth="1"/>
    <col min="1540" max="1540" width="9.7265625" style="62" bestFit="1" customWidth="1"/>
    <col min="1541" max="1792" width="9.1796875" style="62"/>
    <col min="1793" max="1793" width="12.453125" style="62" customWidth="1"/>
    <col min="1794" max="1794" width="94.81640625" style="62" bestFit="1" customWidth="1"/>
    <col min="1795" max="1795" width="12.54296875" style="62" customWidth="1"/>
    <col min="1796" max="1796" width="9.7265625" style="62" bestFit="1" customWidth="1"/>
    <col min="1797" max="2048" width="9.1796875" style="62"/>
    <col min="2049" max="2049" width="12.453125" style="62" customWidth="1"/>
    <col min="2050" max="2050" width="94.81640625" style="62" bestFit="1" customWidth="1"/>
    <col min="2051" max="2051" width="12.54296875" style="62" customWidth="1"/>
    <col min="2052" max="2052" width="9.7265625" style="62" bestFit="1" customWidth="1"/>
    <col min="2053" max="2304" width="9.1796875" style="62"/>
    <col min="2305" max="2305" width="12.453125" style="62" customWidth="1"/>
    <col min="2306" max="2306" width="94.81640625" style="62" bestFit="1" customWidth="1"/>
    <col min="2307" max="2307" width="12.54296875" style="62" customWidth="1"/>
    <col min="2308" max="2308" width="9.7265625" style="62" bestFit="1" customWidth="1"/>
    <col min="2309" max="2560" width="9.1796875" style="62"/>
    <col min="2561" max="2561" width="12.453125" style="62" customWidth="1"/>
    <col min="2562" max="2562" width="94.81640625" style="62" bestFit="1" customWidth="1"/>
    <col min="2563" max="2563" width="12.54296875" style="62" customWidth="1"/>
    <col min="2564" max="2564" width="9.7265625" style="62" bestFit="1" customWidth="1"/>
    <col min="2565" max="2816" width="9.1796875" style="62"/>
    <col min="2817" max="2817" width="12.453125" style="62" customWidth="1"/>
    <col min="2818" max="2818" width="94.81640625" style="62" bestFit="1" customWidth="1"/>
    <col min="2819" max="2819" width="12.54296875" style="62" customWidth="1"/>
    <col min="2820" max="2820" width="9.7265625" style="62" bestFit="1" customWidth="1"/>
    <col min="2821" max="3072" width="9.1796875" style="62"/>
    <col min="3073" max="3073" width="12.453125" style="62" customWidth="1"/>
    <col min="3074" max="3074" width="94.81640625" style="62" bestFit="1" customWidth="1"/>
    <col min="3075" max="3075" width="12.54296875" style="62" customWidth="1"/>
    <col min="3076" max="3076" width="9.7265625" style="62" bestFit="1" customWidth="1"/>
    <col min="3077" max="3328" width="9.1796875" style="62"/>
    <col min="3329" max="3329" width="12.453125" style="62" customWidth="1"/>
    <col min="3330" max="3330" width="94.81640625" style="62" bestFit="1" customWidth="1"/>
    <col min="3331" max="3331" width="12.54296875" style="62" customWidth="1"/>
    <col min="3332" max="3332" width="9.7265625" style="62" bestFit="1" customWidth="1"/>
    <col min="3333" max="3584" width="9.1796875" style="62"/>
    <col min="3585" max="3585" width="12.453125" style="62" customWidth="1"/>
    <col min="3586" max="3586" width="94.81640625" style="62" bestFit="1" customWidth="1"/>
    <col min="3587" max="3587" width="12.54296875" style="62" customWidth="1"/>
    <col min="3588" max="3588" width="9.7265625" style="62" bestFit="1" customWidth="1"/>
    <col min="3589" max="3840" width="9.1796875" style="62"/>
    <col min="3841" max="3841" width="12.453125" style="62" customWidth="1"/>
    <col min="3842" max="3842" width="94.81640625" style="62" bestFit="1" customWidth="1"/>
    <col min="3843" max="3843" width="12.54296875" style="62" customWidth="1"/>
    <col min="3844" max="3844" width="9.7265625" style="62" bestFit="1" customWidth="1"/>
    <col min="3845" max="4096" width="9.1796875" style="62"/>
    <col min="4097" max="4097" width="12.453125" style="62" customWidth="1"/>
    <col min="4098" max="4098" width="94.81640625" style="62" bestFit="1" customWidth="1"/>
    <col min="4099" max="4099" width="12.54296875" style="62" customWidth="1"/>
    <col min="4100" max="4100" width="9.7265625" style="62" bestFit="1" customWidth="1"/>
    <col min="4101" max="4352" width="9.1796875" style="62"/>
    <col min="4353" max="4353" width="12.453125" style="62" customWidth="1"/>
    <col min="4354" max="4354" width="94.81640625" style="62" bestFit="1" customWidth="1"/>
    <col min="4355" max="4355" width="12.54296875" style="62" customWidth="1"/>
    <col min="4356" max="4356" width="9.7265625" style="62" bestFit="1" customWidth="1"/>
    <col min="4357" max="4608" width="9.1796875" style="62"/>
    <col min="4609" max="4609" width="12.453125" style="62" customWidth="1"/>
    <col min="4610" max="4610" width="94.81640625" style="62" bestFit="1" customWidth="1"/>
    <col min="4611" max="4611" width="12.54296875" style="62" customWidth="1"/>
    <col min="4612" max="4612" width="9.7265625" style="62" bestFit="1" customWidth="1"/>
    <col min="4613" max="4864" width="9.1796875" style="62"/>
    <col min="4865" max="4865" width="12.453125" style="62" customWidth="1"/>
    <col min="4866" max="4866" width="94.81640625" style="62" bestFit="1" customWidth="1"/>
    <col min="4867" max="4867" width="12.54296875" style="62" customWidth="1"/>
    <col min="4868" max="4868" width="9.7265625" style="62" bestFit="1" customWidth="1"/>
    <col min="4869" max="5120" width="9.1796875" style="62"/>
    <col min="5121" max="5121" width="12.453125" style="62" customWidth="1"/>
    <col min="5122" max="5122" width="94.81640625" style="62" bestFit="1" customWidth="1"/>
    <col min="5123" max="5123" width="12.54296875" style="62" customWidth="1"/>
    <col min="5124" max="5124" width="9.7265625" style="62" bestFit="1" customWidth="1"/>
    <col min="5125" max="5376" width="9.1796875" style="62"/>
    <col min="5377" max="5377" width="12.453125" style="62" customWidth="1"/>
    <col min="5378" max="5378" width="94.81640625" style="62" bestFit="1" customWidth="1"/>
    <col min="5379" max="5379" width="12.54296875" style="62" customWidth="1"/>
    <col min="5380" max="5380" width="9.7265625" style="62" bestFit="1" customWidth="1"/>
    <col min="5381" max="5632" width="9.1796875" style="62"/>
    <col min="5633" max="5633" width="12.453125" style="62" customWidth="1"/>
    <col min="5634" max="5634" width="94.81640625" style="62" bestFit="1" customWidth="1"/>
    <col min="5635" max="5635" width="12.54296875" style="62" customWidth="1"/>
    <col min="5636" max="5636" width="9.7265625" style="62" bestFit="1" customWidth="1"/>
    <col min="5637" max="5888" width="9.1796875" style="62"/>
    <col min="5889" max="5889" width="12.453125" style="62" customWidth="1"/>
    <col min="5890" max="5890" width="94.81640625" style="62" bestFit="1" customWidth="1"/>
    <col min="5891" max="5891" width="12.54296875" style="62" customWidth="1"/>
    <col min="5892" max="5892" width="9.7265625" style="62" bestFit="1" customWidth="1"/>
    <col min="5893" max="6144" width="9.1796875" style="62"/>
    <col min="6145" max="6145" width="12.453125" style="62" customWidth="1"/>
    <col min="6146" max="6146" width="94.81640625" style="62" bestFit="1" customWidth="1"/>
    <col min="6147" max="6147" width="12.54296875" style="62" customWidth="1"/>
    <col min="6148" max="6148" width="9.7265625" style="62" bestFit="1" customWidth="1"/>
    <col min="6149" max="6400" width="9.1796875" style="62"/>
    <col min="6401" max="6401" width="12.453125" style="62" customWidth="1"/>
    <col min="6402" max="6402" width="94.81640625" style="62" bestFit="1" customWidth="1"/>
    <col min="6403" max="6403" width="12.54296875" style="62" customWidth="1"/>
    <col min="6404" max="6404" width="9.7265625" style="62" bestFit="1" customWidth="1"/>
    <col min="6405" max="6656" width="9.1796875" style="62"/>
    <col min="6657" max="6657" width="12.453125" style="62" customWidth="1"/>
    <col min="6658" max="6658" width="94.81640625" style="62" bestFit="1" customWidth="1"/>
    <col min="6659" max="6659" width="12.54296875" style="62" customWidth="1"/>
    <col min="6660" max="6660" width="9.7265625" style="62" bestFit="1" customWidth="1"/>
    <col min="6661" max="6912" width="9.1796875" style="62"/>
    <col min="6913" max="6913" width="12.453125" style="62" customWidth="1"/>
    <col min="6914" max="6914" width="94.81640625" style="62" bestFit="1" customWidth="1"/>
    <col min="6915" max="6915" width="12.54296875" style="62" customWidth="1"/>
    <col min="6916" max="6916" width="9.7265625" style="62" bestFit="1" customWidth="1"/>
    <col min="6917" max="7168" width="9.1796875" style="62"/>
    <col min="7169" max="7169" width="12.453125" style="62" customWidth="1"/>
    <col min="7170" max="7170" width="94.81640625" style="62" bestFit="1" customWidth="1"/>
    <col min="7171" max="7171" width="12.54296875" style="62" customWidth="1"/>
    <col min="7172" max="7172" width="9.7265625" style="62" bestFit="1" customWidth="1"/>
    <col min="7173" max="7424" width="9.1796875" style="62"/>
    <col min="7425" max="7425" width="12.453125" style="62" customWidth="1"/>
    <col min="7426" max="7426" width="94.81640625" style="62" bestFit="1" customWidth="1"/>
    <col min="7427" max="7427" width="12.54296875" style="62" customWidth="1"/>
    <col min="7428" max="7428" width="9.7265625" style="62" bestFit="1" customWidth="1"/>
    <col min="7429" max="7680" width="9.1796875" style="62"/>
    <col min="7681" max="7681" width="12.453125" style="62" customWidth="1"/>
    <col min="7682" max="7682" width="94.81640625" style="62" bestFit="1" customWidth="1"/>
    <col min="7683" max="7683" width="12.54296875" style="62" customWidth="1"/>
    <col min="7684" max="7684" width="9.7265625" style="62" bestFit="1" customWidth="1"/>
    <col min="7685" max="7936" width="9.1796875" style="62"/>
    <col min="7937" max="7937" width="12.453125" style="62" customWidth="1"/>
    <col min="7938" max="7938" width="94.81640625" style="62" bestFit="1" customWidth="1"/>
    <col min="7939" max="7939" width="12.54296875" style="62" customWidth="1"/>
    <col min="7940" max="7940" width="9.7265625" style="62" bestFit="1" customWidth="1"/>
    <col min="7941" max="8192" width="9.1796875" style="62"/>
    <col min="8193" max="8193" width="12.453125" style="62" customWidth="1"/>
    <col min="8194" max="8194" width="94.81640625" style="62" bestFit="1" customWidth="1"/>
    <col min="8195" max="8195" width="12.54296875" style="62" customWidth="1"/>
    <col min="8196" max="8196" width="9.7265625" style="62" bestFit="1" customWidth="1"/>
    <col min="8197" max="8448" width="9.1796875" style="62"/>
    <col min="8449" max="8449" width="12.453125" style="62" customWidth="1"/>
    <col min="8450" max="8450" width="94.81640625" style="62" bestFit="1" customWidth="1"/>
    <col min="8451" max="8451" width="12.54296875" style="62" customWidth="1"/>
    <col min="8452" max="8452" width="9.7265625" style="62" bestFit="1" customWidth="1"/>
    <col min="8453" max="8704" width="9.1796875" style="62"/>
    <col min="8705" max="8705" width="12.453125" style="62" customWidth="1"/>
    <col min="8706" max="8706" width="94.81640625" style="62" bestFit="1" customWidth="1"/>
    <col min="8707" max="8707" width="12.54296875" style="62" customWidth="1"/>
    <col min="8708" max="8708" width="9.7265625" style="62" bestFit="1" customWidth="1"/>
    <col min="8709" max="8960" width="9.1796875" style="62"/>
    <col min="8961" max="8961" width="12.453125" style="62" customWidth="1"/>
    <col min="8962" max="8962" width="94.81640625" style="62" bestFit="1" customWidth="1"/>
    <col min="8963" max="8963" width="12.54296875" style="62" customWidth="1"/>
    <col min="8964" max="8964" width="9.7265625" style="62" bestFit="1" customWidth="1"/>
    <col min="8965" max="9216" width="9.1796875" style="62"/>
    <col min="9217" max="9217" width="12.453125" style="62" customWidth="1"/>
    <col min="9218" max="9218" width="94.81640625" style="62" bestFit="1" customWidth="1"/>
    <col min="9219" max="9219" width="12.54296875" style="62" customWidth="1"/>
    <col min="9220" max="9220" width="9.7265625" style="62" bestFit="1" customWidth="1"/>
    <col min="9221" max="9472" width="9.1796875" style="62"/>
    <col min="9473" max="9473" width="12.453125" style="62" customWidth="1"/>
    <col min="9474" max="9474" width="94.81640625" style="62" bestFit="1" customWidth="1"/>
    <col min="9475" max="9475" width="12.54296875" style="62" customWidth="1"/>
    <col min="9476" max="9476" width="9.7265625" style="62" bestFit="1" customWidth="1"/>
    <col min="9477" max="9728" width="9.1796875" style="62"/>
    <col min="9729" max="9729" width="12.453125" style="62" customWidth="1"/>
    <col min="9730" max="9730" width="94.81640625" style="62" bestFit="1" customWidth="1"/>
    <col min="9731" max="9731" width="12.54296875" style="62" customWidth="1"/>
    <col min="9732" max="9732" width="9.7265625" style="62" bestFit="1" customWidth="1"/>
    <col min="9733" max="9984" width="9.1796875" style="62"/>
    <col min="9985" max="9985" width="12.453125" style="62" customWidth="1"/>
    <col min="9986" max="9986" width="94.81640625" style="62" bestFit="1" customWidth="1"/>
    <col min="9987" max="9987" width="12.54296875" style="62" customWidth="1"/>
    <col min="9988" max="9988" width="9.7265625" style="62" bestFit="1" customWidth="1"/>
    <col min="9989" max="10240" width="9.1796875" style="62"/>
    <col min="10241" max="10241" width="12.453125" style="62" customWidth="1"/>
    <col min="10242" max="10242" width="94.81640625" style="62" bestFit="1" customWidth="1"/>
    <col min="10243" max="10243" width="12.54296875" style="62" customWidth="1"/>
    <col min="10244" max="10244" width="9.7265625" style="62" bestFit="1" customWidth="1"/>
    <col min="10245" max="10496" width="9.1796875" style="62"/>
    <col min="10497" max="10497" width="12.453125" style="62" customWidth="1"/>
    <col min="10498" max="10498" width="94.81640625" style="62" bestFit="1" customWidth="1"/>
    <col min="10499" max="10499" width="12.54296875" style="62" customWidth="1"/>
    <col min="10500" max="10500" width="9.7265625" style="62" bestFit="1" customWidth="1"/>
    <col min="10501" max="10752" width="9.1796875" style="62"/>
    <col min="10753" max="10753" width="12.453125" style="62" customWidth="1"/>
    <col min="10754" max="10754" width="94.81640625" style="62" bestFit="1" customWidth="1"/>
    <col min="10755" max="10755" width="12.54296875" style="62" customWidth="1"/>
    <col min="10756" max="10756" width="9.7265625" style="62" bestFit="1" customWidth="1"/>
    <col min="10757" max="11008" width="9.1796875" style="62"/>
    <col min="11009" max="11009" width="12.453125" style="62" customWidth="1"/>
    <col min="11010" max="11010" width="94.81640625" style="62" bestFit="1" customWidth="1"/>
    <col min="11011" max="11011" width="12.54296875" style="62" customWidth="1"/>
    <col min="11012" max="11012" width="9.7265625" style="62" bestFit="1" customWidth="1"/>
    <col min="11013" max="11264" width="9.1796875" style="62"/>
    <col min="11265" max="11265" width="12.453125" style="62" customWidth="1"/>
    <col min="11266" max="11266" width="94.81640625" style="62" bestFit="1" customWidth="1"/>
    <col min="11267" max="11267" width="12.54296875" style="62" customWidth="1"/>
    <col min="11268" max="11268" width="9.7265625" style="62" bestFit="1" customWidth="1"/>
    <col min="11269" max="11520" width="9.1796875" style="62"/>
    <col min="11521" max="11521" width="12.453125" style="62" customWidth="1"/>
    <col min="11522" max="11522" width="94.81640625" style="62" bestFit="1" customWidth="1"/>
    <col min="11523" max="11523" width="12.54296875" style="62" customWidth="1"/>
    <col min="11524" max="11524" width="9.7265625" style="62" bestFit="1" customWidth="1"/>
    <col min="11525" max="11776" width="9.1796875" style="62"/>
    <col min="11777" max="11777" width="12.453125" style="62" customWidth="1"/>
    <col min="11778" max="11778" width="94.81640625" style="62" bestFit="1" customWidth="1"/>
    <col min="11779" max="11779" width="12.54296875" style="62" customWidth="1"/>
    <col min="11780" max="11780" width="9.7265625" style="62" bestFit="1" customWidth="1"/>
    <col min="11781" max="12032" width="9.1796875" style="62"/>
    <col min="12033" max="12033" width="12.453125" style="62" customWidth="1"/>
    <col min="12034" max="12034" width="94.81640625" style="62" bestFit="1" customWidth="1"/>
    <col min="12035" max="12035" width="12.54296875" style="62" customWidth="1"/>
    <col min="12036" max="12036" width="9.7265625" style="62" bestFit="1" customWidth="1"/>
    <col min="12037" max="12288" width="9.1796875" style="62"/>
    <col min="12289" max="12289" width="12.453125" style="62" customWidth="1"/>
    <col min="12290" max="12290" width="94.81640625" style="62" bestFit="1" customWidth="1"/>
    <col min="12291" max="12291" width="12.54296875" style="62" customWidth="1"/>
    <col min="12292" max="12292" width="9.7265625" style="62" bestFit="1" customWidth="1"/>
    <col min="12293" max="12544" width="9.1796875" style="62"/>
    <col min="12545" max="12545" width="12.453125" style="62" customWidth="1"/>
    <col min="12546" max="12546" width="94.81640625" style="62" bestFit="1" customWidth="1"/>
    <col min="12547" max="12547" width="12.54296875" style="62" customWidth="1"/>
    <col min="12548" max="12548" width="9.7265625" style="62" bestFit="1" customWidth="1"/>
    <col min="12549" max="12800" width="9.1796875" style="62"/>
    <col min="12801" max="12801" width="12.453125" style="62" customWidth="1"/>
    <col min="12802" max="12802" width="94.81640625" style="62" bestFit="1" customWidth="1"/>
    <col min="12803" max="12803" width="12.54296875" style="62" customWidth="1"/>
    <col min="12804" max="12804" width="9.7265625" style="62" bestFit="1" customWidth="1"/>
    <col min="12805" max="13056" width="9.1796875" style="62"/>
    <col min="13057" max="13057" width="12.453125" style="62" customWidth="1"/>
    <col min="13058" max="13058" width="94.81640625" style="62" bestFit="1" customWidth="1"/>
    <col min="13059" max="13059" width="12.54296875" style="62" customWidth="1"/>
    <col min="13060" max="13060" width="9.7265625" style="62" bestFit="1" customWidth="1"/>
    <col min="13061" max="13312" width="9.1796875" style="62"/>
    <col min="13313" max="13313" width="12.453125" style="62" customWidth="1"/>
    <col min="13314" max="13314" width="94.81640625" style="62" bestFit="1" customWidth="1"/>
    <col min="13315" max="13315" width="12.54296875" style="62" customWidth="1"/>
    <col min="13316" max="13316" width="9.7265625" style="62" bestFit="1" customWidth="1"/>
    <col min="13317" max="13568" width="9.1796875" style="62"/>
    <col min="13569" max="13569" width="12.453125" style="62" customWidth="1"/>
    <col min="13570" max="13570" width="94.81640625" style="62" bestFit="1" customWidth="1"/>
    <col min="13571" max="13571" width="12.54296875" style="62" customWidth="1"/>
    <col min="13572" max="13572" width="9.7265625" style="62" bestFit="1" customWidth="1"/>
    <col min="13573" max="13824" width="9.1796875" style="62"/>
    <col min="13825" max="13825" width="12.453125" style="62" customWidth="1"/>
    <col min="13826" max="13826" width="94.81640625" style="62" bestFit="1" customWidth="1"/>
    <col min="13827" max="13827" width="12.54296875" style="62" customWidth="1"/>
    <col min="13828" max="13828" width="9.7265625" style="62" bestFit="1" customWidth="1"/>
    <col min="13829" max="14080" width="9.1796875" style="62"/>
    <col min="14081" max="14081" width="12.453125" style="62" customWidth="1"/>
    <col min="14082" max="14082" width="94.81640625" style="62" bestFit="1" customWidth="1"/>
    <col min="14083" max="14083" width="12.54296875" style="62" customWidth="1"/>
    <col min="14084" max="14084" width="9.7265625" style="62" bestFit="1" customWidth="1"/>
    <col min="14085" max="14336" width="9.1796875" style="62"/>
    <col min="14337" max="14337" width="12.453125" style="62" customWidth="1"/>
    <col min="14338" max="14338" width="94.81640625" style="62" bestFit="1" customWidth="1"/>
    <col min="14339" max="14339" width="12.54296875" style="62" customWidth="1"/>
    <col min="14340" max="14340" width="9.7265625" style="62" bestFit="1" customWidth="1"/>
    <col min="14341" max="14592" width="9.1796875" style="62"/>
    <col min="14593" max="14593" width="12.453125" style="62" customWidth="1"/>
    <col min="14594" max="14594" width="94.81640625" style="62" bestFit="1" customWidth="1"/>
    <col min="14595" max="14595" width="12.54296875" style="62" customWidth="1"/>
    <col min="14596" max="14596" width="9.7265625" style="62" bestFit="1" customWidth="1"/>
    <col min="14597" max="14848" width="9.1796875" style="62"/>
    <col min="14849" max="14849" width="12.453125" style="62" customWidth="1"/>
    <col min="14850" max="14850" width="94.81640625" style="62" bestFit="1" customWidth="1"/>
    <col min="14851" max="14851" width="12.54296875" style="62" customWidth="1"/>
    <col min="14852" max="14852" width="9.7265625" style="62" bestFit="1" customWidth="1"/>
    <col min="14853" max="15104" width="9.1796875" style="62"/>
    <col min="15105" max="15105" width="12.453125" style="62" customWidth="1"/>
    <col min="15106" max="15106" width="94.81640625" style="62" bestFit="1" customWidth="1"/>
    <col min="15107" max="15107" width="12.54296875" style="62" customWidth="1"/>
    <col min="15108" max="15108" width="9.7265625" style="62" bestFit="1" customWidth="1"/>
    <col min="15109" max="15360" width="9.1796875" style="62"/>
    <col min="15361" max="15361" width="12.453125" style="62" customWidth="1"/>
    <col min="15362" max="15362" width="94.81640625" style="62" bestFit="1" customWidth="1"/>
    <col min="15363" max="15363" width="12.54296875" style="62" customWidth="1"/>
    <col min="15364" max="15364" width="9.7265625" style="62" bestFit="1" customWidth="1"/>
    <col min="15365" max="15616" width="9.1796875" style="62"/>
    <col min="15617" max="15617" width="12.453125" style="62" customWidth="1"/>
    <col min="15618" max="15618" width="94.81640625" style="62" bestFit="1" customWidth="1"/>
    <col min="15619" max="15619" width="12.54296875" style="62" customWidth="1"/>
    <col min="15620" max="15620" width="9.7265625" style="62" bestFit="1" customWidth="1"/>
    <col min="15621" max="15872" width="9.1796875" style="62"/>
    <col min="15873" max="15873" width="12.453125" style="62" customWidth="1"/>
    <col min="15874" max="15874" width="94.81640625" style="62" bestFit="1" customWidth="1"/>
    <col min="15875" max="15875" width="12.54296875" style="62" customWidth="1"/>
    <col min="15876" max="15876" width="9.7265625" style="62" bestFit="1" customWidth="1"/>
    <col min="15877" max="16128" width="9.1796875" style="62"/>
    <col min="16129" max="16129" width="12.453125" style="62" customWidth="1"/>
    <col min="16130" max="16130" width="94.81640625" style="62" bestFit="1" customWidth="1"/>
    <col min="16131" max="16131" width="12.54296875" style="62" customWidth="1"/>
    <col min="16132" max="16132" width="9.7265625" style="62" bestFit="1" customWidth="1"/>
    <col min="16133" max="16384" width="9.1796875" style="62"/>
  </cols>
  <sheetData>
    <row r="1" spans="1:4" ht="29" x14ac:dyDescent="0.35">
      <c r="A1" s="60" t="s">
        <v>151</v>
      </c>
      <c r="B1" s="60" t="s">
        <v>143</v>
      </c>
      <c r="C1" s="60" t="s">
        <v>60</v>
      </c>
      <c r="D1" s="1">
        <v>44469</v>
      </c>
    </row>
    <row r="2" spans="1:4" ht="15.5" x14ac:dyDescent="0.35">
      <c r="A2" s="63" t="s">
        <v>3406</v>
      </c>
      <c r="B2" s="63" t="s">
        <v>3407</v>
      </c>
      <c r="C2" s="64">
        <v>6</v>
      </c>
    </row>
    <row r="3" spans="1:4" ht="15.5" x14ac:dyDescent="0.35">
      <c r="A3" s="63" t="s">
        <v>306</v>
      </c>
      <c r="B3" s="63" t="s">
        <v>3408</v>
      </c>
      <c r="C3" s="64">
        <v>4</v>
      </c>
    </row>
    <row r="4" spans="1:4" ht="15.5" x14ac:dyDescent="0.35">
      <c r="A4" s="63" t="s">
        <v>3409</v>
      </c>
      <c r="B4" s="63" t="s">
        <v>3410</v>
      </c>
      <c r="C4" s="64">
        <v>1</v>
      </c>
    </row>
    <row r="5" spans="1:4" ht="15.5" x14ac:dyDescent="0.35">
      <c r="A5" s="63" t="s">
        <v>3411</v>
      </c>
      <c r="B5" s="63" t="s">
        <v>3412</v>
      </c>
      <c r="C5" s="64">
        <v>2</v>
      </c>
    </row>
    <row r="6" spans="1:4" ht="15.5" x14ac:dyDescent="0.35">
      <c r="A6" s="63" t="s">
        <v>3413</v>
      </c>
      <c r="B6" s="63" t="s">
        <v>3414</v>
      </c>
      <c r="C6" s="64">
        <v>2</v>
      </c>
    </row>
    <row r="7" spans="1:4" ht="15.5" x14ac:dyDescent="0.35">
      <c r="A7" s="63" t="s">
        <v>3415</v>
      </c>
      <c r="B7" s="63" t="s">
        <v>3416</v>
      </c>
      <c r="C7" s="64">
        <v>4</v>
      </c>
    </row>
    <row r="8" spans="1:4" ht="15.5" x14ac:dyDescent="0.35">
      <c r="A8" s="63" t="s">
        <v>3417</v>
      </c>
      <c r="B8" s="63" t="s">
        <v>3418</v>
      </c>
      <c r="C8" s="64">
        <v>2</v>
      </c>
    </row>
    <row r="9" spans="1:4" ht="15.5" x14ac:dyDescent="0.35">
      <c r="A9" s="63" t="s">
        <v>3419</v>
      </c>
      <c r="B9" s="63" t="s">
        <v>3420</v>
      </c>
      <c r="C9" s="64">
        <v>5</v>
      </c>
    </row>
    <row r="10" spans="1:4" ht="15.5" x14ac:dyDescent="0.35">
      <c r="A10" s="63" t="s">
        <v>3421</v>
      </c>
      <c r="B10" s="63" t="s">
        <v>3422</v>
      </c>
      <c r="C10" s="64">
        <v>5</v>
      </c>
    </row>
    <row r="11" spans="1:4" ht="15.5" x14ac:dyDescent="0.35">
      <c r="A11" s="63" t="s">
        <v>3423</v>
      </c>
      <c r="B11" s="63" t="s">
        <v>3424</v>
      </c>
      <c r="C11" s="64">
        <v>5</v>
      </c>
    </row>
    <row r="12" spans="1:4" ht="15.5" x14ac:dyDescent="0.35">
      <c r="A12" s="63" t="s">
        <v>3425</v>
      </c>
      <c r="B12" s="63" t="s">
        <v>3426</v>
      </c>
      <c r="C12" s="64">
        <v>2</v>
      </c>
    </row>
    <row r="13" spans="1:4" ht="15.5" x14ac:dyDescent="0.35">
      <c r="A13" s="63" t="s">
        <v>346</v>
      </c>
      <c r="B13" s="63" t="s">
        <v>3427</v>
      </c>
      <c r="C13" s="64">
        <v>5</v>
      </c>
    </row>
    <row r="14" spans="1:4" ht="15.5" x14ac:dyDescent="0.35">
      <c r="A14" s="63" t="s">
        <v>3428</v>
      </c>
      <c r="B14" s="63" t="s">
        <v>3429</v>
      </c>
      <c r="C14" s="64">
        <v>4</v>
      </c>
    </row>
    <row r="15" spans="1:4" ht="15.5" x14ac:dyDescent="0.35">
      <c r="A15" s="63" t="s">
        <v>3430</v>
      </c>
      <c r="B15" s="63" t="s">
        <v>3431</v>
      </c>
      <c r="C15" s="64">
        <v>4</v>
      </c>
    </row>
    <row r="16" spans="1:4" ht="15.5" x14ac:dyDescent="0.35">
      <c r="A16" s="63" t="s">
        <v>3432</v>
      </c>
      <c r="B16" s="63" t="s">
        <v>3433</v>
      </c>
      <c r="C16" s="64">
        <v>1</v>
      </c>
    </row>
    <row r="17" spans="1:3" ht="15.5" x14ac:dyDescent="0.35">
      <c r="A17" s="63" t="s">
        <v>321</v>
      </c>
      <c r="B17" s="63" t="s">
        <v>3434</v>
      </c>
      <c r="C17" s="64">
        <v>5</v>
      </c>
    </row>
    <row r="18" spans="1:3" ht="15.5" x14ac:dyDescent="0.35">
      <c r="A18" s="63" t="s">
        <v>3435</v>
      </c>
      <c r="B18" s="63" t="s">
        <v>3436</v>
      </c>
      <c r="C18" s="64">
        <v>8</v>
      </c>
    </row>
    <row r="19" spans="1:3" ht="15.5" x14ac:dyDescent="0.35">
      <c r="A19" s="63" t="s">
        <v>3437</v>
      </c>
      <c r="B19" s="63" t="s">
        <v>3438</v>
      </c>
      <c r="C19" s="64">
        <v>1</v>
      </c>
    </row>
    <row r="20" spans="1:3" ht="15.5" x14ac:dyDescent="0.35">
      <c r="A20" s="63" t="s">
        <v>3439</v>
      </c>
      <c r="B20" s="63" t="s">
        <v>3440</v>
      </c>
      <c r="C20" s="64">
        <v>8</v>
      </c>
    </row>
    <row r="21" spans="1:3" ht="15.5" x14ac:dyDescent="0.35">
      <c r="A21" s="63" t="s">
        <v>3441</v>
      </c>
      <c r="B21" s="63" t="s">
        <v>3442</v>
      </c>
      <c r="C21" s="64">
        <v>6</v>
      </c>
    </row>
    <row r="22" spans="1:3" ht="15.5" x14ac:dyDescent="0.35">
      <c r="A22" s="63" t="s">
        <v>3443</v>
      </c>
      <c r="B22" s="63" t="s">
        <v>3444</v>
      </c>
      <c r="C22" s="64">
        <v>7</v>
      </c>
    </row>
    <row r="23" spans="1:3" ht="15.5" x14ac:dyDescent="0.35">
      <c r="A23" s="63" t="s">
        <v>3445</v>
      </c>
      <c r="B23" s="63" t="s">
        <v>3446</v>
      </c>
      <c r="C23" s="64">
        <v>7</v>
      </c>
    </row>
    <row r="24" spans="1:3" ht="15.5" x14ac:dyDescent="0.35">
      <c r="A24" s="63" t="s">
        <v>3447</v>
      </c>
      <c r="B24" s="63" t="s">
        <v>3448</v>
      </c>
      <c r="C24" s="64">
        <v>7</v>
      </c>
    </row>
    <row r="25" spans="1:3" ht="15.5" x14ac:dyDescent="0.35">
      <c r="A25" s="63" t="s">
        <v>3449</v>
      </c>
      <c r="B25" s="63" t="s">
        <v>3450</v>
      </c>
      <c r="C25" s="64">
        <v>5</v>
      </c>
    </row>
    <row r="26" spans="1:3" ht="15.5" x14ac:dyDescent="0.35">
      <c r="A26" s="63" t="s">
        <v>3451</v>
      </c>
      <c r="B26" s="63" t="s">
        <v>3452</v>
      </c>
      <c r="C26" s="64">
        <v>5</v>
      </c>
    </row>
    <row r="27" spans="1:3" ht="15.5" x14ac:dyDescent="0.35">
      <c r="A27" s="63" t="s">
        <v>3453</v>
      </c>
      <c r="B27" s="63" t="s">
        <v>3454</v>
      </c>
      <c r="C27" s="64">
        <v>5</v>
      </c>
    </row>
    <row r="28" spans="1:3" ht="15.5" x14ac:dyDescent="0.35">
      <c r="A28" s="63" t="s">
        <v>3455</v>
      </c>
      <c r="B28" s="63" t="s">
        <v>3456</v>
      </c>
      <c r="C28" s="64">
        <v>6</v>
      </c>
    </row>
    <row r="29" spans="1:3" ht="15.5" x14ac:dyDescent="0.35">
      <c r="A29" s="63" t="s">
        <v>745</v>
      </c>
      <c r="B29" s="63" t="s">
        <v>3457</v>
      </c>
      <c r="C29" s="64">
        <v>6</v>
      </c>
    </row>
    <row r="30" spans="1:3" ht="15.5" x14ac:dyDescent="0.35">
      <c r="A30" s="63" t="s">
        <v>3458</v>
      </c>
      <c r="B30" s="63" t="s">
        <v>3459</v>
      </c>
      <c r="C30" s="64">
        <v>4</v>
      </c>
    </row>
    <row r="31" spans="1:3" ht="15.5" x14ac:dyDescent="0.35">
      <c r="A31" s="63" t="s">
        <v>2128</v>
      </c>
      <c r="B31" s="63" t="s">
        <v>3460</v>
      </c>
      <c r="C31" s="64">
        <v>7</v>
      </c>
    </row>
    <row r="32" spans="1:3" ht="15.5" x14ac:dyDescent="0.35">
      <c r="A32" s="63" t="s">
        <v>3461</v>
      </c>
      <c r="B32" s="63" t="s">
        <v>3462</v>
      </c>
      <c r="C32" s="64">
        <v>5</v>
      </c>
    </row>
    <row r="33" spans="1:3" ht="15.5" x14ac:dyDescent="0.35">
      <c r="A33" s="63" t="s">
        <v>3463</v>
      </c>
      <c r="B33" s="63" t="s">
        <v>3464</v>
      </c>
      <c r="C33" s="64">
        <v>5</v>
      </c>
    </row>
    <row r="34" spans="1:3" ht="15.5" x14ac:dyDescent="0.35">
      <c r="A34" s="63" t="s">
        <v>3465</v>
      </c>
      <c r="B34" s="63" t="s">
        <v>3466</v>
      </c>
      <c r="C34" s="64">
        <v>8</v>
      </c>
    </row>
    <row r="35" spans="1:3" ht="15.5" x14ac:dyDescent="0.35">
      <c r="A35" s="63" t="s">
        <v>3467</v>
      </c>
      <c r="B35" s="63" t="s">
        <v>3468</v>
      </c>
      <c r="C35" s="64">
        <v>1</v>
      </c>
    </row>
    <row r="36" spans="1:3" ht="15.5" x14ac:dyDescent="0.35">
      <c r="A36" s="63" t="s">
        <v>3469</v>
      </c>
      <c r="B36" s="63" t="s">
        <v>3470</v>
      </c>
      <c r="C36" s="64">
        <v>5</v>
      </c>
    </row>
    <row r="37" spans="1:3" ht="15.5" x14ac:dyDescent="0.35">
      <c r="A37" s="63" t="s">
        <v>3471</v>
      </c>
      <c r="B37" s="63" t="s">
        <v>3472</v>
      </c>
      <c r="C37" s="64">
        <v>8</v>
      </c>
    </row>
    <row r="38" spans="1:3" ht="15.5" x14ac:dyDescent="0.35">
      <c r="A38" s="63" t="s">
        <v>3473</v>
      </c>
      <c r="B38" s="63" t="s">
        <v>3474</v>
      </c>
      <c r="C38" s="64">
        <v>5</v>
      </c>
    </row>
    <row r="39" spans="1:3" ht="15.5" x14ac:dyDescent="0.35">
      <c r="A39" s="63" t="s">
        <v>3475</v>
      </c>
      <c r="B39" s="63" t="s">
        <v>3476</v>
      </c>
      <c r="C39" s="64">
        <v>5</v>
      </c>
    </row>
    <row r="40" spans="1:3" ht="15.5" x14ac:dyDescent="0.35">
      <c r="A40" s="63" t="s">
        <v>3477</v>
      </c>
      <c r="B40" s="63" t="s">
        <v>3478</v>
      </c>
      <c r="C40" s="64">
        <v>2</v>
      </c>
    </row>
    <row r="41" spans="1:3" ht="15.5" x14ac:dyDescent="0.35">
      <c r="A41" s="63" t="s">
        <v>3479</v>
      </c>
      <c r="B41" s="63" t="s">
        <v>3480</v>
      </c>
      <c r="C41" s="64">
        <v>4</v>
      </c>
    </row>
    <row r="42" spans="1:3" ht="15.5" x14ac:dyDescent="0.35">
      <c r="A42" s="63" t="s">
        <v>3481</v>
      </c>
      <c r="B42" s="63" t="s">
        <v>3482</v>
      </c>
      <c r="C42" s="64">
        <v>5</v>
      </c>
    </row>
    <row r="43" spans="1:3" ht="15.5" x14ac:dyDescent="0.35">
      <c r="A43" s="63" t="s">
        <v>3483</v>
      </c>
      <c r="B43" s="63" t="s">
        <v>3484</v>
      </c>
      <c r="C43" s="64">
        <v>5</v>
      </c>
    </row>
    <row r="44" spans="1:3" ht="15.5" x14ac:dyDescent="0.35">
      <c r="A44" s="63" t="s">
        <v>3485</v>
      </c>
      <c r="B44" s="63" t="s">
        <v>3486</v>
      </c>
      <c r="C44" s="64">
        <v>6</v>
      </c>
    </row>
    <row r="45" spans="1:3" ht="15.5" x14ac:dyDescent="0.35">
      <c r="A45" s="63" t="s">
        <v>3487</v>
      </c>
      <c r="B45" s="63" t="s">
        <v>3488</v>
      </c>
      <c r="C45" s="64">
        <v>5</v>
      </c>
    </row>
    <row r="46" spans="1:3" ht="15.5" x14ac:dyDescent="0.35">
      <c r="A46" s="63" t="s">
        <v>3489</v>
      </c>
      <c r="B46" s="63" t="s">
        <v>3490</v>
      </c>
      <c r="C46" s="64">
        <v>4</v>
      </c>
    </row>
    <row r="47" spans="1:3" ht="15.5" x14ac:dyDescent="0.35">
      <c r="A47" s="63" t="s">
        <v>3491</v>
      </c>
      <c r="B47" s="63" t="s">
        <v>3492</v>
      </c>
      <c r="C47" s="64">
        <v>5</v>
      </c>
    </row>
    <row r="48" spans="1:3" ht="15.5" x14ac:dyDescent="0.35">
      <c r="A48" s="63" t="s">
        <v>3493</v>
      </c>
      <c r="B48" s="63" t="s">
        <v>3494</v>
      </c>
      <c r="C48" s="64">
        <v>6</v>
      </c>
    </row>
    <row r="49" spans="1:3" ht="15.5" x14ac:dyDescent="0.35">
      <c r="A49" s="63" t="s">
        <v>290</v>
      </c>
      <c r="B49" s="63" t="s">
        <v>3495</v>
      </c>
      <c r="C49" s="64">
        <v>7</v>
      </c>
    </row>
    <row r="50" spans="1:3" ht="15.5" x14ac:dyDescent="0.35">
      <c r="A50" s="63" t="s">
        <v>3496</v>
      </c>
      <c r="B50" s="63" t="s">
        <v>3497</v>
      </c>
      <c r="C50" s="64">
        <v>3</v>
      </c>
    </row>
    <row r="51" spans="1:3" ht="15.5" x14ac:dyDescent="0.35">
      <c r="A51" s="63" t="s">
        <v>3498</v>
      </c>
      <c r="B51" s="63" t="s">
        <v>3499</v>
      </c>
      <c r="C51" s="64">
        <v>6</v>
      </c>
    </row>
    <row r="52" spans="1:3" ht="15.5" x14ac:dyDescent="0.35">
      <c r="A52" s="63" t="s">
        <v>3500</v>
      </c>
      <c r="B52" s="63" t="s">
        <v>3501</v>
      </c>
      <c r="C52" s="64">
        <v>4</v>
      </c>
    </row>
    <row r="53" spans="1:3" ht="15.5" x14ac:dyDescent="0.35">
      <c r="A53" s="63" t="s">
        <v>3502</v>
      </c>
      <c r="B53" s="63" t="s">
        <v>3503</v>
      </c>
      <c r="C53" s="64">
        <v>5</v>
      </c>
    </row>
    <row r="54" spans="1:3" ht="15.5" x14ac:dyDescent="0.35">
      <c r="A54" s="63" t="s">
        <v>3504</v>
      </c>
      <c r="B54" s="63" t="s">
        <v>3505</v>
      </c>
      <c r="C54" s="64">
        <v>2</v>
      </c>
    </row>
    <row r="55" spans="1:3" ht="15.5" x14ac:dyDescent="0.35">
      <c r="A55" s="63" t="s">
        <v>3506</v>
      </c>
      <c r="B55" s="63" t="s">
        <v>3507</v>
      </c>
      <c r="C55" s="64">
        <v>2</v>
      </c>
    </row>
    <row r="56" spans="1:3" ht="15.5" x14ac:dyDescent="0.35">
      <c r="A56" s="63" t="s">
        <v>3508</v>
      </c>
      <c r="B56" s="63" t="s">
        <v>3509</v>
      </c>
      <c r="C56" s="64">
        <v>5</v>
      </c>
    </row>
    <row r="57" spans="1:3" ht="15.5" x14ac:dyDescent="0.35">
      <c r="A57" s="63" t="s">
        <v>3510</v>
      </c>
      <c r="B57" s="63" t="s">
        <v>3511</v>
      </c>
      <c r="C57" s="64">
        <v>5</v>
      </c>
    </row>
    <row r="58" spans="1:3" ht="31" x14ac:dyDescent="0.35">
      <c r="A58" s="63" t="s">
        <v>3512</v>
      </c>
      <c r="B58" s="63" t="s">
        <v>3513</v>
      </c>
      <c r="C58" s="64">
        <v>5</v>
      </c>
    </row>
    <row r="59" spans="1:3" ht="15.5" x14ac:dyDescent="0.35">
      <c r="A59" s="63" t="s">
        <v>3514</v>
      </c>
      <c r="B59" s="63" t="s">
        <v>3515</v>
      </c>
      <c r="C59" s="64">
        <v>5</v>
      </c>
    </row>
    <row r="60" spans="1:3" ht="15.5" x14ac:dyDescent="0.35">
      <c r="A60" s="63" t="s">
        <v>3516</v>
      </c>
      <c r="B60" s="63" t="s">
        <v>3517</v>
      </c>
      <c r="C60" s="64">
        <v>3</v>
      </c>
    </row>
    <row r="61" spans="1:3" ht="15.5" x14ac:dyDescent="0.35">
      <c r="A61" s="63" t="s">
        <v>510</v>
      </c>
      <c r="B61" s="63" t="s">
        <v>3518</v>
      </c>
      <c r="C61" s="64">
        <v>6</v>
      </c>
    </row>
    <row r="62" spans="1:3" ht="15.5" x14ac:dyDescent="0.35">
      <c r="A62" s="63" t="s">
        <v>3519</v>
      </c>
      <c r="B62" s="63" t="s">
        <v>3520</v>
      </c>
      <c r="C62" s="64">
        <v>3</v>
      </c>
    </row>
    <row r="63" spans="1:3" ht="15.5" x14ac:dyDescent="0.35">
      <c r="A63" s="63" t="s">
        <v>380</v>
      </c>
      <c r="B63" s="63" t="s">
        <v>3521</v>
      </c>
      <c r="C63" s="64">
        <v>4</v>
      </c>
    </row>
    <row r="64" spans="1:3" ht="31" x14ac:dyDescent="0.35">
      <c r="A64" s="63" t="s">
        <v>1463</v>
      </c>
      <c r="B64" s="63" t="s">
        <v>3522</v>
      </c>
      <c r="C64" s="64">
        <v>3</v>
      </c>
    </row>
    <row r="65" spans="1:3" ht="15.5" x14ac:dyDescent="0.35">
      <c r="A65" s="63" t="s">
        <v>3523</v>
      </c>
      <c r="B65" s="63" t="s">
        <v>3524</v>
      </c>
      <c r="C65" s="64">
        <v>3</v>
      </c>
    </row>
    <row r="66" spans="1:3" ht="31" x14ac:dyDescent="0.35">
      <c r="A66" s="63" t="s">
        <v>3525</v>
      </c>
      <c r="B66" s="63" t="s">
        <v>3526</v>
      </c>
      <c r="C66" s="64">
        <v>6</v>
      </c>
    </row>
    <row r="67" spans="1:3" ht="15.5" x14ac:dyDescent="0.35">
      <c r="A67" s="63" t="s">
        <v>3527</v>
      </c>
      <c r="B67" s="63" t="s">
        <v>3528</v>
      </c>
      <c r="C67" s="64">
        <v>6</v>
      </c>
    </row>
    <row r="68" spans="1:3" ht="31" x14ac:dyDescent="0.35">
      <c r="A68" s="63" t="s">
        <v>3529</v>
      </c>
      <c r="B68" s="63" t="s">
        <v>3530</v>
      </c>
      <c r="C68" s="64">
        <v>5</v>
      </c>
    </row>
    <row r="69" spans="1:3" ht="15.5" x14ac:dyDescent="0.35">
      <c r="A69" s="63" t="s">
        <v>3531</v>
      </c>
      <c r="B69" s="63" t="s">
        <v>3532</v>
      </c>
      <c r="C69" s="64">
        <v>3</v>
      </c>
    </row>
    <row r="70" spans="1:3" ht="15.5" x14ac:dyDescent="0.35">
      <c r="A70" s="63" t="s">
        <v>3533</v>
      </c>
      <c r="B70" s="63" t="s">
        <v>3426</v>
      </c>
      <c r="C70" s="64">
        <v>2</v>
      </c>
    </row>
    <row r="71" spans="1:3" ht="15.5" x14ac:dyDescent="0.35">
      <c r="A71" s="63" t="s">
        <v>3534</v>
      </c>
      <c r="B71" s="63" t="s">
        <v>3535</v>
      </c>
      <c r="C71" s="64">
        <v>3</v>
      </c>
    </row>
    <row r="72" spans="1:3" ht="15.5" x14ac:dyDescent="0.35">
      <c r="A72" s="63" t="s">
        <v>3536</v>
      </c>
      <c r="B72" s="63" t="s">
        <v>3537</v>
      </c>
      <c r="C72" s="64">
        <v>3</v>
      </c>
    </row>
    <row r="73" spans="1:3" ht="15.5" x14ac:dyDescent="0.35">
      <c r="A73" s="63" t="s">
        <v>3538</v>
      </c>
      <c r="B73" s="63" t="s">
        <v>3539</v>
      </c>
      <c r="C73" s="64">
        <v>3</v>
      </c>
    </row>
    <row r="74" spans="1:3" ht="15.5" x14ac:dyDescent="0.35">
      <c r="A74" s="63" t="s">
        <v>2174</v>
      </c>
      <c r="B74" s="63" t="s">
        <v>3540</v>
      </c>
      <c r="C74" s="64">
        <v>5</v>
      </c>
    </row>
    <row r="75" spans="1:3" ht="15.5" x14ac:dyDescent="0.35">
      <c r="A75" s="63" t="s">
        <v>3541</v>
      </c>
      <c r="B75" s="63" t="s">
        <v>3542</v>
      </c>
      <c r="C75" s="64">
        <v>3</v>
      </c>
    </row>
    <row r="76" spans="1:3" ht="15.5" x14ac:dyDescent="0.35">
      <c r="A76" s="63" t="s">
        <v>3543</v>
      </c>
      <c r="B76" s="63" t="s">
        <v>3544</v>
      </c>
      <c r="C76" s="64">
        <v>6</v>
      </c>
    </row>
    <row r="77" spans="1:3" ht="15.5" x14ac:dyDescent="0.35">
      <c r="A77" s="63" t="s">
        <v>3545</v>
      </c>
      <c r="B77" s="63" t="s">
        <v>3546</v>
      </c>
      <c r="C77" s="64">
        <v>5</v>
      </c>
    </row>
    <row r="78" spans="1:3" ht="15.5" x14ac:dyDescent="0.35">
      <c r="A78" s="63" t="s">
        <v>761</v>
      </c>
      <c r="B78" s="63" t="s">
        <v>3547</v>
      </c>
      <c r="C78" s="64">
        <v>4</v>
      </c>
    </row>
    <row r="79" spans="1:3" ht="15.5" x14ac:dyDescent="0.35">
      <c r="A79" s="63" t="s">
        <v>3548</v>
      </c>
      <c r="B79" s="63" t="s">
        <v>3549</v>
      </c>
      <c r="C79" s="64">
        <v>4</v>
      </c>
    </row>
    <row r="80" spans="1:3" ht="15.5" x14ac:dyDescent="0.35">
      <c r="A80" s="63" t="s">
        <v>3550</v>
      </c>
      <c r="B80" s="63" t="s">
        <v>3551</v>
      </c>
      <c r="C80" s="64">
        <v>4</v>
      </c>
    </row>
    <row r="81" spans="1:3" ht="15.5" x14ac:dyDescent="0.35">
      <c r="A81" s="63" t="s">
        <v>3552</v>
      </c>
      <c r="B81" s="63" t="s">
        <v>3553</v>
      </c>
      <c r="C81" s="64">
        <v>7</v>
      </c>
    </row>
    <row r="82" spans="1:3" ht="15.5" x14ac:dyDescent="0.35">
      <c r="A82" s="63" t="s">
        <v>3554</v>
      </c>
      <c r="B82" s="63" t="s">
        <v>3555</v>
      </c>
      <c r="C82" s="64">
        <v>6</v>
      </c>
    </row>
    <row r="83" spans="1:3" ht="15.5" x14ac:dyDescent="0.35">
      <c r="A83" s="63" t="s">
        <v>3556</v>
      </c>
      <c r="B83" s="63" t="s">
        <v>3557</v>
      </c>
      <c r="C83" s="64">
        <v>5</v>
      </c>
    </row>
    <row r="84" spans="1:3" ht="15.5" x14ac:dyDescent="0.35">
      <c r="A84" s="63" t="s">
        <v>3558</v>
      </c>
      <c r="B84" s="63" t="s">
        <v>3559</v>
      </c>
      <c r="C84" s="64">
        <v>3</v>
      </c>
    </row>
    <row r="85" spans="1:3" ht="15.5" x14ac:dyDescent="0.35">
      <c r="A85" s="63" t="s">
        <v>3560</v>
      </c>
      <c r="B85" s="63" t="s">
        <v>3561</v>
      </c>
      <c r="C85" s="64">
        <v>5</v>
      </c>
    </row>
    <row r="86" spans="1:3" ht="15.5" x14ac:dyDescent="0.35">
      <c r="A86" s="63" t="s">
        <v>1711</v>
      </c>
      <c r="B86" s="63" t="s">
        <v>3562</v>
      </c>
      <c r="C86" s="64">
        <v>4</v>
      </c>
    </row>
    <row r="87" spans="1:3" ht="15.5" x14ac:dyDescent="0.35">
      <c r="A87" s="63" t="s">
        <v>3563</v>
      </c>
      <c r="B87" s="63" t="s">
        <v>3564</v>
      </c>
      <c r="C87" s="64">
        <v>2</v>
      </c>
    </row>
    <row r="88" spans="1:3" ht="15.5" x14ac:dyDescent="0.35">
      <c r="A88" s="63" t="s">
        <v>3565</v>
      </c>
      <c r="B88" s="63" t="s">
        <v>3566</v>
      </c>
      <c r="C88" s="64">
        <v>4</v>
      </c>
    </row>
    <row r="89" spans="1:3" ht="15.5" x14ac:dyDescent="0.35">
      <c r="A89" s="63" t="s">
        <v>3567</v>
      </c>
      <c r="B89" s="63" t="s">
        <v>3568</v>
      </c>
      <c r="C89" s="64">
        <v>4</v>
      </c>
    </row>
    <row r="90" spans="1:3" ht="15.5" x14ac:dyDescent="0.35">
      <c r="A90" s="63" t="s">
        <v>3569</v>
      </c>
      <c r="B90" s="63" t="s">
        <v>3570</v>
      </c>
      <c r="C90" s="64">
        <v>4</v>
      </c>
    </row>
    <row r="91" spans="1:3" ht="15.5" x14ac:dyDescent="0.35">
      <c r="A91" s="63" t="s">
        <v>3571</v>
      </c>
      <c r="B91" s="63" t="s">
        <v>3426</v>
      </c>
      <c r="C91" s="64">
        <v>2</v>
      </c>
    </row>
    <row r="92" spans="1:3" ht="15.5" x14ac:dyDescent="0.35">
      <c r="A92" s="63" t="s">
        <v>3572</v>
      </c>
      <c r="B92" s="63" t="s">
        <v>3573</v>
      </c>
      <c r="C92" s="64">
        <v>3</v>
      </c>
    </row>
    <row r="93" spans="1:3" ht="15.5" x14ac:dyDescent="0.35">
      <c r="A93" s="63" t="s">
        <v>3574</v>
      </c>
      <c r="B93" s="63" t="s">
        <v>3575</v>
      </c>
      <c r="C93" s="64">
        <v>6</v>
      </c>
    </row>
    <row r="94" spans="1:3" ht="15.5" x14ac:dyDescent="0.35">
      <c r="A94" s="63" t="s">
        <v>3576</v>
      </c>
      <c r="B94" s="63" t="s">
        <v>3577</v>
      </c>
      <c r="C94" s="64">
        <v>3</v>
      </c>
    </row>
    <row r="95" spans="1:3" ht="15.5" x14ac:dyDescent="0.35">
      <c r="A95" s="63" t="s">
        <v>3578</v>
      </c>
      <c r="B95" s="63" t="s">
        <v>3579</v>
      </c>
      <c r="C95" s="64">
        <v>6</v>
      </c>
    </row>
    <row r="96" spans="1:3" ht="15.5" x14ac:dyDescent="0.35">
      <c r="A96" s="63" t="s">
        <v>3580</v>
      </c>
      <c r="B96" s="63" t="s">
        <v>3581</v>
      </c>
      <c r="C96" s="64">
        <v>5</v>
      </c>
    </row>
    <row r="97" spans="1:3" ht="15.5" x14ac:dyDescent="0.35">
      <c r="A97" s="63" t="s">
        <v>3582</v>
      </c>
      <c r="B97" s="63" t="s">
        <v>3583</v>
      </c>
      <c r="C97" s="64">
        <v>5</v>
      </c>
    </row>
    <row r="98" spans="1:3" ht="15.5" x14ac:dyDescent="0.35">
      <c r="A98" s="63" t="s">
        <v>821</v>
      </c>
      <c r="B98" s="63" t="s">
        <v>3584</v>
      </c>
      <c r="C98" s="64">
        <v>5</v>
      </c>
    </row>
    <row r="99" spans="1:3" ht="15.5" x14ac:dyDescent="0.35">
      <c r="A99" s="63" t="s">
        <v>3585</v>
      </c>
      <c r="B99" s="63" t="s">
        <v>3586</v>
      </c>
      <c r="C99" s="64">
        <v>3</v>
      </c>
    </row>
    <row r="100" spans="1:3" ht="15.5" x14ac:dyDescent="0.35">
      <c r="A100" s="63" t="s">
        <v>3587</v>
      </c>
      <c r="B100" s="63" t="s">
        <v>3588</v>
      </c>
      <c r="C100" s="64">
        <v>5</v>
      </c>
    </row>
    <row r="101" spans="1:3" ht="15.5" x14ac:dyDescent="0.35">
      <c r="A101" s="63" t="s">
        <v>3589</v>
      </c>
      <c r="B101" s="63" t="s">
        <v>3590</v>
      </c>
      <c r="C101" s="64">
        <v>2</v>
      </c>
    </row>
    <row r="102" spans="1:3" ht="15.5" x14ac:dyDescent="0.35">
      <c r="A102" s="63" t="s">
        <v>1697</v>
      </c>
      <c r="B102" s="63" t="s">
        <v>3591</v>
      </c>
      <c r="C102" s="64">
        <v>5</v>
      </c>
    </row>
    <row r="103" spans="1:3" ht="15.5" x14ac:dyDescent="0.35">
      <c r="A103" s="63" t="s">
        <v>2317</v>
      </c>
      <c r="B103" s="63" t="s">
        <v>3592</v>
      </c>
      <c r="C103" s="64">
        <v>4</v>
      </c>
    </row>
    <row r="104" spans="1:3" ht="15.5" x14ac:dyDescent="0.35">
      <c r="A104" s="63" t="s">
        <v>2745</v>
      </c>
      <c r="B104" s="63" t="s">
        <v>3593</v>
      </c>
      <c r="C104" s="64">
        <v>2</v>
      </c>
    </row>
    <row r="105" spans="1:3" ht="15.5" x14ac:dyDescent="0.35">
      <c r="A105" s="63" t="s">
        <v>2208</v>
      </c>
      <c r="B105" s="63" t="s">
        <v>3594</v>
      </c>
      <c r="C105" s="64">
        <v>2</v>
      </c>
    </row>
    <row r="106" spans="1:3" ht="15.5" x14ac:dyDescent="0.35">
      <c r="A106" s="63" t="s">
        <v>836</v>
      </c>
      <c r="B106" s="63" t="s">
        <v>3595</v>
      </c>
      <c r="C106" s="64">
        <v>4</v>
      </c>
    </row>
    <row r="107" spans="1:3" ht="31" x14ac:dyDescent="0.35">
      <c r="A107" s="63" t="s">
        <v>3596</v>
      </c>
      <c r="B107" s="63" t="s">
        <v>3597</v>
      </c>
      <c r="C107" s="64">
        <v>5</v>
      </c>
    </row>
    <row r="108" spans="1:3" ht="15.5" x14ac:dyDescent="0.35">
      <c r="A108" s="63" t="s">
        <v>3598</v>
      </c>
      <c r="B108" s="63" t="s">
        <v>3599</v>
      </c>
      <c r="C108" s="64">
        <v>4</v>
      </c>
    </row>
    <row r="109" spans="1:3" ht="15.5" x14ac:dyDescent="0.35">
      <c r="A109" s="63" t="s">
        <v>3600</v>
      </c>
      <c r="B109" s="63" t="s">
        <v>3601</v>
      </c>
      <c r="C109" s="64">
        <v>4</v>
      </c>
    </row>
    <row r="110" spans="1:3" ht="15.5" x14ac:dyDescent="0.35">
      <c r="A110" s="63" t="s">
        <v>3602</v>
      </c>
      <c r="B110" s="63" t="s">
        <v>3426</v>
      </c>
      <c r="C110" s="64">
        <v>2</v>
      </c>
    </row>
    <row r="111" spans="1:3" ht="15.5" x14ac:dyDescent="0.35">
      <c r="A111" s="63" t="s">
        <v>3603</v>
      </c>
      <c r="B111" s="63" t="s">
        <v>3604</v>
      </c>
      <c r="C111" s="64">
        <v>4</v>
      </c>
    </row>
    <row r="112" spans="1:3" ht="15.5" x14ac:dyDescent="0.35">
      <c r="A112" s="63" t="s">
        <v>3605</v>
      </c>
      <c r="B112" s="63" t="s">
        <v>3606</v>
      </c>
      <c r="C112" s="64">
        <v>5</v>
      </c>
    </row>
    <row r="113" spans="1:3" ht="15.5" x14ac:dyDescent="0.35">
      <c r="A113" s="63" t="s">
        <v>3607</v>
      </c>
      <c r="B113" s="63" t="s">
        <v>3608</v>
      </c>
      <c r="C113" s="64">
        <v>2</v>
      </c>
    </row>
    <row r="114" spans="1:3" ht="15.5" x14ac:dyDescent="0.35">
      <c r="A114" s="63" t="s">
        <v>3609</v>
      </c>
      <c r="B114" s="63" t="s">
        <v>3610</v>
      </c>
      <c r="C114" s="64">
        <v>5</v>
      </c>
    </row>
    <row r="115" spans="1:3" ht="15.5" x14ac:dyDescent="0.35">
      <c r="A115" s="63" t="s">
        <v>3611</v>
      </c>
      <c r="B115" s="63" t="s">
        <v>3612</v>
      </c>
      <c r="C115" s="64">
        <v>6</v>
      </c>
    </row>
    <row r="116" spans="1:3" ht="15.5" x14ac:dyDescent="0.35">
      <c r="A116" s="63" t="s">
        <v>3613</v>
      </c>
      <c r="B116" s="63" t="s">
        <v>3614</v>
      </c>
      <c r="C116" s="64">
        <v>4</v>
      </c>
    </row>
    <row r="117" spans="1:3" ht="15.5" x14ac:dyDescent="0.35">
      <c r="A117" s="63" t="s">
        <v>3615</v>
      </c>
      <c r="B117" s="63" t="s">
        <v>3616</v>
      </c>
      <c r="C117" s="64">
        <v>5</v>
      </c>
    </row>
    <row r="118" spans="1:3" ht="15.5" x14ac:dyDescent="0.35">
      <c r="A118" s="63" t="s">
        <v>3617</v>
      </c>
      <c r="B118" s="63" t="s">
        <v>3618</v>
      </c>
      <c r="C118" s="64">
        <v>4</v>
      </c>
    </row>
    <row r="119" spans="1:3" ht="15.5" x14ac:dyDescent="0.35">
      <c r="A119" s="63" t="s">
        <v>3619</v>
      </c>
      <c r="B119" s="63" t="s">
        <v>3620</v>
      </c>
      <c r="C119" s="64">
        <v>2</v>
      </c>
    </row>
    <row r="120" spans="1:3" ht="15.5" x14ac:dyDescent="0.35">
      <c r="A120" s="63" t="s">
        <v>3621</v>
      </c>
      <c r="B120" s="63" t="s">
        <v>3622</v>
      </c>
      <c r="C120" s="64">
        <v>2</v>
      </c>
    </row>
    <row r="121" spans="1:3" ht="15.5" x14ac:dyDescent="0.35">
      <c r="A121" s="63" t="s">
        <v>3623</v>
      </c>
      <c r="B121" s="63" t="s">
        <v>3624</v>
      </c>
      <c r="C121" s="64">
        <v>3</v>
      </c>
    </row>
    <row r="122" spans="1:3" ht="15.5" x14ac:dyDescent="0.35">
      <c r="A122" s="63" t="s">
        <v>3625</v>
      </c>
      <c r="B122" s="63" t="s">
        <v>3626</v>
      </c>
      <c r="C122" s="64">
        <v>3</v>
      </c>
    </row>
    <row r="123" spans="1:3" ht="15.5" x14ac:dyDescent="0.35">
      <c r="A123" s="63" t="s">
        <v>3627</v>
      </c>
      <c r="B123" s="63" t="s">
        <v>3628</v>
      </c>
      <c r="C123" s="64">
        <v>5</v>
      </c>
    </row>
    <row r="124" spans="1:3" ht="15.5" x14ac:dyDescent="0.35">
      <c r="A124" s="63" t="s">
        <v>3629</v>
      </c>
      <c r="B124" s="63" t="s">
        <v>3630</v>
      </c>
      <c r="C124" s="64">
        <v>4</v>
      </c>
    </row>
    <row r="125" spans="1:3" ht="15.5" x14ac:dyDescent="0.35">
      <c r="A125" s="63" t="s">
        <v>3631</v>
      </c>
      <c r="B125" s="63" t="s">
        <v>3632</v>
      </c>
      <c r="C125" s="64">
        <v>6</v>
      </c>
    </row>
    <row r="126" spans="1:3" ht="15.5" x14ac:dyDescent="0.35">
      <c r="A126" s="63" t="s">
        <v>3633</v>
      </c>
      <c r="B126" s="63" t="s">
        <v>3634</v>
      </c>
      <c r="C126" s="64">
        <v>6</v>
      </c>
    </row>
    <row r="127" spans="1:3" ht="15.5" x14ac:dyDescent="0.35">
      <c r="A127" s="63" t="s">
        <v>3635</v>
      </c>
      <c r="B127" s="63" t="s">
        <v>3636</v>
      </c>
      <c r="C127" s="64">
        <v>6</v>
      </c>
    </row>
    <row r="128" spans="1:3" ht="31" x14ac:dyDescent="0.35">
      <c r="A128" s="63" t="s">
        <v>3637</v>
      </c>
      <c r="B128" s="63" t="s">
        <v>3638</v>
      </c>
      <c r="C128" s="64">
        <v>5</v>
      </c>
    </row>
    <row r="129" spans="1:3" ht="15.5" x14ac:dyDescent="0.35">
      <c r="A129" s="63" t="s">
        <v>3639</v>
      </c>
      <c r="B129" s="63" t="s">
        <v>3640</v>
      </c>
      <c r="C129" s="64">
        <v>5</v>
      </c>
    </row>
    <row r="130" spans="1:3" ht="15.5" x14ac:dyDescent="0.35">
      <c r="A130" s="63" t="s">
        <v>3641</v>
      </c>
      <c r="B130" s="63" t="s">
        <v>3642</v>
      </c>
      <c r="C130" s="64">
        <v>3</v>
      </c>
    </row>
    <row r="131" spans="1:3" ht="15.5" x14ac:dyDescent="0.35">
      <c r="A131" s="63" t="s">
        <v>2080</v>
      </c>
      <c r="B131" s="63" t="s">
        <v>3643</v>
      </c>
      <c r="C131" s="64">
        <v>5</v>
      </c>
    </row>
    <row r="132" spans="1:3" ht="15.5" x14ac:dyDescent="0.35">
      <c r="A132" s="63" t="s">
        <v>3644</v>
      </c>
      <c r="B132" s="63" t="s">
        <v>3426</v>
      </c>
      <c r="C132" s="64">
        <v>2</v>
      </c>
    </row>
    <row r="133" spans="1:3" ht="15.5" x14ac:dyDescent="0.35">
      <c r="A133" s="63" t="s">
        <v>3645</v>
      </c>
      <c r="B133" s="63" t="s">
        <v>3646</v>
      </c>
      <c r="C133" s="64">
        <v>4</v>
      </c>
    </row>
    <row r="134" spans="1:3" ht="15.5" x14ac:dyDescent="0.35">
      <c r="A134" s="63" t="s">
        <v>3647</v>
      </c>
      <c r="B134" s="63" t="s">
        <v>3648</v>
      </c>
      <c r="C134" s="64">
        <v>1</v>
      </c>
    </row>
    <row r="135" spans="1:3" ht="15.5" x14ac:dyDescent="0.35">
      <c r="A135" s="63" t="s">
        <v>3649</v>
      </c>
      <c r="B135" s="63" t="s">
        <v>3650</v>
      </c>
      <c r="C135" s="64">
        <v>6</v>
      </c>
    </row>
    <row r="136" spans="1:3" ht="15.5" x14ac:dyDescent="0.35">
      <c r="A136" s="63" t="s">
        <v>3651</v>
      </c>
      <c r="B136" s="63" t="s">
        <v>3652</v>
      </c>
      <c r="C136" s="64">
        <v>5</v>
      </c>
    </row>
    <row r="137" spans="1:3" ht="15.5" x14ac:dyDescent="0.35">
      <c r="A137" s="63" t="s">
        <v>3653</v>
      </c>
      <c r="B137" s="63" t="s">
        <v>3654</v>
      </c>
      <c r="C137" s="64">
        <v>3</v>
      </c>
    </row>
    <row r="138" spans="1:3" ht="15.5" x14ac:dyDescent="0.35">
      <c r="A138" s="63" t="s">
        <v>3655</v>
      </c>
      <c r="B138" s="63" t="s">
        <v>3656</v>
      </c>
      <c r="C138" s="64">
        <v>3</v>
      </c>
    </row>
    <row r="139" spans="1:3" ht="15.5" x14ac:dyDescent="0.35">
      <c r="A139" s="63" t="s">
        <v>3657</v>
      </c>
      <c r="B139" s="63" t="s">
        <v>3658</v>
      </c>
      <c r="C139" s="64">
        <v>4</v>
      </c>
    </row>
    <row r="140" spans="1:3" ht="15.5" x14ac:dyDescent="0.35">
      <c r="A140" s="63" t="s">
        <v>3659</v>
      </c>
      <c r="B140" s="63" t="s">
        <v>3660</v>
      </c>
      <c r="C140" s="64">
        <v>4</v>
      </c>
    </row>
    <row r="141" spans="1:3" ht="15.5" x14ac:dyDescent="0.35">
      <c r="A141" s="63" t="s">
        <v>3661</v>
      </c>
      <c r="B141" s="63" t="s">
        <v>3662</v>
      </c>
      <c r="C141" s="64">
        <v>6</v>
      </c>
    </row>
    <row r="142" spans="1:3" ht="15.5" x14ac:dyDescent="0.35">
      <c r="A142" s="63" t="s">
        <v>3663</v>
      </c>
      <c r="B142" s="63" t="s">
        <v>3664</v>
      </c>
      <c r="C142" s="64">
        <v>3</v>
      </c>
    </row>
    <row r="143" spans="1:3" ht="15.5" x14ac:dyDescent="0.35">
      <c r="A143" s="63" t="s">
        <v>3665</v>
      </c>
      <c r="B143" s="63" t="s">
        <v>3666</v>
      </c>
      <c r="C143" s="64">
        <v>5</v>
      </c>
    </row>
    <row r="144" spans="1:3" ht="15.5" x14ac:dyDescent="0.35">
      <c r="A144" s="63" t="s">
        <v>3667</v>
      </c>
      <c r="B144" s="63" t="s">
        <v>3668</v>
      </c>
      <c r="C144" s="64">
        <v>6</v>
      </c>
    </row>
    <row r="145" spans="1:3" ht="15.5" x14ac:dyDescent="0.35">
      <c r="A145" s="63" t="s">
        <v>3669</v>
      </c>
      <c r="B145" s="63" t="s">
        <v>3670</v>
      </c>
      <c r="C145" s="64">
        <v>4</v>
      </c>
    </row>
    <row r="146" spans="1:3" ht="15.5" x14ac:dyDescent="0.35">
      <c r="A146" s="63" t="s">
        <v>3671</v>
      </c>
      <c r="B146" s="63" t="s">
        <v>3672</v>
      </c>
      <c r="C146" s="64">
        <v>5</v>
      </c>
    </row>
    <row r="147" spans="1:3" ht="15.5" x14ac:dyDescent="0.35">
      <c r="A147" s="63" t="s">
        <v>3673</v>
      </c>
      <c r="B147" s="63" t="s">
        <v>3674</v>
      </c>
      <c r="C147" s="64">
        <v>4</v>
      </c>
    </row>
    <row r="148" spans="1:3" ht="15.5" x14ac:dyDescent="0.35">
      <c r="A148" s="63" t="s">
        <v>3675</v>
      </c>
      <c r="B148" s="63" t="s">
        <v>3676</v>
      </c>
      <c r="C148" s="64">
        <v>4</v>
      </c>
    </row>
    <row r="149" spans="1:3" ht="15.5" x14ac:dyDescent="0.35">
      <c r="A149" s="63" t="s">
        <v>3677</v>
      </c>
      <c r="B149" s="63" t="s">
        <v>3678</v>
      </c>
      <c r="C149" s="64">
        <v>4</v>
      </c>
    </row>
    <row r="150" spans="1:3" ht="15.5" x14ac:dyDescent="0.35">
      <c r="A150" s="63" t="s">
        <v>3679</v>
      </c>
      <c r="B150" s="63" t="s">
        <v>3680</v>
      </c>
      <c r="C150" s="64">
        <v>5</v>
      </c>
    </row>
    <row r="151" spans="1:3" ht="15.5" x14ac:dyDescent="0.35">
      <c r="A151" s="63" t="s">
        <v>3681</v>
      </c>
      <c r="B151" s="63" t="s">
        <v>3682</v>
      </c>
      <c r="C151" s="64">
        <v>6</v>
      </c>
    </row>
    <row r="152" spans="1:3" ht="31" x14ac:dyDescent="0.35">
      <c r="A152" s="63" t="s">
        <v>3683</v>
      </c>
      <c r="B152" s="63" t="s">
        <v>3684</v>
      </c>
      <c r="C152" s="64">
        <v>5</v>
      </c>
    </row>
    <row r="153" spans="1:3" ht="15.5" x14ac:dyDescent="0.35">
      <c r="A153" s="63" t="s">
        <v>3685</v>
      </c>
      <c r="B153" s="63" t="s">
        <v>3686</v>
      </c>
      <c r="C153" s="64">
        <v>7</v>
      </c>
    </row>
    <row r="154" spans="1:3" ht="15.5" x14ac:dyDescent="0.35">
      <c r="A154" s="63" t="s">
        <v>3687</v>
      </c>
      <c r="B154" s="63" t="s">
        <v>3688</v>
      </c>
      <c r="C154" s="64">
        <v>6</v>
      </c>
    </row>
    <row r="155" spans="1:3" ht="15.5" x14ac:dyDescent="0.35">
      <c r="A155" s="63" t="s">
        <v>3689</v>
      </c>
      <c r="B155" s="63" t="s">
        <v>3690</v>
      </c>
      <c r="C155" s="64">
        <v>1</v>
      </c>
    </row>
    <row r="156" spans="1:3" ht="15.5" x14ac:dyDescent="0.35">
      <c r="A156" s="63" t="s">
        <v>3691</v>
      </c>
      <c r="B156" s="63" t="s">
        <v>3692</v>
      </c>
      <c r="C156" s="64">
        <v>6</v>
      </c>
    </row>
    <row r="157" spans="1:3" ht="31" x14ac:dyDescent="0.35">
      <c r="A157" s="63" t="s">
        <v>3693</v>
      </c>
      <c r="B157" s="63" t="s">
        <v>3694</v>
      </c>
      <c r="C157" s="64">
        <v>6</v>
      </c>
    </row>
    <row r="158" spans="1:3" ht="31" x14ac:dyDescent="0.35">
      <c r="A158" s="63" t="s">
        <v>3695</v>
      </c>
      <c r="B158" s="63" t="s">
        <v>3696</v>
      </c>
      <c r="C158" s="64">
        <v>6</v>
      </c>
    </row>
    <row r="159" spans="1:3" ht="15.5" x14ac:dyDescent="0.35">
      <c r="A159" s="63" t="s">
        <v>3697</v>
      </c>
      <c r="B159" s="63" t="s">
        <v>3698</v>
      </c>
      <c r="C159" s="64">
        <v>4</v>
      </c>
    </row>
    <row r="160" spans="1:3" ht="15.5" x14ac:dyDescent="0.35">
      <c r="A160" s="63" t="s">
        <v>3699</v>
      </c>
      <c r="B160" s="63" t="s">
        <v>3700</v>
      </c>
      <c r="C160" s="64">
        <v>6</v>
      </c>
    </row>
    <row r="161" spans="1:3" ht="15.5" x14ac:dyDescent="0.35">
      <c r="A161" s="63" t="s">
        <v>3701</v>
      </c>
      <c r="B161" s="63" t="s">
        <v>3702</v>
      </c>
      <c r="C161" s="64">
        <v>3</v>
      </c>
    </row>
    <row r="162" spans="1:3" ht="15.5" x14ac:dyDescent="0.35">
      <c r="A162" s="63" t="s">
        <v>3703</v>
      </c>
      <c r="B162" s="63" t="s">
        <v>3704</v>
      </c>
      <c r="C162" s="64">
        <v>4</v>
      </c>
    </row>
    <row r="163" spans="1:3" ht="15.5" x14ac:dyDescent="0.35">
      <c r="A163" s="63" t="s">
        <v>3705</v>
      </c>
      <c r="B163" s="63" t="s">
        <v>3706</v>
      </c>
      <c r="C163" s="64">
        <v>5</v>
      </c>
    </row>
    <row r="164" spans="1:3" ht="31" x14ac:dyDescent="0.35">
      <c r="A164" s="63" t="s">
        <v>3707</v>
      </c>
      <c r="B164" s="63" t="s">
        <v>3708</v>
      </c>
      <c r="C164" s="64">
        <v>3</v>
      </c>
    </row>
    <row r="165" spans="1:3" ht="15.5" x14ac:dyDescent="0.35">
      <c r="A165" s="63" t="s">
        <v>3709</v>
      </c>
      <c r="B165" s="63" t="s">
        <v>3710</v>
      </c>
      <c r="C165" s="64">
        <v>5</v>
      </c>
    </row>
    <row r="166" spans="1:3" ht="15.5" x14ac:dyDescent="0.35">
      <c r="A166" s="63" t="s">
        <v>3711</v>
      </c>
      <c r="B166" s="63" t="s">
        <v>3712</v>
      </c>
      <c r="C166" s="64">
        <v>5</v>
      </c>
    </row>
    <row r="167" spans="1:3" ht="15.5" x14ac:dyDescent="0.35">
      <c r="A167" s="63" t="s">
        <v>3713</v>
      </c>
      <c r="B167" s="63" t="s">
        <v>3714</v>
      </c>
      <c r="C167" s="64">
        <v>5</v>
      </c>
    </row>
    <row r="168" spans="1:3" ht="15.5" x14ac:dyDescent="0.35">
      <c r="A168" s="63" t="s">
        <v>3715</v>
      </c>
      <c r="B168" s="63" t="s">
        <v>3716</v>
      </c>
      <c r="C168" s="64">
        <v>5</v>
      </c>
    </row>
    <row r="169" spans="1:3" ht="15.5" x14ac:dyDescent="0.35">
      <c r="A169" s="63" t="s">
        <v>3717</v>
      </c>
      <c r="B169" s="63" t="s">
        <v>3718</v>
      </c>
      <c r="C169" s="64">
        <v>5</v>
      </c>
    </row>
    <row r="170" spans="1:3" ht="15.5" x14ac:dyDescent="0.35">
      <c r="A170" s="63" t="s">
        <v>786</v>
      </c>
      <c r="B170" s="63" t="s">
        <v>3719</v>
      </c>
      <c r="C170" s="64">
        <v>5</v>
      </c>
    </row>
    <row r="171" spans="1:3" ht="15.5" x14ac:dyDescent="0.35">
      <c r="A171" s="63" t="s">
        <v>3720</v>
      </c>
      <c r="B171" s="63" t="s">
        <v>3721</v>
      </c>
      <c r="C171" s="64">
        <v>6</v>
      </c>
    </row>
    <row r="172" spans="1:3" ht="15.5" x14ac:dyDescent="0.35">
      <c r="A172" s="63" t="s">
        <v>3722</v>
      </c>
      <c r="B172" s="63" t="s">
        <v>3723</v>
      </c>
      <c r="C172" s="64">
        <v>4</v>
      </c>
    </row>
    <row r="173" spans="1:3" ht="15.5" x14ac:dyDescent="0.35">
      <c r="A173" s="63" t="s">
        <v>1450</v>
      </c>
      <c r="B173" s="63" t="s">
        <v>3724</v>
      </c>
      <c r="C173" s="64">
        <v>3</v>
      </c>
    </row>
    <row r="174" spans="1:3" ht="15.5" x14ac:dyDescent="0.35">
      <c r="A174" s="63" t="s">
        <v>3725</v>
      </c>
      <c r="B174" s="63" t="s">
        <v>3726</v>
      </c>
      <c r="C174" s="64">
        <v>4</v>
      </c>
    </row>
    <row r="175" spans="1:3" ht="15.5" x14ac:dyDescent="0.35">
      <c r="A175" s="63" t="s">
        <v>3727</v>
      </c>
      <c r="B175" s="63" t="s">
        <v>3728</v>
      </c>
      <c r="C175" s="64">
        <v>6</v>
      </c>
    </row>
    <row r="176" spans="1:3" ht="31" x14ac:dyDescent="0.35">
      <c r="A176" s="63" t="s">
        <v>3729</v>
      </c>
      <c r="B176" s="63" t="s">
        <v>3730</v>
      </c>
      <c r="C176" s="64">
        <v>5</v>
      </c>
    </row>
    <row r="177" spans="1:3" ht="15.5" x14ac:dyDescent="0.35">
      <c r="A177" s="63" t="s">
        <v>3731</v>
      </c>
      <c r="B177" s="63" t="s">
        <v>3732</v>
      </c>
      <c r="C177" s="64">
        <v>3</v>
      </c>
    </row>
    <row r="178" spans="1:3" ht="15.5" x14ac:dyDescent="0.35">
      <c r="A178" s="63" t="s">
        <v>3733</v>
      </c>
      <c r="B178" s="63" t="s">
        <v>3734</v>
      </c>
      <c r="C178" s="64">
        <v>5</v>
      </c>
    </row>
    <row r="179" spans="1:3" ht="15.5" x14ac:dyDescent="0.35">
      <c r="A179" s="63" t="s">
        <v>3735</v>
      </c>
      <c r="B179" s="63" t="s">
        <v>3736</v>
      </c>
      <c r="C179" s="64">
        <v>5</v>
      </c>
    </row>
    <row r="180" spans="1:3" ht="15.5" x14ac:dyDescent="0.35">
      <c r="A180" s="63" t="s">
        <v>3737</v>
      </c>
      <c r="B180" s="63" t="s">
        <v>3738</v>
      </c>
      <c r="C180" s="64">
        <v>4</v>
      </c>
    </row>
    <row r="181" spans="1:3" ht="15.5" x14ac:dyDescent="0.35">
      <c r="A181" s="63" t="s">
        <v>3739</v>
      </c>
      <c r="B181" s="63" t="s">
        <v>3426</v>
      </c>
      <c r="C181" s="64">
        <v>2</v>
      </c>
    </row>
    <row r="182" spans="1:3" ht="15.5" x14ac:dyDescent="0.35">
      <c r="A182" s="63" t="s">
        <v>3740</v>
      </c>
      <c r="B182" s="63" t="s">
        <v>3741</v>
      </c>
      <c r="C182" s="64">
        <v>3</v>
      </c>
    </row>
    <row r="183" spans="1:3" ht="15.5" x14ac:dyDescent="0.35">
      <c r="A183" s="63" t="s">
        <v>3742</v>
      </c>
      <c r="B183" s="63" t="s">
        <v>3743</v>
      </c>
      <c r="C183" s="64">
        <v>3</v>
      </c>
    </row>
    <row r="184" spans="1:3" ht="15.5" x14ac:dyDescent="0.35">
      <c r="A184" s="63" t="s">
        <v>3744</v>
      </c>
      <c r="B184" s="63" t="s">
        <v>3745</v>
      </c>
      <c r="C184" s="64">
        <v>5</v>
      </c>
    </row>
    <row r="185" spans="1:3" ht="15.5" x14ac:dyDescent="0.35">
      <c r="A185" s="63" t="s">
        <v>3746</v>
      </c>
      <c r="B185" s="63" t="s">
        <v>3747</v>
      </c>
      <c r="C185" s="64">
        <v>5</v>
      </c>
    </row>
    <row r="186" spans="1:3" ht="15.5" x14ac:dyDescent="0.35">
      <c r="A186" s="63" t="s">
        <v>3748</v>
      </c>
      <c r="B186" s="63" t="s">
        <v>3749</v>
      </c>
      <c r="C186" s="64">
        <v>2</v>
      </c>
    </row>
    <row r="187" spans="1:3" ht="15.5" x14ac:dyDescent="0.35">
      <c r="A187" s="63" t="s">
        <v>3750</v>
      </c>
      <c r="B187" s="63" t="s">
        <v>3751</v>
      </c>
      <c r="C187" s="64">
        <v>3</v>
      </c>
    </row>
    <row r="188" spans="1:3" ht="15.5" x14ac:dyDescent="0.35">
      <c r="A188" s="63" t="s">
        <v>3752</v>
      </c>
      <c r="B188" s="63" t="s">
        <v>3753</v>
      </c>
      <c r="C188" s="64">
        <v>4</v>
      </c>
    </row>
    <row r="189" spans="1:3" ht="15.5" x14ac:dyDescent="0.35">
      <c r="A189" s="63" t="s">
        <v>3754</v>
      </c>
      <c r="B189" s="63" t="s">
        <v>3755</v>
      </c>
      <c r="C189" s="64">
        <v>2</v>
      </c>
    </row>
    <row r="190" spans="1:3" ht="15.5" x14ac:dyDescent="0.35">
      <c r="A190" s="63" t="s">
        <v>3756</v>
      </c>
      <c r="B190" s="63" t="s">
        <v>3757</v>
      </c>
      <c r="C190" s="64">
        <v>2</v>
      </c>
    </row>
    <row r="191" spans="1:3" ht="15.5" x14ac:dyDescent="0.35">
      <c r="A191" s="63" t="s">
        <v>3758</v>
      </c>
      <c r="B191" s="63" t="s">
        <v>3759</v>
      </c>
      <c r="C191" s="64">
        <v>5</v>
      </c>
    </row>
    <row r="192" spans="1:3" ht="15.5" x14ac:dyDescent="0.35">
      <c r="A192" s="63" t="s">
        <v>3760</v>
      </c>
      <c r="B192" s="63" t="s">
        <v>3426</v>
      </c>
      <c r="C192" s="64">
        <v>2</v>
      </c>
    </row>
    <row r="193" spans="1:3" ht="15.5" x14ac:dyDescent="0.35">
      <c r="A193" s="63" t="s">
        <v>3761</v>
      </c>
      <c r="B193" s="63" t="s">
        <v>3762</v>
      </c>
      <c r="C193" s="64">
        <v>3</v>
      </c>
    </row>
    <row r="194" spans="1:3" ht="31" x14ac:dyDescent="0.35">
      <c r="A194" s="63" t="s">
        <v>3763</v>
      </c>
      <c r="B194" s="63" t="s">
        <v>3764</v>
      </c>
      <c r="C194" s="64">
        <v>3</v>
      </c>
    </row>
    <row r="195" spans="1:3" ht="31" x14ac:dyDescent="0.35">
      <c r="A195" s="63" t="s">
        <v>3765</v>
      </c>
      <c r="B195" s="63" t="s">
        <v>3766</v>
      </c>
      <c r="C195" s="64">
        <v>3</v>
      </c>
    </row>
    <row r="196" spans="1:3" ht="15.5" x14ac:dyDescent="0.35">
      <c r="A196" s="63" t="s">
        <v>3767</v>
      </c>
      <c r="B196" s="63" t="s">
        <v>3768</v>
      </c>
      <c r="C196" s="64">
        <v>5</v>
      </c>
    </row>
    <row r="197" spans="1:3" ht="15.5" x14ac:dyDescent="0.35">
      <c r="A197" s="63" t="s">
        <v>3769</v>
      </c>
      <c r="B197" s="63" t="s">
        <v>3770</v>
      </c>
      <c r="C197" s="64">
        <v>4</v>
      </c>
    </row>
    <row r="198" spans="1:3" ht="15.5" x14ac:dyDescent="0.35">
      <c r="A198" s="63" t="s">
        <v>3771</v>
      </c>
      <c r="B198" s="63" t="s">
        <v>3426</v>
      </c>
      <c r="C198" s="64">
        <v>2</v>
      </c>
    </row>
    <row r="199" spans="1:3" ht="15.5" x14ac:dyDescent="0.35">
      <c r="A199" s="63" t="s">
        <v>3772</v>
      </c>
      <c r="B199" s="63" t="s">
        <v>3773</v>
      </c>
      <c r="C199" s="64">
        <v>1</v>
      </c>
    </row>
    <row r="200" spans="1:3" ht="15.5" x14ac:dyDescent="0.35">
      <c r="A200" s="63" t="s">
        <v>3774</v>
      </c>
      <c r="B200" s="63" t="s">
        <v>3775</v>
      </c>
      <c r="C200" s="64">
        <v>4</v>
      </c>
    </row>
    <row r="201" spans="1:3" ht="15.5" x14ac:dyDescent="0.35">
      <c r="A201" s="63" t="s">
        <v>3776</v>
      </c>
      <c r="B201" s="63" t="s">
        <v>3777</v>
      </c>
      <c r="C201" s="64">
        <v>3</v>
      </c>
    </row>
    <row r="202" spans="1:3" ht="15.5" x14ac:dyDescent="0.35">
      <c r="A202" s="63" t="s">
        <v>3778</v>
      </c>
      <c r="B202" s="63" t="s">
        <v>3779</v>
      </c>
      <c r="C202" s="64">
        <v>4</v>
      </c>
    </row>
    <row r="203" spans="1:3" ht="15.5" x14ac:dyDescent="0.35">
      <c r="A203" s="63" t="s">
        <v>3780</v>
      </c>
      <c r="B203" s="63" t="s">
        <v>3781</v>
      </c>
      <c r="C203" s="64">
        <v>4</v>
      </c>
    </row>
    <row r="204" spans="1:3" ht="15.5" x14ac:dyDescent="0.35">
      <c r="A204" s="63" t="s">
        <v>3782</v>
      </c>
      <c r="B204" s="63" t="s">
        <v>3783</v>
      </c>
      <c r="C204" s="64">
        <v>4</v>
      </c>
    </row>
    <row r="205" spans="1:3" ht="15.5" x14ac:dyDescent="0.35">
      <c r="A205" s="63" t="s">
        <v>3784</v>
      </c>
      <c r="B205" s="63" t="s">
        <v>3785</v>
      </c>
      <c r="C205" s="64">
        <v>2</v>
      </c>
    </row>
    <row r="206" spans="1:3" ht="15.5" x14ac:dyDescent="0.35">
      <c r="A206" s="63" t="s">
        <v>3786</v>
      </c>
      <c r="B206" s="63" t="s">
        <v>3787</v>
      </c>
      <c r="C206" s="64">
        <v>3</v>
      </c>
    </row>
    <row r="207" spans="1:3" ht="15.5" x14ac:dyDescent="0.35">
      <c r="A207" s="63" t="s">
        <v>3788</v>
      </c>
      <c r="B207" s="63" t="s">
        <v>3789</v>
      </c>
      <c r="C207" s="64">
        <v>4</v>
      </c>
    </row>
    <row r="208" spans="1:3" ht="15.5" x14ac:dyDescent="0.35">
      <c r="A208" s="63" t="s">
        <v>3790</v>
      </c>
      <c r="B208" s="63" t="s">
        <v>3791</v>
      </c>
      <c r="C208" s="64">
        <v>2</v>
      </c>
    </row>
    <row r="209" spans="1:3" ht="15.5" x14ac:dyDescent="0.35">
      <c r="A209" s="63" t="s">
        <v>3792</v>
      </c>
      <c r="B209" s="63" t="s">
        <v>3793</v>
      </c>
      <c r="C209" s="64">
        <v>4</v>
      </c>
    </row>
    <row r="210" spans="1:3" ht="15.5" x14ac:dyDescent="0.35">
      <c r="A210" s="63" t="s">
        <v>3794</v>
      </c>
      <c r="B210" s="63" t="s">
        <v>3795</v>
      </c>
      <c r="C210" s="64">
        <v>4</v>
      </c>
    </row>
    <row r="211" spans="1:3" ht="15.5" x14ac:dyDescent="0.35">
      <c r="A211" s="63" t="s">
        <v>3796</v>
      </c>
      <c r="B211" s="63" t="s">
        <v>3797</v>
      </c>
      <c r="C211" s="64">
        <v>4</v>
      </c>
    </row>
    <row r="212" spans="1:3" ht="15.5" x14ac:dyDescent="0.35">
      <c r="A212" s="63" t="s">
        <v>3798</v>
      </c>
      <c r="B212" s="63" t="s">
        <v>3799</v>
      </c>
      <c r="C212" s="64">
        <v>3</v>
      </c>
    </row>
    <row r="213" spans="1:3" ht="15.5" x14ac:dyDescent="0.35">
      <c r="A213" s="63" t="s">
        <v>3800</v>
      </c>
      <c r="B213" s="63" t="s">
        <v>3426</v>
      </c>
      <c r="C213" s="64">
        <v>2</v>
      </c>
    </row>
    <row r="214" spans="1:3" ht="15.5" x14ac:dyDescent="0.35">
      <c r="A214" s="63" t="s">
        <v>3801</v>
      </c>
      <c r="B214" s="63" t="s">
        <v>3802</v>
      </c>
      <c r="C214" s="64">
        <v>1</v>
      </c>
    </row>
    <row r="215" spans="1:3" ht="15.5" x14ac:dyDescent="0.35">
      <c r="A215" s="63" t="s">
        <v>3803</v>
      </c>
      <c r="B215" s="63" t="s">
        <v>3804</v>
      </c>
      <c r="C215" s="64">
        <v>4</v>
      </c>
    </row>
    <row r="216" spans="1:3" ht="15.5" x14ac:dyDescent="0.35">
      <c r="A216" s="63" t="s">
        <v>3805</v>
      </c>
      <c r="B216" s="63" t="s">
        <v>3806</v>
      </c>
      <c r="C216" s="64">
        <v>4</v>
      </c>
    </row>
    <row r="217" spans="1:3" ht="15.5" x14ac:dyDescent="0.35">
      <c r="A217" s="63" t="s">
        <v>3807</v>
      </c>
      <c r="B217" s="63" t="s">
        <v>3808</v>
      </c>
      <c r="C217" s="64">
        <v>4</v>
      </c>
    </row>
    <row r="218" spans="1:3" ht="31" x14ac:dyDescent="0.35">
      <c r="A218" s="63" t="s">
        <v>3809</v>
      </c>
      <c r="B218" s="63" t="s">
        <v>3810</v>
      </c>
      <c r="C218" s="64">
        <v>4</v>
      </c>
    </row>
    <row r="219" spans="1:3" ht="15.5" x14ac:dyDescent="0.35">
      <c r="A219" s="63" t="s">
        <v>3811</v>
      </c>
      <c r="B219" s="63" t="s">
        <v>3812</v>
      </c>
      <c r="C219" s="64">
        <v>2</v>
      </c>
    </row>
    <row r="220" spans="1:3" ht="15.5" x14ac:dyDescent="0.35">
      <c r="A220" s="63" t="s">
        <v>3813</v>
      </c>
      <c r="B220" s="63" t="s">
        <v>3814</v>
      </c>
      <c r="C220" s="64">
        <v>1</v>
      </c>
    </row>
    <row r="221" spans="1:3" ht="15.5" x14ac:dyDescent="0.35">
      <c r="A221" s="63" t="s">
        <v>3815</v>
      </c>
      <c r="B221" s="63" t="s">
        <v>3816</v>
      </c>
      <c r="C221" s="64">
        <v>1</v>
      </c>
    </row>
    <row r="222" spans="1:3" ht="31" x14ac:dyDescent="0.35">
      <c r="A222" s="63" t="s">
        <v>3817</v>
      </c>
      <c r="B222" s="63" t="s">
        <v>3818</v>
      </c>
      <c r="C222" s="64">
        <v>4</v>
      </c>
    </row>
    <row r="223" spans="1:3" ht="15.5" x14ac:dyDescent="0.35">
      <c r="A223" s="63" t="s">
        <v>3819</v>
      </c>
      <c r="B223" s="63" t="s">
        <v>3820</v>
      </c>
      <c r="C223" s="64">
        <v>7</v>
      </c>
    </row>
    <row r="224" spans="1:3" ht="15.5" x14ac:dyDescent="0.35">
      <c r="A224" s="63" t="s">
        <v>240</v>
      </c>
      <c r="B224" s="63" t="s">
        <v>3821</v>
      </c>
      <c r="C224" s="64">
        <v>5</v>
      </c>
    </row>
    <row r="225" spans="1:3" ht="15.5" x14ac:dyDescent="0.35">
      <c r="A225" s="63" t="s">
        <v>266</v>
      </c>
      <c r="B225" s="63" t="s">
        <v>3822</v>
      </c>
      <c r="C225" s="64">
        <v>6</v>
      </c>
    </row>
    <row r="226" spans="1:3" ht="15.5" x14ac:dyDescent="0.35">
      <c r="A226" s="63" t="s">
        <v>253</v>
      </c>
      <c r="B226" s="63" t="s">
        <v>3823</v>
      </c>
      <c r="C226" s="64">
        <v>5</v>
      </c>
    </row>
    <row r="227" spans="1:3" ht="15.5" x14ac:dyDescent="0.35">
      <c r="A227" s="63" t="s">
        <v>3824</v>
      </c>
      <c r="B227" s="63" t="s">
        <v>3825</v>
      </c>
      <c r="C227" s="64">
        <v>2</v>
      </c>
    </row>
    <row r="228" spans="1:3" ht="15.5" x14ac:dyDescent="0.35">
      <c r="A228" s="63" t="s">
        <v>227</v>
      </c>
      <c r="B228" s="63" t="s">
        <v>3826</v>
      </c>
      <c r="C228" s="64">
        <v>3</v>
      </c>
    </row>
    <row r="229" spans="1:3" ht="15.5" x14ac:dyDescent="0.35">
      <c r="A229" s="63" t="s">
        <v>1002</v>
      </c>
      <c r="B229" s="63" t="s">
        <v>3827</v>
      </c>
      <c r="C229" s="64">
        <v>1</v>
      </c>
    </row>
    <row r="230" spans="1:3" ht="15.5" x14ac:dyDescent="0.35">
      <c r="A230" s="63" t="s">
        <v>2671</v>
      </c>
      <c r="B230" s="63" t="s">
        <v>3828</v>
      </c>
      <c r="C230" s="64">
        <v>7</v>
      </c>
    </row>
    <row r="231" spans="1:3" ht="15.5" x14ac:dyDescent="0.35">
      <c r="A231" s="63" t="s">
        <v>3829</v>
      </c>
      <c r="B231" s="63" t="s">
        <v>3830</v>
      </c>
      <c r="C231" s="64">
        <v>2</v>
      </c>
    </row>
    <row r="232" spans="1:3" ht="15.5" x14ac:dyDescent="0.35">
      <c r="A232" s="63" t="s">
        <v>2863</v>
      </c>
      <c r="B232" s="63" t="s">
        <v>3831</v>
      </c>
      <c r="C232" s="64">
        <v>5</v>
      </c>
    </row>
    <row r="233" spans="1:3" ht="15.5" x14ac:dyDescent="0.35">
      <c r="A233" s="63" t="s">
        <v>3832</v>
      </c>
      <c r="B233" s="63" t="s">
        <v>3426</v>
      </c>
      <c r="C233" s="64">
        <v>2</v>
      </c>
    </row>
    <row r="234" spans="1:3" ht="15.5" x14ac:dyDescent="0.35">
      <c r="A234" s="63" t="s">
        <v>871</v>
      </c>
      <c r="B234" s="63" t="s">
        <v>3833</v>
      </c>
      <c r="C234" s="64">
        <v>6</v>
      </c>
    </row>
    <row r="235" spans="1:3" ht="15.5" x14ac:dyDescent="0.35">
      <c r="A235" s="63" t="s">
        <v>278</v>
      </c>
      <c r="B235" s="63" t="s">
        <v>3834</v>
      </c>
      <c r="C235" s="64">
        <v>4</v>
      </c>
    </row>
    <row r="236" spans="1:3" ht="15.5" x14ac:dyDescent="0.35">
      <c r="A236" s="63" t="s">
        <v>3835</v>
      </c>
      <c r="B236" s="63" t="s">
        <v>3836</v>
      </c>
      <c r="C236" s="64">
        <v>6</v>
      </c>
    </row>
    <row r="237" spans="1:3" ht="15.5" x14ac:dyDescent="0.35">
      <c r="A237" s="63" t="s">
        <v>3837</v>
      </c>
      <c r="B237" s="63" t="s">
        <v>3838</v>
      </c>
      <c r="C237" s="64">
        <v>4</v>
      </c>
    </row>
    <row r="238" spans="1:3" ht="15.5" x14ac:dyDescent="0.35">
      <c r="A238" s="63" t="s">
        <v>3839</v>
      </c>
      <c r="B238" s="63" t="s">
        <v>3840</v>
      </c>
      <c r="C238" s="64">
        <v>6</v>
      </c>
    </row>
    <row r="239" spans="1:3" ht="15.5" x14ac:dyDescent="0.35">
      <c r="A239" s="63" t="s">
        <v>3841</v>
      </c>
      <c r="B239" s="63" t="s">
        <v>3842</v>
      </c>
      <c r="C239" s="64">
        <v>4</v>
      </c>
    </row>
    <row r="240" spans="1:3" ht="15.5" x14ac:dyDescent="0.35">
      <c r="A240" s="63" t="s">
        <v>3843</v>
      </c>
      <c r="B240" s="63" t="s">
        <v>3844</v>
      </c>
      <c r="C240" s="64">
        <v>7</v>
      </c>
    </row>
    <row r="241" spans="1:3" ht="15.5" x14ac:dyDescent="0.35">
      <c r="A241" s="63" t="s">
        <v>3845</v>
      </c>
      <c r="B241" s="63" t="s">
        <v>3846</v>
      </c>
      <c r="C241" s="64">
        <v>8</v>
      </c>
    </row>
    <row r="242" spans="1:3" ht="15.5" x14ac:dyDescent="0.35">
      <c r="A242" s="63" t="s">
        <v>3847</v>
      </c>
      <c r="B242" s="63" t="s">
        <v>3848</v>
      </c>
      <c r="C242" s="64">
        <v>6</v>
      </c>
    </row>
    <row r="243" spans="1:3" ht="15.5" x14ac:dyDescent="0.35">
      <c r="A243" s="63" t="s">
        <v>3849</v>
      </c>
      <c r="B243" s="63" t="s">
        <v>3850</v>
      </c>
      <c r="C243" s="64">
        <v>5</v>
      </c>
    </row>
    <row r="244" spans="1:3" ht="15.5" x14ac:dyDescent="0.35">
      <c r="A244" s="63" t="s">
        <v>2115</v>
      </c>
      <c r="B244" s="63" t="s">
        <v>3851</v>
      </c>
      <c r="C244" s="64">
        <v>6</v>
      </c>
    </row>
    <row r="245" spans="1:3" ht="31" x14ac:dyDescent="0.35">
      <c r="A245" s="63" t="s">
        <v>3852</v>
      </c>
      <c r="B245" s="63" t="s">
        <v>3853</v>
      </c>
      <c r="C245" s="64">
        <v>1</v>
      </c>
    </row>
    <row r="246" spans="1:3" ht="15.5" x14ac:dyDescent="0.35">
      <c r="A246" s="63" t="s">
        <v>3854</v>
      </c>
      <c r="B246" s="63" t="s">
        <v>3855</v>
      </c>
      <c r="C246" s="64">
        <v>4</v>
      </c>
    </row>
    <row r="247" spans="1:3" ht="15.5" x14ac:dyDescent="0.35">
      <c r="A247" s="63" t="s">
        <v>3856</v>
      </c>
      <c r="B247" s="63" t="s">
        <v>3857</v>
      </c>
      <c r="C247" s="64">
        <v>5</v>
      </c>
    </row>
    <row r="248" spans="1:3" ht="15.5" x14ac:dyDescent="0.35">
      <c r="A248" s="63" t="s">
        <v>3858</v>
      </c>
      <c r="B248" s="63" t="s">
        <v>3426</v>
      </c>
      <c r="C248" s="64">
        <v>2</v>
      </c>
    </row>
    <row r="249" spans="1:3" ht="15.5" x14ac:dyDescent="0.35">
      <c r="A249" s="63" t="s">
        <v>3859</v>
      </c>
      <c r="B249" s="63" t="s">
        <v>3860</v>
      </c>
      <c r="C249" s="64">
        <v>8</v>
      </c>
    </row>
    <row r="250" spans="1:3" ht="15.5" x14ac:dyDescent="0.35">
      <c r="A250" s="63" t="s">
        <v>3861</v>
      </c>
      <c r="B250" s="63" t="s">
        <v>3862</v>
      </c>
      <c r="C250" s="64">
        <v>8</v>
      </c>
    </row>
    <row r="251" spans="1:3" ht="31" x14ac:dyDescent="0.35">
      <c r="A251" s="63" t="s">
        <v>3863</v>
      </c>
      <c r="B251" s="63" t="s">
        <v>3864</v>
      </c>
      <c r="C251" s="64">
        <v>7</v>
      </c>
    </row>
    <row r="252" spans="1:3" ht="15.5" x14ac:dyDescent="0.35">
      <c r="A252" s="63" t="s">
        <v>3865</v>
      </c>
      <c r="B252" s="63" t="s">
        <v>3866</v>
      </c>
      <c r="C252" s="64">
        <v>5</v>
      </c>
    </row>
    <row r="253" spans="1:3" ht="15.5" x14ac:dyDescent="0.35">
      <c r="A253" s="63" t="s">
        <v>3867</v>
      </c>
      <c r="B253" s="63" t="s">
        <v>3868</v>
      </c>
      <c r="C253" s="64">
        <v>7</v>
      </c>
    </row>
    <row r="254" spans="1:3" ht="31" x14ac:dyDescent="0.35">
      <c r="A254" s="63" t="s">
        <v>3869</v>
      </c>
      <c r="B254" s="63" t="s">
        <v>3870</v>
      </c>
      <c r="C254" s="64">
        <v>4</v>
      </c>
    </row>
    <row r="255" spans="1:3" ht="15.5" x14ac:dyDescent="0.35">
      <c r="A255" s="63" t="s">
        <v>3871</v>
      </c>
      <c r="B255" s="63" t="s">
        <v>3872</v>
      </c>
      <c r="C255" s="64">
        <v>4</v>
      </c>
    </row>
    <row r="256" spans="1:3" ht="15.5" x14ac:dyDescent="0.35">
      <c r="A256" s="63" t="s">
        <v>3873</v>
      </c>
      <c r="B256" s="63" t="s">
        <v>3874</v>
      </c>
      <c r="C256" s="64">
        <v>5</v>
      </c>
    </row>
    <row r="257" spans="1:3" ht="15.5" x14ac:dyDescent="0.35">
      <c r="A257" s="63" t="s">
        <v>3875</v>
      </c>
      <c r="B257" s="63" t="s">
        <v>3876</v>
      </c>
      <c r="C257" s="64">
        <v>8</v>
      </c>
    </row>
    <row r="258" spans="1:3" ht="15.5" x14ac:dyDescent="0.35">
      <c r="A258" s="63" t="s">
        <v>3877</v>
      </c>
      <c r="B258" s="63" t="s">
        <v>3878</v>
      </c>
      <c r="C258" s="64">
        <v>4</v>
      </c>
    </row>
    <row r="259" spans="1:3" ht="15.5" x14ac:dyDescent="0.35">
      <c r="A259" s="63" t="s">
        <v>3879</v>
      </c>
      <c r="B259" s="63" t="s">
        <v>3426</v>
      </c>
      <c r="C259" s="64">
        <v>3</v>
      </c>
    </row>
    <row r="260" spans="1:3" ht="15.5" x14ac:dyDescent="0.35">
      <c r="A260" s="63" t="s">
        <v>3880</v>
      </c>
      <c r="B260" s="63" t="s">
        <v>3881</v>
      </c>
      <c r="C260" s="64">
        <v>5</v>
      </c>
    </row>
    <row r="261" spans="1:3" ht="15.5" x14ac:dyDescent="0.35">
      <c r="A261" s="63" t="s">
        <v>3882</v>
      </c>
      <c r="B261" s="63" t="s">
        <v>3883</v>
      </c>
      <c r="C261" s="64">
        <v>8</v>
      </c>
    </row>
    <row r="262" spans="1:3" ht="15.5" x14ac:dyDescent="0.35">
      <c r="A262" s="63" t="s">
        <v>3884</v>
      </c>
      <c r="B262" s="63" t="s">
        <v>3885</v>
      </c>
      <c r="C262" s="64">
        <v>5</v>
      </c>
    </row>
    <row r="263" spans="1:3" ht="15.5" x14ac:dyDescent="0.35">
      <c r="A263" s="63" t="s">
        <v>3886</v>
      </c>
      <c r="B263" s="63" t="s">
        <v>3887</v>
      </c>
      <c r="C263" s="64">
        <v>4</v>
      </c>
    </row>
    <row r="264" spans="1:3" ht="15.5" x14ac:dyDescent="0.35">
      <c r="A264" s="63" t="s">
        <v>3888</v>
      </c>
      <c r="B264" s="63" t="s">
        <v>3889</v>
      </c>
      <c r="C264" s="64">
        <v>4</v>
      </c>
    </row>
    <row r="265" spans="1:3" ht="15.5" x14ac:dyDescent="0.35">
      <c r="A265" s="63" t="s">
        <v>3890</v>
      </c>
      <c r="B265" s="63" t="s">
        <v>3891</v>
      </c>
      <c r="C265" s="64">
        <v>5</v>
      </c>
    </row>
    <row r="266" spans="1:3" ht="15.5" x14ac:dyDescent="0.35">
      <c r="A266" s="63" t="s">
        <v>3892</v>
      </c>
      <c r="B266" s="63" t="s">
        <v>3893</v>
      </c>
      <c r="C266" s="64">
        <v>6</v>
      </c>
    </row>
    <row r="267" spans="1:3" ht="15.5" x14ac:dyDescent="0.35">
      <c r="A267" s="63" t="s">
        <v>3894</v>
      </c>
      <c r="B267" s="63" t="s">
        <v>3895</v>
      </c>
      <c r="C267" s="64">
        <v>5</v>
      </c>
    </row>
    <row r="268" spans="1:3" ht="15.5" x14ac:dyDescent="0.35">
      <c r="A268" s="63" t="s">
        <v>3896</v>
      </c>
      <c r="B268" s="63" t="s">
        <v>3897</v>
      </c>
      <c r="C268" s="64">
        <v>6</v>
      </c>
    </row>
    <row r="269" spans="1:3" ht="15.5" x14ac:dyDescent="0.35">
      <c r="A269" s="63" t="s">
        <v>3898</v>
      </c>
      <c r="B269" s="63" t="s">
        <v>3899</v>
      </c>
      <c r="C269" s="64">
        <v>8</v>
      </c>
    </row>
    <row r="270" spans="1:3" ht="31" x14ac:dyDescent="0.35">
      <c r="A270" s="63" t="s">
        <v>3900</v>
      </c>
      <c r="B270" s="63" t="s">
        <v>3901</v>
      </c>
      <c r="C270" s="64">
        <v>7</v>
      </c>
    </row>
    <row r="271" spans="1:3" ht="15.5" x14ac:dyDescent="0.35">
      <c r="A271" s="63" t="s">
        <v>3902</v>
      </c>
      <c r="B271" s="63" t="s">
        <v>3903</v>
      </c>
      <c r="C271" s="64">
        <v>6</v>
      </c>
    </row>
    <row r="272" spans="1:3" ht="15.5" x14ac:dyDescent="0.35">
      <c r="A272" s="63" t="s">
        <v>3904</v>
      </c>
      <c r="B272" s="63" t="s">
        <v>3905</v>
      </c>
      <c r="C272" s="64">
        <v>8</v>
      </c>
    </row>
    <row r="273" spans="1:3" ht="15.5" x14ac:dyDescent="0.35">
      <c r="A273" s="63" t="s">
        <v>1064</v>
      </c>
      <c r="B273" s="63" t="s">
        <v>3906</v>
      </c>
      <c r="C273" s="64">
        <v>4</v>
      </c>
    </row>
    <row r="274" spans="1:3" ht="15.5" x14ac:dyDescent="0.35">
      <c r="A274" s="63" t="s">
        <v>3907</v>
      </c>
      <c r="B274" s="63" t="s">
        <v>3908</v>
      </c>
      <c r="C274" s="64">
        <v>8</v>
      </c>
    </row>
    <row r="275" spans="1:3" ht="15.5" x14ac:dyDescent="0.35">
      <c r="A275" s="63" t="s">
        <v>2547</v>
      </c>
      <c r="B275" s="63" t="s">
        <v>3909</v>
      </c>
      <c r="C275" s="64">
        <v>6</v>
      </c>
    </row>
    <row r="276" spans="1:3" ht="15.5" x14ac:dyDescent="0.35">
      <c r="A276" s="63" t="s">
        <v>3910</v>
      </c>
      <c r="B276" s="63" t="s">
        <v>3911</v>
      </c>
      <c r="C276" s="64">
        <v>6</v>
      </c>
    </row>
    <row r="277" spans="1:3" ht="15.5" x14ac:dyDescent="0.35">
      <c r="A277" s="63" t="s">
        <v>3912</v>
      </c>
      <c r="B277" s="63" t="s">
        <v>3913</v>
      </c>
      <c r="C277" s="64">
        <v>6</v>
      </c>
    </row>
    <row r="278" spans="1:3" ht="15.5" x14ac:dyDescent="0.35">
      <c r="A278" s="63" t="s">
        <v>3914</v>
      </c>
      <c r="B278" s="63" t="s">
        <v>3915</v>
      </c>
      <c r="C278" s="64">
        <v>4</v>
      </c>
    </row>
    <row r="279" spans="1:3" ht="15.5" x14ac:dyDescent="0.35">
      <c r="A279" s="63" t="s">
        <v>3916</v>
      </c>
      <c r="B279" s="63" t="s">
        <v>3426</v>
      </c>
      <c r="C279" s="64">
        <v>2</v>
      </c>
    </row>
    <row r="280" spans="1:3" ht="15.5" x14ac:dyDescent="0.35">
      <c r="A280" s="63" t="s">
        <v>3917</v>
      </c>
      <c r="B280" s="63" t="s">
        <v>3918</v>
      </c>
      <c r="C280" s="64">
        <v>2</v>
      </c>
    </row>
    <row r="281" spans="1:3" ht="15.5" x14ac:dyDescent="0.35">
      <c r="A281" s="63" t="s">
        <v>3919</v>
      </c>
      <c r="B281" s="63" t="s">
        <v>3920</v>
      </c>
      <c r="C281" s="64">
        <v>5</v>
      </c>
    </row>
    <row r="282" spans="1:3" ht="15.5" x14ac:dyDescent="0.35">
      <c r="A282" s="63" t="s">
        <v>1408</v>
      </c>
      <c r="B282" s="63" t="s">
        <v>3921</v>
      </c>
      <c r="C282" s="64">
        <v>5</v>
      </c>
    </row>
    <row r="283" spans="1:3" ht="15.5" x14ac:dyDescent="0.35">
      <c r="A283" s="63" t="s">
        <v>3922</v>
      </c>
      <c r="B283" s="63" t="s">
        <v>3923</v>
      </c>
      <c r="C283" s="64">
        <v>4</v>
      </c>
    </row>
    <row r="284" spans="1:3" ht="15.5" x14ac:dyDescent="0.35">
      <c r="A284" s="63" t="s">
        <v>3924</v>
      </c>
      <c r="B284" s="63" t="s">
        <v>3925</v>
      </c>
      <c r="C284" s="64">
        <v>4</v>
      </c>
    </row>
    <row r="285" spans="1:3" ht="15.5" x14ac:dyDescent="0.35">
      <c r="A285" s="63" t="s">
        <v>3926</v>
      </c>
      <c r="B285" s="63" t="s">
        <v>3927</v>
      </c>
      <c r="C285" s="64">
        <v>8</v>
      </c>
    </row>
    <row r="286" spans="1:3" ht="31" x14ac:dyDescent="0.35">
      <c r="A286" s="63" t="s">
        <v>3928</v>
      </c>
      <c r="B286" s="63" t="s">
        <v>3929</v>
      </c>
      <c r="C286" s="64">
        <v>7</v>
      </c>
    </row>
    <row r="287" spans="1:3" ht="31" x14ac:dyDescent="0.35">
      <c r="A287" s="63" t="s">
        <v>3930</v>
      </c>
      <c r="B287" s="63" t="s">
        <v>3931</v>
      </c>
      <c r="C287" s="64">
        <v>6</v>
      </c>
    </row>
    <row r="288" spans="1:3" ht="31" x14ac:dyDescent="0.35">
      <c r="A288" s="63" t="s">
        <v>3932</v>
      </c>
      <c r="B288" s="63" t="s">
        <v>3933</v>
      </c>
      <c r="C288" s="64">
        <v>8</v>
      </c>
    </row>
    <row r="289" spans="1:3" ht="31" x14ac:dyDescent="0.35">
      <c r="A289" s="63" t="s">
        <v>3934</v>
      </c>
      <c r="B289" s="63" t="s">
        <v>3935</v>
      </c>
      <c r="C289" s="64">
        <v>7</v>
      </c>
    </row>
    <row r="290" spans="1:3" ht="15.5" x14ac:dyDescent="0.35">
      <c r="A290" s="63" t="s">
        <v>3936</v>
      </c>
      <c r="B290" s="63" t="s">
        <v>3937</v>
      </c>
      <c r="C290" s="64">
        <v>6</v>
      </c>
    </row>
    <row r="291" spans="1:3" ht="15.5" x14ac:dyDescent="0.35">
      <c r="A291" s="63" t="s">
        <v>3938</v>
      </c>
      <c r="B291" s="63" t="s">
        <v>3939</v>
      </c>
      <c r="C291" s="64">
        <v>4</v>
      </c>
    </row>
    <row r="292" spans="1:3" ht="15.5" x14ac:dyDescent="0.35">
      <c r="A292" s="63" t="s">
        <v>3940</v>
      </c>
      <c r="B292" s="63" t="s">
        <v>3941</v>
      </c>
      <c r="C292" s="64">
        <v>4</v>
      </c>
    </row>
    <row r="293" spans="1:3" ht="15.5" x14ac:dyDescent="0.35">
      <c r="A293" s="63" t="s">
        <v>3942</v>
      </c>
      <c r="B293" s="63" t="s">
        <v>3943</v>
      </c>
      <c r="C293" s="64">
        <v>5</v>
      </c>
    </row>
    <row r="294" spans="1:3" ht="15.5" x14ac:dyDescent="0.35">
      <c r="A294" s="63" t="s">
        <v>3944</v>
      </c>
      <c r="B294" s="63" t="s">
        <v>3945</v>
      </c>
      <c r="C294" s="64">
        <v>1</v>
      </c>
    </row>
    <row r="295" spans="1:3" ht="15.5" x14ac:dyDescent="0.35">
      <c r="A295" s="63" t="s">
        <v>3946</v>
      </c>
      <c r="B295" s="63" t="s">
        <v>3947</v>
      </c>
      <c r="C295" s="64">
        <v>4</v>
      </c>
    </row>
    <row r="296" spans="1:3" ht="15.5" x14ac:dyDescent="0.35">
      <c r="A296" s="63" t="s">
        <v>3948</v>
      </c>
      <c r="B296" s="63" t="s">
        <v>3949</v>
      </c>
      <c r="C296" s="64">
        <v>7</v>
      </c>
    </row>
    <row r="297" spans="1:3" ht="15.5" x14ac:dyDescent="0.35">
      <c r="A297" s="63" t="s">
        <v>3950</v>
      </c>
      <c r="B297" s="63" t="s">
        <v>3951</v>
      </c>
      <c r="C297" s="64">
        <v>6</v>
      </c>
    </row>
    <row r="298" spans="1:3" ht="15.5" x14ac:dyDescent="0.35">
      <c r="A298" s="63" t="s">
        <v>3952</v>
      </c>
      <c r="B298" s="63" t="s">
        <v>3953</v>
      </c>
      <c r="C298" s="64">
        <v>5</v>
      </c>
    </row>
    <row r="299" spans="1:3" ht="15.5" x14ac:dyDescent="0.35">
      <c r="A299" s="63" t="s">
        <v>3954</v>
      </c>
      <c r="B299" s="63" t="s">
        <v>3955</v>
      </c>
      <c r="C299" s="64">
        <v>5</v>
      </c>
    </row>
    <row r="300" spans="1:3" ht="15.5" x14ac:dyDescent="0.35">
      <c r="A300" s="63" t="s">
        <v>3956</v>
      </c>
      <c r="B300" s="63" t="s">
        <v>3957</v>
      </c>
      <c r="C300" s="64">
        <v>3</v>
      </c>
    </row>
    <row r="301" spans="1:3" ht="15.5" x14ac:dyDescent="0.35">
      <c r="A301" s="63" t="s">
        <v>3958</v>
      </c>
      <c r="B301" s="63" t="s">
        <v>3959</v>
      </c>
      <c r="C301" s="64">
        <v>6</v>
      </c>
    </row>
    <row r="302" spans="1:3" ht="15.5" x14ac:dyDescent="0.35">
      <c r="A302" s="63" t="s">
        <v>3960</v>
      </c>
      <c r="B302" s="63" t="s">
        <v>3961</v>
      </c>
      <c r="C302" s="64">
        <v>5</v>
      </c>
    </row>
    <row r="303" spans="1:3" ht="15.5" x14ac:dyDescent="0.35">
      <c r="A303" s="63" t="s">
        <v>3962</v>
      </c>
      <c r="B303" s="63" t="s">
        <v>3963</v>
      </c>
      <c r="C303" s="64">
        <v>5</v>
      </c>
    </row>
    <row r="304" spans="1:3" ht="15.5" x14ac:dyDescent="0.35">
      <c r="A304" s="63" t="s">
        <v>3964</v>
      </c>
      <c r="B304" s="63" t="s">
        <v>3965</v>
      </c>
      <c r="C304" s="64">
        <v>6</v>
      </c>
    </row>
    <row r="305" spans="1:3" ht="15.5" x14ac:dyDescent="0.35">
      <c r="A305" s="63" t="s">
        <v>3966</v>
      </c>
      <c r="B305" s="63" t="s">
        <v>3967</v>
      </c>
      <c r="C305" s="64">
        <v>5</v>
      </c>
    </row>
    <row r="306" spans="1:3" ht="15.5" x14ac:dyDescent="0.35">
      <c r="A306" s="63" t="s">
        <v>3968</v>
      </c>
      <c r="B306" s="63" t="s">
        <v>3969</v>
      </c>
      <c r="C306" s="64">
        <v>5</v>
      </c>
    </row>
    <row r="307" spans="1:3" ht="15.5" x14ac:dyDescent="0.35">
      <c r="A307" s="63" t="s">
        <v>3970</v>
      </c>
      <c r="B307" s="63" t="s">
        <v>3426</v>
      </c>
      <c r="C307" s="64">
        <v>2</v>
      </c>
    </row>
    <row r="308" spans="1:3" ht="15.5" x14ac:dyDescent="0.35">
      <c r="A308" s="63" t="s">
        <v>3971</v>
      </c>
      <c r="B308" s="63" t="s">
        <v>3972</v>
      </c>
      <c r="C308" s="64">
        <v>1</v>
      </c>
    </row>
    <row r="309" spans="1:3" ht="15.5" x14ac:dyDescent="0.35">
      <c r="A309" s="63" t="s">
        <v>3973</v>
      </c>
      <c r="B309" s="63" t="s">
        <v>3974</v>
      </c>
      <c r="C309" s="64">
        <v>4</v>
      </c>
    </row>
    <row r="310" spans="1:3" ht="15.5" x14ac:dyDescent="0.35">
      <c r="A310" s="63" t="s">
        <v>3975</v>
      </c>
      <c r="B310" s="63" t="s">
        <v>3976</v>
      </c>
      <c r="C310" s="64">
        <v>5</v>
      </c>
    </row>
    <row r="311" spans="1:3" ht="15.5" x14ac:dyDescent="0.35">
      <c r="A311" s="63" t="s">
        <v>3977</v>
      </c>
      <c r="B311" s="63" t="s">
        <v>3978</v>
      </c>
      <c r="C311" s="64">
        <v>3</v>
      </c>
    </row>
    <row r="312" spans="1:3" ht="15.5" x14ac:dyDescent="0.35">
      <c r="A312" s="63" t="s">
        <v>3979</v>
      </c>
      <c r="B312" s="63" t="s">
        <v>3980</v>
      </c>
      <c r="C312" s="64">
        <v>6</v>
      </c>
    </row>
    <row r="313" spans="1:3" ht="15.5" x14ac:dyDescent="0.35">
      <c r="A313" s="63" t="s">
        <v>3981</v>
      </c>
      <c r="B313" s="63" t="s">
        <v>3982</v>
      </c>
      <c r="C313" s="64">
        <v>4</v>
      </c>
    </row>
    <row r="314" spans="1:3" ht="15.5" x14ac:dyDescent="0.35">
      <c r="A314" s="63" t="s">
        <v>3983</v>
      </c>
      <c r="B314" s="63" t="s">
        <v>3984</v>
      </c>
      <c r="C314" s="64">
        <v>5</v>
      </c>
    </row>
    <row r="315" spans="1:3" ht="15.5" x14ac:dyDescent="0.35">
      <c r="A315" s="63" t="s">
        <v>3985</v>
      </c>
      <c r="B315" s="63" t="s">
        <v>3986</v>
      </c>
      <c r="C315" s="64">
        <v>4</v>
      </c>
    </row>
    <row r="316" spans="1:3" ht="15.5" x14ac:dyDescent="0.35">
      <c r="A316" s="63" t="s">
        <v>3987</v>
      </c>
      <c r="B316" s="63" t="s">
        <v>3988</v>
      </c>
      <c r="C316" s="64">
        <v>6</v>
      </c>
    </row>
    <row r="317" spans="1:3" ht="15.5" x14ac:dyDescent="0.35">
      <c r="A317" s="63" t="s">
        <v>3989</v>
      </c>
      <c r="B317" s="63" t="s">
        <v>3990</v>
      </c>
      <c r="C317" s="64">
        <v>6</v>
      </c>
    </row>
    <row r="318" spans="1:3" ht="15.5" x14ac:dyDescent="0.35">
      <c r="A318" s="63" t="s">
        <v>3991</v>
      </c>
      <c r="B318" s="63" t="s">
        <v>3992</v>
      </c>
      <c r="C318" s="64">
        <v>4</v>
      </c>
    </row>
    <row r="319" spans="1:3" ht="15.5" x14ac:dyDescent="0.35">
      <c r="A319" s="63" t="s">
        <v>3993</v>
      </c>
      <c r="B319" s="63" t="s">
        <v>3994</v>
      </c>
      <c r="C319" s="64">
        <v>6</v>
      </c>
    </row>
    <row r="320" spans="1:3" ht="15.5" x14ac:dyDescent="0.35">
      <c r="A320" s="63" t="s">
        <v>3995</v>
      </c>
      <c r="B320" s="63" t="s">
        <v>3996</v>
      </c>
      <c r="C320" s="64">
        <v>3</v>
      </c>
    </row>
    <row r="321" spans="1:3" ht="15.5" x14ac:dyDescent="0.35">
      <c r="A321" s="63" t="s">
        <v>3997</v>
      </c>
      <c r="B321" s="63" t="s">
        <v>3998</v>
      </c>
      <c r="C321" s="64">
        <v>5</v>
      </c>
    </row>
    <row r="322" spans="1:3" ht="15.5" x14ac:dyDescent="0.35">
      <c r="A322" s="63" t="s">
        <v>3999</v>
      </c>
      <c r="B322" s="63" t="s">
        <v>4000</v>
      </c>
      <c r="C322" s="64">
        <v>4</v>
      </c>
    </row>
    <row r="323" spans="1:3" ht="15.5" x14ac:dyDescent="0.35">
      <c r="A323" s="63" t="s">
        <v>4001</v>
      </c>
      <c r="B323" s="63" t="s">
        <v>4002</v>
      </c>
      <c r="C323" s="64">
        <v>3</v>
      </c>
    </row>
    <row r="324" spans="1:3" ht="15.5" x14ac:dyDescent="0.35">
      <c r="A324" s="63" t="s">
        <v>4003</v>
      </c>
      <c r="B324" s="63" t="s">
        <v>4004</v>
      </c>
      <c r="C324" s="64">
        <v>4</v>
      </c>
    </row>
    <row r="325" spans="1:3" ht="15.5" x14ac:dyDescent="0.35">
      <c r="A325" s="63" t="s">
        <v>4005</v>
      </c>
      <c r="B325" s="63" t="s">
        <v>4006</v>
      </c>
      <c r="C325" s="64">
        <v>5</v>
      </c>
    </row>
    <row r="326" spans="1:3" ht="15.5" x14ac:dyDescent="0.35">
      <c r="A326" s="63" t="s">
        <v>4007</v>
      </c>
      <c r="B326" s="63" t="s">
        <v>4008</v>
      </c>
      <c r="C326" s="64">
        <v>4</v>
      </c>
    </row>
    <row r="327" spans="1:3" ht="15.5" x14ac:dyDescent="0.35">
      <c r="A327" s="63" t="s">
        <v>4009</v>
      </c>
      <c r="B327" s="63" t="s">
        <v>4010</v>
      </c>
      <c r="C327" s="64">
        <v>5</v>
      </c>
    </row>
    <row r="328" spans="1:3" ht="15.5" x14ac:dyDescent="0.35">
      <c r="A328" s="63" t="s">
        <v>4011</v>
      </c>
      <c r="B328" s="63" t="s">
        <v>4012</v>
      </c>
      <c r="C328" s="64">
        <v>4</v>
      </c>
    </row>
    <row r="329" spans="1:3" ht="15.5" x14ac:dyDescent="0.35">
      <c r="A329" s="63" t="s">
        <v>4013</v>
      </c>
      <c r="B329" s="63" t="s">
        <v>4014</v>
      </c>
      <c r="C329" s="64">
        <v>4</v>
      </c>
    </row>
    <row r="330" spans="1:3" ht="15.5" x14ac:dyDescent="0.35">
      <c r="A330" s="63" t="s">
        <v>4015</v>
      </c>
      <c r="B330" s="63" t="s">
        <v>4016</v>
      </c>
      <c r="C330" s="64">
        <v>5</v>
      </c>
    </row>
    <row r="331" spans="1:3" ht="15.5" x14ac:dyDescent="0.35">
      <c r="A331" s="63" t="s">
        <v>4017</v>
      </c>
      <c r="B331" s="63" t="s">
        <v>4018</v>
      </c>
      <c r="C331" s="64">
        <v>6</v>
      </c>
    </row>
    <row r="332" spans="1:3" ht="15.5" x14ac:dyDescent="0.35">
      <c r="A332" s="63" t="s">
        <v>4019</v>
      </c>
      <c r="B332" s="63" t="s">
        <v>4020</v>
      </c>
      <c r="C332" s="64">
        <v>5</v>
      </c>
    </row>
    <row r="333" spans="1:3" ht="15.5" x14ac:dyDescent="0.35">
      <c r="A333" s="63" t="s">
        <v>4021</v>
      </c>
      <c r="B333" s="63" t="s">
        <v>4022</v>
      </c>
      <c r="C333" s="64">
        <v>5</v>
      </c>
    </row>
    <row r="334" spans="1:3" ht="15.5" x14ac:dyDescent="0.35">
      <c r="A334" s="63" t="s">
        <v>4023</v>
      </c>
      <c r="B334" s="63" t="s">
        <v>4024</v>
      </c>
      <c r="C334" s="64">
        <v>6</v>
      </c>
    </row>
    <row r="335" spans="1:3" ht="15.5" x14ac:dyDescent="0.35">
      <c r="A335" s="63" t="s">
        <v>4025</v>
      </c>
      <c r="B335" s="63" t="s">
        <v>4026</v>
      </c>
      <c r="C335" s="64">
        <v>5</v>
      </c>
    </row>
    <row r="336" spans="1:3" ht="15.5" x14ac:dyDescent="0.35">
      <c r="A336" s="63" t="s">
        <v>4027</v>
      </c>
      <c r="B336" s="63" t="s">
        <v>4028</v>
      </c>
      <c r="C336" s="64">
        <v>5</v>
      </c>
    </row>
    <row r="337" spans="1:3" ht="15.5" x14ac:dyDescent="0.35">
      <c r="A337" s="63" t="s">
        <v>4029</v>
      </c>
      <c r="B337" s="63" t="s">
        <v>4030</v>
      </c>
      <c r="C337" s="64">
        <v>6</v>
      </c>
    </row>
    <row r="338" spans="1:3" ht="15.5" x14ac:dyDescent="0.35">
      <c r="A338" s="63" t="s">
        <v>4031</v>
      </c>
      <c r="B338" s="63" t="s">
        <v>4032</v>
      </c>
      <c r="C338" s="64">
        <v>6</v>
      </c>
    </row>
    <row r="339" spans="1:3" ht="15.5" x14ac:dyDescent="0.35">
      <c r="A339" s="63" t="s">
        <v>213</v>
      </c>
      <c r="B339" s="63" t="s">
        <v>212</v>
      </c>
      <c r="C339" s="64">
        <v>6</v>
      </c>
    </row>
    <row r="340" spans="1:3" ht="15.5" x14ac:dyDescent="0.35">
      <c r="A340" s="63" t="s">
        <v>4033</v>
      </c>
      <c r="B340" s="63" t="s">
        <v>4034</v>
      </c>
      <c r="C340" s="64">
        <v>6</v>
      </c>
    </row>
    <row r="341" spans="1:3" ht="15.5" x14ac:dyDescent="0.35">
      <c r="A341" s="63" t="s">
        <v>4035</v>
      </c>
      <c r="B341" s="63" t="s">
        <v>4036</v>
      </c>
      <c r="C341" s="64">
        <v>5</v>
      </c>
    </row>
    <row r="342" spans="1:3" ht="15.5" x14ac:dyDescent="0.35">
      <c r="A342" s="63" t="s">
        <v>4037</v>
      </c>
      <c r="B342" s="63" t="s">
        <v>4038</v>
      </c>
      <c r="C342" s="64">
        <v>4</v>
      </c>
    </row>
    <row r="343" spans="1:3" ht="15.5" x14ac:dyDescent="0.35">
      <c r="A343" s="63" t="s">
        <v>2597</v>
      </c>
      <c r="B343" s="63" t="s">
        <v>4039</v>
      </c>
      <c r="C343" s="64">
        <v>6</v>
      </c>
    </row>
    <row r="344" spans="1:3" ht="15.5" x14ac:dyDescent="0.35">
      <c r="A344" s="63" t="s">
        <v>4040</v>
      </c>
      <c r="B344" s="63" t="s">
        <v>4041</v>
      </c>
      <c r="C344" s="64">
        <v>5</v>
      </c>
    </row>
    <row r="345" spans="1:3" ht="15.5" x14ac:dyDescent="0.35">
      <c r="A345" s="63" t="s">
        <v>4042</v>
      </c>
      <c r="B345" s="63" t="s">
        <v>4043</v>
      </c>
      <c r="C345" s="64">
        <v>6</v>
      </c>
    </row>
    <row r="346" spans="1:3" ht="15.5" x14ac:dyDescent="0.35">
      <c r="A346" s="63" t="s">
        <v>4044</v>
      </c>
      <c r="B346" s="63" t="s">
        <v>4045</v>
      </c>
      <c r="C346" s="64">
        <v>6</v>
      </c>
    </row>
    <row r="347" spans="1:3" ht="15.5" x14ac:dyDescent="0.35">
      <c r="A347" s="63" t="s">
        <v>4046</v>
      </c>
      <c r="B347" s="63" t="s">
        <v>4047</v>
      </c>
      <c r="C347" s="64">
        <v>4</v>
      </c>
    </row>
    <row r="348" spans="1:3" ht="15.5" x14ac:dyDescent="0.35">
      <c r="A348" s="63" t="s">
        <v>4048</v>
      </c>
      <c r="B348" s="63" t="s">
        <v>4049</v>
      </c>
      <c r="C348" s="64">
        <v>5</v>
      </c>
    </row>
    <row r="349" spans="1:3" ht="15.5" x14ac:dyDescent="0.35">
      <c r="A349" s="63" t="s">
        <v>3360</v>
      </c>
      <c r="B349" s="63" t="s">
        <v>4050</v>
      </c>
      <c r="C349" s="64">
        <v>4</v>
      </c>
    </row>
    <row r="350" spans="1:3" ht="15.5" x14ac:dyDescent="0.35">
      <c r="A350" s="63" t="s">
        <v>4051</v>
      </c>
      <c r="B350" s="63" t="s">
        <v>4052</v>
      </c>
      <c r="C350" s="64">
        <v>3</v>
      </c>
    </row>
    <row r="351" spans="1:3" ht="15.5" x14ac:dyDescent="0.35">
      <c r="A351" s="63" t="s">
        <v>4053</v>
      </c>
      <c r="B351" s="63" t="s">
        <v>4054</v>
      </c>
      <c r="C351" s="64">
        <v>2</v>
      </c>
    </row>
    <row r="352" spans="1:3" ht="15.5" x14ac:dyDescent="0.35">
      <c r="A352" s="63" t="s">
        <v>4055</v>
      </c>
      <c r="B352" s="63" t="s">
        <v>4056</v>
      </c>
      <c r="C352" s="64">
        <v>3</v>
      </c>
    </row>
    <row r="353" spans="1:3" ht="15.5" x14ac:dyDescent="0.35">
      <c r="A353" s="63" t="s">
        <v>4057</v>
      </c>
      <c r="B353" s="63" t="s">
        <v>3426</v>
      </c>
      <c r="C353" s="64">
        <v>2</v>
      </c>
    </row>
    <row r="354" spans="1:3" ht="15.5" x14ac:dyDescent="0.35">
      <c r="A354" s="63" t="s">
        <v>4058</v>
      </c>
      <c r="B354" s="63" t="s">
        <v>4059</v>
      </c>
      <c r="C354" s="64">
        <v>7</v>
      </c>
    </row>
    <row r="355" spans="1:3" ht="15.5" x14ac:dyDescent="0.35">
      <c r="A355" s="63" t="s">
        <v>4060</v>
      </c>
      <c r="B355" s="63" t="s">
        <v>4061</v>
      </c>
      <c r="C355" s="64">
        <v>6</v>
      </c>
    </row>
    <row r="356" spans="1:3" ht="15.5" x14ac:dyDescent="0.35">
      <c r="A356" s="63" t="s">
        <v>4062</v>
      </c>
      <c r="B356" s="63" t="s">
        <v>4063</v>
      </c>
      <c r="C356" s="64">
        <v>7</v>
      </c>
    </row>
    <row r="357" spans="1:3" ht="15.5" x14ac:dyDescent="0.35">
      <c r="A357" s="63" t="s">
        <v>2371</v>
      </c>
      <c r="B357" s="63" t="s">
        <v>4064</v>
      </c>
      <c r="C357" s="64">
        <v>5</v>
      </c>
    </row>
    <row r="358" spans="1:3" ht="15.5" x14ac:dyDescent="0.35">
      <c r="A358" s="63" t="s">
        <v>4065</v>
      </c>
      <c r="B358" s="63" t="s">
        <v>4066</v>
      </c>
      <c r="C358" s="64">
        <v>5</v>
      </c>
    </row>
    <row r="359" spans="1:3" ht="15.5" x14ac:dyDescent="0.35">
      <c r="A359" s="63" t="s">
        <v>4067</v>
      </c>
      <c r="B359" s="63" t="s">
        <v>4068</v>
      </c>
      <c r="C359" s="64">
        <v>6</v>
      </c>
    </row>
    <row r="360" spans="1:3" ht="15.5" x14ac:dyDescent="0.35">
      <c r="A360" s="63" t="s">
        <v>2356</v>
      </c>
      <c r="B360" s="63" t="s">
        <v>4069</v>
      </c>
      <c r="C360" s="64">
        <v>5</v>
      </c>
    </row>
    <row r="361" spans="1:3" ht="15.5" x14ac:dyDescent="0.35">
      <c r="A361" s="63" t="s">
        <v>4070</v>
      </c>
      <c r="B361" s="63" t="s">
        <v>4071</v>
      </c>
      <c r="C361" s="64">
        <v>4</v>
      </c>
    </row>
    <row r="362" spans="1:3" ht="15.5" x14ac:dyDescent="0.35">
      <c r="A362" s="63" t="s">
        <v>4072</v>
      </c>
      <c r="B362" s="63" t="s">
        <v>4073</v>
      </c>
      <c r="C362" s="64">
        <v>2</v>
      </c>
    </row>
    <row r="363" spans="1:3" ht="15.5" x14ac:dyDescent="0.35">
      <c r="A363" s="63" t="s">
        <v>4074</v>
      </c>
      <c r="B363" s="63" t="s">
        <v>4075</v>
      </c>
      <c r="C363" s="64">
        <v>4</v>
      </c>
    </row>
    <row r="364" spans="1:3" ht="15.5" x14ac:dyDescent="0.35">
      <c r="A364" s="63" t="s">
        <v>4076</v>
      </c>
      <c r="B364" s="63" t="s">
        <v>4077</v>
      </c>
      <c r="C364" s="64">
        <v>4</v>
      </c>
    </row>
    <row r="365" spans="1:3" ht="15.5" x14ac:dyDescent="0.35">
      <c r="A365" s="63" t="s">
        <v>2808</v>
      </c>
      <c r="B365" s="63" t="s">
        <v>4078</v>
      </c>
      <c r="C365" s="64">
        <v>5</v>
      </c>
    </row>
    <row r="366" spans="1:3" ht="15.5" x14ac:dyDescent="0.35">
      <c r="A366" s="63" t="s">
        <v>4079</v>
      </c>
      <c r="B366" s="63" t="s">
        <v>4080</v>
      </c>
      <c r="C366" s="64">
        <v>2</v>
      </c>
    </row>
    <row r="367" spans="1:3" ht="15.5" x14ac:dyDescent="0.35">
      <c r="A367" s="63" t="s">
        <v>4081</v>
      </c>
      <c r="B367" s="63" t="s">
        <v>4082</v>
      </c>
      <c r="C367" s="64">
        <v>4</v>
      </c>
    </row>
    <row r="368" spans="1:3" ht="15.5" x14ac:dyDescent="0.35">
      <c r="A368" s="63" t="s">
        <v>4083</v>
      </c>
      <c r="B368" s="63" t="s">
        <v>4084</v>
      </c>
      <c r="C368" s="64">
        <v>4</v>
      </c>
    </row>
    <row r="369" spans="1:3" ht="15.5" x14ac:dyDescent="0.35">
      <c r="A369" s="63" t="s">
        <v>4085</v>
      </c>
      <c r="B369" s="63" t="s">
        <v>4086</v>
      </c>
      <c r="C369" s="64">
        <v>5</v>
      </c>
    </row>
    <row r="370" spans="1:3" ht="15.5" x14ac:dyDescent="0.35">
      <c r="A370" s="63" t="s">
        <v>4087</v>
      </c>
      <c r="B370" s="63" t="s">
        <v>4088</v>
      </c>
      <c r="C370" s="64">
        <v>8</v>
      </c>
    </row>
    <row r="371" spans="1:3" ht="15.5" x14ac:dyDescent="0.35">
      <c r="A371" s="63" t="s">
        <v>4089</v>
      </c>
      <c r="B371" s="63" t="s">
        <v>4090</v>
      </c>
      <c r="C371" s="64">
        <v>3</v>
      </c>
    </row>
    <row r="372" spans="1:3" ht="15.5" x14ac:dyDescent="0.35">
      <c r="A372" s="63" t="s">
        <v>4091</v>
      </c>
      <c r="B372" s="63" t="s">
        <v>4092</v>
      </c>
      <c r="C372" s="64">
        <v>4</v>
      </c>
    </row>
    <row r="373" spans="1:3" ht="15.5" x14ac:dyDescent="0.35">
      <c r="A373" s="63" t="s">
        <v>4093</v>
      </c>
      <c r="B373" s="63" t="s">
        <v>4094</v>
      </c>
      <c r="C373" s="64">
        <v>4</v>
      </c>
    </row>
    <row r="374" spans="1:3" ht="31" x14ac:dyDescent="0.35">
      <c r="A374" s="63" t="s">
        <v>4095</v>
      </c>
      <c r="B374" s="63" t="s">
        <v>4096</v>
      </c>
      <c r="C374" s="64">
        <v>4</v>
      </c>
    </row>
    <row r="375" spans="1:3" ht="15.5" x14ac:dyDescent="0.35">
      <c r="A375" s="63" t="s">
        <v>4097</v>
      </c>
      <c r="B375" s="63" t="s">
        <v>4098</v>
      </c>
      <c r="C375" s="64">
        <v>5</v>
      </c>
    </row>
    <row r="376" spans="1:3" ht="15.5" x14ac:dyDescent="0.35">
      <c r="A376" s="63" t="s">
        <v>4099</v>
      </c>
      <c r="B376" s="63" t="s">
        <v>4100</v>
      </c>
      <c r="C376" s="64">
        <v>5</v>
      </c>
    </row>
    <row r="377" spans="1:3" ht="15.5" x14ac:dyDescent="0.35">
      <c r="A377" s="63" t="s">
        <v>4101</v>
      </c>
      <c r="B377" s="63" t="s">
        <v>4102</v>
      </c>
      <c r="C377" s="64">
        <v>5</v>
      </c>
    </row>
    <row r="378" spans="1:3" ht="15.5" x14ac:dyDescent="0.35">
      <c r="A378" s="63" t="s">
        <v>4103</v>
      </c>
      <c r="B378" s="63" t="s">
        <v>4104</v>
      </c>
      <c r="C378" s="64">
        <v>4</v>
      </c>
    </row>
    <row r="379" spans="1:3" ht="15.5" x14ac:dyDescent="0.35">
      <c r="A379" s="63" t="s">
        <v>4105</v>
      </c>
      <c r="B379" s="63" t="s">
        <v>4106</v>
      </c>
      <c r="C379" s="64">
        <v>6</v>
      </c>
    </row>
    <row r="380" spans="1:3" ht="15.5" x14ac:dyDescent="0.35">
      <c r="A380" s="63" t="s">
        <v>4107</v>
      </c>
      <c r="B380" s="63" t="s">
        <v>4108</v>
      </c>
      <c r="C380" s="64">
        <v>4</v>
      </c>
    </row>
    <row r="381" spans="1:3" ht="15.5" x14ac:dyDescent="0.35">
      <c r="A381" s="63" t="s">
        <v>4109</v>
      </c>
      <c r="B381" s="63" t="s">
        <v>3426</v>
      </c>
      <c r="C381" s="64">
        <v>2</v>
      </c>
    </row>
    <row r="382" spans="1:3" ht="15.5" x14ac:dyDescent="0.35">
      <c r="A382" s="63" t="s">
        <v>4110</v>
      </c>
      <c r="B382" s="63" t="s">
        <v>4111</v>
      </c>
      <c r="C382" s="64">
        <v>4</v>
      </c>
    </row>
    <row r="383" spans="1:3" ht="15.5" x14ac:dyDescent="0.35">
      <c r="A383" s="63" t="s">
        <v>4112</v>
      </c>
      <c r="B383" s="63" t="s">
        <v>4113</v>
      </c>
      <c r="C383" s="64">
        <v>1</v>
      </c>
    </row>
    <row r="384" spans="1:3" ht="15.5" x14ac:dyDescent="0.35">
      <c r="A384" s="63" t="s">
        <v>4114</v>
      </c>
      <c r="B384" s="63" t="s">
        <v>4115</v>
      </c>
      <c r="C384" s="64">
        <v>4</v>
      </c>
    </row>
    <row r="385" spans="1:3" ht="15.5" x14ac:dyDescent="0.35">
      <c r="A385" s="63" t="s">
        <v>4116</v>
      </c>
      <c r="B385" s="63" t="s">
        <v>4117</v>
      </c>
      <c r="C385" s="64">
        <v>3</v>
      </c>
    </row>
    <row r="386" spans="1:3" ht="15.5" x14ac:dyDescent="0.35">
      <c r="A386" s="63" t="s">
        <v>4118</v>
      </c>
      <c r="B386" s="63" t="s">
        <v>4119</v>
      </c>
      <c r="C386" s="64">
        <v>5</v>
      </c>
    </row>
    <row r="387" spans="1:3" ht="15.5" x14ac:dyDescent="0.35">
      <c r="A387" s="63" t="s">
        <v>4120</v>
      </c>
      <c r="B387" s="63" t="s">
        <v>4121</v>
      </c>
      <c r="C387" s="64">
        <v>4</v>
      </c>
    </row>
    <row r="388" spans="1:3" ht="15.5" x14ac:dyDescent="0.35">
      <c r="A388" s="63" t="s">
        <v>4122</v>
      </c>
      <c r="B388" s="63" t="s">
        <v>4123</v>
      </c>
      <c r="C388" s="64">
        <v>4</v>
      </c>
    </row>
    <row r="389" spans="1:3" ht="15.5" x14ac:dyDescent="0.35">
      <c r="A389" s="63" t="s">
        <v>4124</v>
      </c>
      <c r="B389" s="63" t="s">
        <v>4125</v>
      </c>
      <c r="C389" s="64">
        <v>5</v>
      </c>
    </row>
    <row r="390" spans="1:3" ht="15.5" x14ac:dyDescent="0.35">
      <c r="A390" s="63" t="s">
        <v>4126</v>
      </c>
      <c r="B390" s="63" t="s">
        <v>4127</v>
      </c>
      <c r="C390" s="64">
        <v>1</v>
      </c>
    </row>
    <row r="391" spans="1:3" ht="15.5" x14ac:dyDescent="0.35">
      <c r="A391" s="63" t="s">
        <v>4128</v>
      </c>
      <c r="B391" s="63" t="s">
        <v>4129</v>
      </c>
      <c r="C391" s="64">
        <v>1</v>
      </c>
    </row>
    <row r="392" spans="1:3" ht="15.5" x14ac:dyDescent="0.35">
      <c r="A392" s="63" t="s">
        <v>4130</v>
      </c>
      <c r="B392" s="63" t="s">
        <v>3426</v>
      </c>
      <c r="C392" s="64">
        <v>2</v>
      </c>
    </row>
    <row r="393" spans="1:3" ht="15.5" x14ac:dyDescent="0.35">
      <c r="A393" s="63" t="s">
        <v>4131</v>
      </c>
      <c r="B393" s="63" t="s">
        <v>4132</v>
      </c>
      <c r="C393" s="64">
        <v>1</v>
      </c>
    </row>
    <row r="394" spans="1:3" ht="15.5" x14ac:dyDescent="0.35">
      <c r="A394" s="63" t="s">
        <v>4133</v>
      </c>
      <c r="B394" s="63" t="s">
        <v>4134</v>
      </c>
      <c r="C394" s="64">
        <v>1</v>
      </c>
    </row>
    <row r="395" spans="1:3" ht="15.5" x14ac:dyDescent="0.35">
      <c r="A395" s="63" t="s">
        <v>4135</v>
      </c>
      <c r="B395" s="63" t="s">
        <v>4136</v>
      </c>
      <c r="C395" s="64">
        <v>1</v>
      </c>
    </row>
    <row r="396" spans="1:3" ht="15.5" x14ac:dyDescent="0.35">
      <c r="A396" s="63" t="s">
        <v>4137</v>
      </c>
      <c r="B396" s="63" t="s">
        <v>4138</v>
      </c>
      <c r="C396" s="64">
        <v>1</v>
      </c>
    </row>
    <row r="397" spans="1:3" ht="15.5" x14ac:dyDescent="0.35">
      <c r="A397" s="63" t="s">
        <v>4139</v>
      </c>
      <c r="B397" s="63" t="s">
        <v>4140</v>
      </c>
      <c r="C397" s="64">
        <v>1</v>
      </c>
    </row>
    <row r="398" spans="1:3" ht="15.5" x14ac:dyDescent="0.35">
      <c r="A398" s="63" t="s">
        <v>4141</v>
      </c>
      <c r="B398" s="63" t="s">
        <v>4142</v>
      </c>
      <c r="C398" s="64">
        <v>1</v>
      </c>
    </row>
    <row r="399" spans="1:3" ht="15.5" x14ac:dyDescent="0.35">
      <c r="A399" s="63" t="s">
        <v>4143</v>
      </c>
      <c r="B399" s="63" t="s">
        <v>4144</v>
      </c>
      <c r="C399" s="64">
        <v>1</v>
      </c>
    </row>
    <row r="400" spans="1:3" ht="15.5" x14ac:dyDescent="0.35">
      <c r="A400" s="63" t="s">
        <v>4145</v>
      </c>
      <c r="B400" s="63" t="s">
        <v>4146</v>
      </c>
      <c r="C400" s="64">
        <v>1</v>
      </c>
    </row>
    <row r="401" spans="1:3" ht="15.5" x14ac:dyDescent="0.35">
      <c r="A401" s="63" t="s">
        <v>4147</v>
      </c>
      <c r="B401" s="63" t="s">
        <v>4148</v>
      </c>
      <c r="C401" s="64">
        <v>1</v>
      </c>
    </row>
    <row r="402" spans="1:3" ht="15.5" x14ac:dyDescent="0.35">
      <c r="A402" s="63" t="s">
        <v>4149</v>
      </c>
      <c r="B402" s="63" t="s">
        <v>4150</v>
      </c>
      <c r="C402" s="64">
        <v>1</v>
      </c>
    </row>
    <row r="403" spans="1:3" ht="15.5" x14ac:dyDescent="0.35">
      <c r="A403" s="63" t="s">
        <v>4151</v>
      </c>
      <c r="B403" s="63" t="s">
        <v>4152</v>
      </c>
      <c r="C403" s="64">
        <v>1</v>
      </c>
    </row>
    <row r="404" spans="1:3" ht="15.5" x14ac:dyDescent="0.35">
      <c r="A404" s="63" t="s">
        <v>4153</v>
      </c>
      <c r="B404" s="63" t="s">
        <v>4154</v>
      </c>
      <c r="C404" s="64">
        <v>1</v>
      </c>
    </row>
    <row r="405" spans="1:3" ht="15.5" x14ac:dyDescent="0.35">
      <c r="A405" s="63" t="s">
        <v>4155</v>
      </c>
      <c r="B405" s="63" t="s">
        <v>4156</v>
      </c>
      <c r="C405" s="64">
        <v>1</v>
      </c>
    </row>
    <row r="406" spans="1:3" ht="15.5" x14ac:dyDescent="0.35">
      <c r="A406" s="63" t="s">
        <v>4157</v>
      </c>
      <c r="B406" s="63" t="s">
        <v>4158</v>
      </c>
      <c r="C406" s="64">
        <v>1</v>
      </c>
    </row>
    <row r="407" spans="1:3" ht="15.5" x14ac:dyDescent="0.35">
      <c r="A407" s="63" t="s">
        <v>4159</v>
      </c>
      <c r="B407" s="63" t="s">
        <v>4160</v>
      </c>
      <c r="C407" s="64">
        <v>1</v>
      </c>
    </row>
    <row r="408" spans="1:3" ht="15.5" x14ac:dyDescent="0.35">
      <c r="A408" s="63" t="s">
        <v>4161</v>
      </c>
      <c r="B408" s="63" t="s">
        <v>4162</v>
      </c>
      <c r="C408" s="64">
        <v>1</v>
      </c>
    </row>
    <row r="409" spans="1:3" ht="15.5" x14ac:dyDescent="0.35">
      <c r="A409" s="63" t="s">
        <v>4163</v>
      </c>
      <c r="B409" s="63" t="s">
        <v>4164</v>
      </c>
      <c r="C409" s="64">
        <v>1</v>
      </c>
    </row>
    <row r="410" spans="1:3" ht="15.5" x14ac:dyDescent="0.35">
      <c r="A410" s="63" t="s">
        <v>4165</v>
      </c>
      <c r="B410" s="63" t="s">
        <v>4166</v>
      </c>
      <c r="C410" s="64">
        <v>1</v>
      </c>
    </row>
    <row r="411" spans="1:3" ht="15.5" x14ac:dyDescent="0.35">
      <c r="A411" s="63" t="s">
        <v>4167</v>
      </c>
      <c r="B411" s="63" t="s">
        <v>4168</v>
      </c>
      <c r="C411" s="64">
        <v>1</v>
      </c>
    </row>
    <row r="412" spans="1:3" ht="15.5" x14ac:dyDescent="0.35">
      <c r="A412" s="63" t="s">
        <v>4169</v>
      </c>
      <c r="B412" s="63" t="s">
        <v>4170</v>
      </c>
      <c r="C412" s="64">
        <v>1</v>
      </c>
    </row>
    <row r="413" spans="1:3" ht="15.5" x14ac:dyDescent="0.35">
      <c r="A413" s="63" t="s">
        <v>4171</v>
      </c>
      <c r="B413" s="63" t="s">
        <v>4172</v>
      </c>
      <c r="C413" s="64">
        <v>1</v>
      </c>
    </row>
    <row r="414" spans="1:3" ht="15.5" x14ac:dyDescent="0.35">
      <c r="A414" s="63" t="s">
        <v>4173</v>
      </c>
      <c r="B414" s="63" t="s">
        <v>4174</v>
      </c>
      <c r="C414" s="64">
        <v>1</v>
      </c>
    </row>
    <row r="415" spans="1:3" ht="15.5" x14ac:dyDescent="0.35">
      <c r="A415" s="63" t="s">
        <v>4175</v>
      </c>
      <c r="B415" s="63" t="s">
        <v>4176</v>
      </c>
      <c r="C415" s="64">
        <v>1</v>
      </c>
    </row>
    <row r="416" spans="1:3" ht="15.5" x14ac:dyDescent="0.35">
      <c r="A416" s="63" t="s">
        <v>4177</v>
      </c>
      <c r="B416" s="63" t="s">
        <v>4178</v>
      </c>
      <c r="C416" s="64">
        <v>1</v>
      </c>
    </row>
    <row r="417" spans="1:3" ht="15.5" x14ac:dyDescent="0.35">
      <c r="A417" s="63" t="s">
        <v>4179</v>
      </c>
      <c r="B417" s="63" t="s">
        <v>4180</v>
      </c>
      <c r="C417" s="64">
        <v>1</v>
      </c>
    </row>
    <row r="418" spans="1:3" ht="15.5" x14ac:dyDescent="0.35">
      <c r="A418" s="63" t="s">
        <v>4181</v>
      </c>
      <c r="B418" s="63" t="s">
        <v>4182</v>
      </c>
      <c r="C418" s="64">
        <v>1</v>
      </c>
    </row>
    <row r="419" spans="1:3" ht="15.5" x14ac:dyDescent="0.35">
      <c r="A419" s="63" t="s">
        <v>4183</v>
      </c>
      <c r="B419" s="63" t="s">
        <v>4184</v>
      </c>
      <c r="C419" s="64">
        <v>1</v>
      </c>
    </row>
    <row r="420" spans="1:3" ht="15.5" x14ac:dyDescent="0.35">
      <c r="A420" s="63" t="s">
        <v>4185</v>
      </c>
      <c r="B420" s="63" t="s">
        <v>4186</v>
      </c>
      <c r="C420" s="64">
        <v>1</v>
      </c>
    </row>
    <row r="421" spans="1:3" ht="15.5" x14ac:dyDescent="0.35">
      <c r="A421" s="63" t="s">
        <v>4187</v>
      </c>
      <c r="B421" s="63" t="s">
        <v>4188</v>
      </c>
      <c r="C421" s="64">
        <v>1</v>
      </c>
    </row>
    <row r="422" spans="1:3" ht="15.5" x14ac:dyDescent="0.35">
      <c r="A422" s="63" t="s">
        <v>4189</v>
      </c>
      <c r="B422" s="63" t="s">
        <v>4190</v>
      </c>
      <c r="C422" s="64">
        <v>1</v>
      </c>
    </row>
    <row r="423" spans="1:3" ht="15.5" x14ac:dyDescent="0.35">
      <c r="A423" s="63" t="s">
        <v>4191</v>
      </c>
      <c r="B423" s="63" t="s">
        <v>4192</v>
      </c>
      <c r="C423" s="64">
        <v>1</v>
      </c>
    </row>
    <row r="424" spans="1:3" ht="15.5" x14ac:dyDescent="0.35">
      <c r="A424" s="63" t="s">
        <v>4193</v>
      </c>
      <c r="B424" s="63" t="s">
        <v>4194</v>
      </c>
      <c r="C424" s="64">
        <v>1</v>
      </c>
    </row>
    <row r="425" spans="1:3" ht="15.5" x14ac:dyDescent="0.35">
      <c r="A425" s="63" t="s">
        <v>4195</v>
      </c>
      <c r="B425" s="63" t="s">
        <v>4196</v>
      </c>
      <c r="C425" s="64">
        <v>1</v>
      </c>
    </row>
    <row r="426" spans="1:3" ht="15.5" x14ac:dyDescent="0.35">
      <c r="A426" s="63" t="s">
        <v>4197</v>
      </c>
      <c r="B426" s="63" t="s">
        <v>4198</v>
      </c>
      <c r="C426" s="64">
        <v>1</v>
      </c>
    </row>
    <row r="427" spans="1:3" ht="15.5" x14ac:dyDescent="0.35">
      <c r="A427" s="63" t="s">
        <v>4199</v>
      </c>
      <c r="B427" s="63" t="s">
        <v>4200</v>
      </c>
      <c r="C427" s="64">
        <v>1</v>
      </c>
    </row>
    <row r="428" spans="1:3" ht="15.5" x14ac:dyDescent="0.35">
      <c r="A428" s="63" t="s">
        <v>4201</v>
      </c>
      <c r="B428" s="63" t="s">
        <v>4202</v>
      </c>
      <c r="C428" s="64">
        <v>1</v>
      </c>
    </row>
    <row r="429" spans="1:3" ht="15.5" x14ac:dyDescent="0.35">
      <c r="A429" s="63" t="s">
        <v>4203</v>
      </c>
      <c r="B429" s="63" t="s">
        <v>4190</v>
      </c>
      <c r="C429" s="64">
        <v>1</v>
      </c>
    </row>
    <row r="430" spans="1:3" ht="15.5" x14ac:dyDescent="0.35">
      <c r="A430" s="63" t="s">
        <v>4204</v>
      </c>
      <c r="B430" s="63" t="s">
        <v>4205</v>
      </c>
      <c r="C430" s="64">
        <v>1</v>
      </c>
    </row>
    <row r="431" spans="1:3" ht="15.5" x14ac:dyDescent="0.35">
      <c r="A431" s="63" t="s">
        <v>4206</v>
      </c>
      <c r="B431" s="63" t="s">
        <v>4207</v>
      </c>
      <c r="C431" s="64">
        <v>1</v>
      </c>
    </row>
    <row r="432" spans="1:3" ht="15.5" x14ac:dyDescent="0.35">
      <c r="A432" s="63" t="s">
        <v>4208</v>
      </c>
      <c r="B432" s="63" t="s">
        <v>4209</v>
      </c>
      <c r="C432" s="64">
        <v>1</v>
      </c>
    </row>
    <row r="433" spans="1:3" ht="15.5" x14ac:dyDescent="0.35">
      <c r="A433" s="63" t="s">
        <v>4210</v>
      </c>
      <c r="B433" s="63" t="s">
        <v>4211</v>
      </c>
      <c r="C433" s="64">
        <v>1</v>
      </c>
    </row>
    <row r="434" spans="1:3" ht="15.5" x14ac:dyDescent="0.35">
      <c r="A434" s="63" t="s">
        <v>4212</v>
      </c>
      <c r="B434" s="63" t="s">
        <v>4213</v>
      </c>
      <c r="C434" s="64">
        <v>1</v>
      </c>
    </row>
    <row r="435" spans="1:3" ht="15.5" x14ac:dyDescent="0.35">
      <c r="A435" s="63" t="s">
        <v>4214</v>
      </c>
      <c r="B435" s="63" t="s">
        <v>4215</v>
      </c>
      <c r="C435" s="64">
        <v>1</v>
      </c>
    </row>
    <row r="436" spans="1:3" ht="15.5" x14ac:dyDescent="0.35">
      <c r="A436" s="63" t="s">
        <v>4216</v>
      </c>
      <c r="B436" s="63" t="s">
        <v>4217</v>
      </c>
      <c r="C436" s="64">
        <v>1</v>
      </c>
    </row>
    <row r="437" spans="1:3" ht="15.5" x14ac:dyDescent="0.35">
      <c r="A437" s="63" t="s">
        <v>4218</v>
      </c>
      <c r="B437" s="63" t="s">
        <v>4219</v>
      </c>
      <c r="C437" s="64">
        <v>1</v>
      </c>
    </row>
    <row r="438" spans="1:3" ht="15.5" x14ac:dyDescent="0.35">
      <c r="A438" s="63" t="s">
        <v>4220</v>
      </c>
      <c r="B438" s="63" t="s">
        <v>4221</v>
      </c>
      <c r="C438" s="64">
        <v>1</v>
      </c>
    </row>
    <row r="439" spans="1:3" ht="15.5" x14ac:dyDescent="0.35">
      <c r="A439" s="63" t="s">
        <v>4222</v>
      </c>
      <c r="B439" s="63" t="s">
        <v>4223</v>
      </c>
      <c r="C439" s="64">
        <v>1</v>
      </c>
    </row>
    <row r="440" spans="1:3" ht="15.5" x14ac:dyDescent="0.35">
      <c r="A440" s="63" t="s">
        <v>4224</v>
      </c>
      <c r="B440" s="63" t="s">
        <v>4225</v>
      </c>
      <c r="C440" s="64">
        <v>1</v>
      </c>
    </row>
    <row r="441" spans="1:3" ht="15.5" x14ac:dyDescent="0.35">
      <c r="A441" s="63" t="s">
        <v>4226</v>
      </c>
      <c r="B441" s="63" t="s">
        <v>4227</v>
      </c>
      <c r="C441" s="64">
        <v>1</v>
      </c>
    </row>
    <row r="442" spans="1:3" ht="15.5" x14ac:dyDescent="0.35">
      <c r="A442" s="63" t="s">
        <v>4228</v>
      </c>
      <c r="B442" s="63" t="s">
        <v>4229</v>
      </c>
      <c r="C442" s="64">
        <v>1</v>
      </c>
    </row>
    <row r="443" spans="1:3" ht="15.5" x14ac:dyDescent="0.35">
      <c r="A443" s="63" t="s">
        <v>4230</v>
      </c>
      <c r="B443" s="63" t="s">
        <v>4231</v>
      </c>
      <c r="C443" s="64">
        <v>1</v>
      </c>
    </row>
    <row r="444" spans="1:3" ht="15.5" x14ac:dyDescent="0.35">
      <c r="A444" s="63" t="s">
        <v>4232</v>
      </c>
      <c r="B444" s="63" t="s">
        <v>4233</v>
      </c>
      <c r="C444" s="64">
        <v>1</v>
      </c>
    </row>
    <row r="445" spans="1:3" ht="15.5" x14ac:dyDescent="0.35">
      <c r="A445" s="63" t="s">
        <v>4234</v>
      </c>
      <c r="B445" s="63" t="s">
        <v>4235</v>
      </c>
      <c r="C445" s="64">
        <v>1</v>
      </c>
    </row>
    <row r="446" spans="1:3" ht="15.5" x14ac:dyDescent="0.35">
      <c r="A446" s="63" t="s">
        <v>4236</v>
      </c>
      <c r="B446" s="63" t="s">
        <v>4237</v>
      </c>
      <c r="C446" s="64">
        <v>1</v>
      </c>
    </row>
    <row r="447" spans="1:3" ht="15.5" x14ac:dyDescent="0.35">
      <c r="A447" s="63" t="s">
        <v>4238</v>
      </c>
      <c r="B447" s="63" t="s">
        <v>4239</v>
      </c>
      <c r="C447" s="64">
        <v>1</v>
      </c>
    </row>
    <row r="448" spans="1:3" ht="15.5" x14ac:dyDescent="0.35">
      <c r="A448" s="63" t="s">
        <v>4240</v>
      </c>
      <c r="B448" s="63" t="s">
        <v>4241</v>
      </c>
      <c r="C448" s="64">
        <v>1</v>
      </c>
    </row>
    <row r="449" spans="1:3" ht="15.5" x14ac:dyDescent="0.35">
      <c r="A449" s="63" t="s">
        <v>4242</v>
      </c>
      <c r="B449" s="63" t="s">
        <v>4243</v>
      </c>
      <c r="C449" s="64">
        <v>1</v>
      </c>
    </row>
    <row r="450" spans="1:3" ht="15.5" x14ac:dyDescent="0.35">
      <c r="A450" s="63" t="s">
        <v>4244</v>
      </c>
      <c r="B450" s="63" t="s">
        <v>4245</v>
      </c>
      <c r="C450" s="64">
        <v>1</v>
      </c>
    </row>
    <row r="451" spans="1:3" ht="15.5" x14ac:dyDescent="0.35">
      <c r="A451" s="63" t="s">
        <v>4246</v>
      </c>
      <c r="B451" s="63" t="s">
        <v>4247</v>
      </c>
      <c r="C451" s="64">
        <v>1</v>
      </c>
    </row>
    <row r="452" spans="1:3" ht="15.5" x14ac:dyDescent="0.35">
      <c r="A452" s="63" t="s">
        <v>4248</v>
      </c>
      <c r="B452" s="63" t="s">
        <v>4249</v>
      </c>
      <c r="C452" s="64">
        <v>1</v>
      </c>
    </row>
    <row r="453" spans="1:3" ht="15.5" x14ac:dyDescent="0.35">
      <c r="A453" s="63" t="s">
        <v>4250</v>
      </c>
      <c r="B453" s="63" t="s">
        <v>4251</v>
      </c>
      <c r="C453" s="64">
        <v>1</v>
      </c>
    </row>
    <row r="454" spans="1:3" ht="15.5" x14ac:dyDescent="0.35">
      <c r="A454" s="63" t="s">
        <v>4252</v>
      </c>
      <c r="B454" s="63" t="s">
        <v>4253</v>
      </c>
      <c r="C454" s="64">
        <v>1</v>
      </c>
    </row>
    <row r="455" spans="1:3" ht="15.5" x14ac:dyDescent="0.35">
      <c r="A455" s="63" t="s">
        <v>4254</v>
      </c>
      <c r="B455" s="63" t="s">
        <v>4255</v>
      </c>
      <c r="C455" s="64">
        <v>1</v>
      </c>
    </row>
    <row r="456" spans="1:3" ht="15.5" x14ac:dyDescent="0.35">
      <c r="A456" s="63" t="s">
        <v>4256</v>
      </c>
      <c r="B456" s="63" t="s">
        <v>4257</v>
      </c>
      <c r="C456" s="64">
        <v>1</v>
      </c>
    </row>
    <row r="457" spans="1:3" ht="15.5" x14ac:dyDescent="0.35">
      <c r="A457" s="63" t="s">
        <v>4258</v>
      </c>
      <c r="B457" s="63" t="s">
        <v>4259</v>
      </c>
      <c r="C457" s="64">
        <v>1</v>
      </c>
    </row>
    <row r="458" spans="1:3" ht="15.5" x14ac:dyDescent="0.35">
      <c r="A458" s="63" t="s">
        <v>4260</v>
      </c>
      <c r="B458" s="63" t="s">
        <v>4261</v>
      </c>
      <c r="C458" s="64">
        <v>1</v>
      </c>
    </row>
    <row r="459" spans="1:3" ht="15.5" x14ac:dyDescent="0.35">
      <c r="A459" s="63" t="s">
        <v>4262</v>
      </c>
      <c r="B459" s="63" t="s">
        <v>4263</v>
      </c>
      <c r="C459" s="64">
        <v>1</v>
      </c>
    </row>
    <row r="460" spans="1:3" ht="15.5" x14ac:dyDescent="0.35">
      <c r="A460" s="63" t="s">
        <v>4264</v>
      </c>
      <c r="B460" s="63" t="s">
        <v>4265</v>
      </c>
      <c r="C460" s="64">
        <v>1</v>
      </c>
    </row>
    <row r="461" spans="1:3" ht="15.5" x14ac:dyDescent="0.35">
      <c r="A461" s="63" t="s">
        <v>4266</v>
      </c>
      <c r="B461" s="63" t="s">
        <v>4267</v>
      </c>
      <c r="C461" s="64">
        <v>1</v>
      </c>
    </row>
    <row r="462" spans="1:3" ht="15.5" x14ac:dyDescent="0.35">
      <c r="A462" s="63" t="s">
        <v>4268</v>
      </c>
      <c r="B462" s="63" t="s">
        <v>4269</v>
      </c>
      <c r="C462" s="64">
        <v>1</v>
      </c>
    </row>
    <row r="463" spans="1:3" ht="15.5" x14ac:dyDescent="0.35">
      <c r="A463" s="63" t="s">
        <v>4270</v>
      </c>
      <c r="B463" s="63" t="s">
        <v>4271</v>
      </c>
      <c r="C463" s="64">
        <v>1</v>
      </c>
    </row>
    <row r="464" spans="1:3" ht="15.5" x14ac:dyDescent="0.35">
      <c r="A464" s="63" t="s">
        <v>4272</v>
      </c>
      <c r="B464" s="63" t="s">
        <v>4273</v>
      </c>
      <c r="C464" s="64">
        <v>1</v>
      </c>
    </row>
    <row r="465" spans="1:3" ht="15.5" x14ac:dyDescent="0.35">
      <c r="A465" s="63" t="s">
        <v>4274</v>
      </c>
      <c r="B465" s="63" t="s">
        <v>4275</v>
      </c>
      <c r="C465" s="64">
        <v>1</v>
      </c>
    </row>
    <row r="466" spans="1:3" ht="15.5" x14ac:dyDescent="0.35">
      <c r="A466" s="63" t="s">
        <v>4276</v>
      </c>
      <c r="B466" s="63" t="s">
        <v>4277</v>
      </c>
      <c r="C466" s="64">
        <v>1</v>
      </c>
    </row>
    <row r="467" spans="1:3" ht="15.5" x14ac:dyDescent="0.35">
      <c r="A467" s="63" t="s">
        <v>4278</v>
      </c>
      <c r="B467" s="63" t="s">
        <v>4279</v>
      </c>
      <c r="C467" s="64">
        <v>1</v>
      </c>
    </row>
    <row r="468" spans="1:3" ht="15.5" x14ac:dyDescent="0.35">
      <c r="A468" s="63" t="s">
        <v>4280</v>
      </c>
      <c r="B468" s="63" t="s">
        <v>4281</v>
      </c>
      <c r="C468" s="64">
        <v>1</v>
      </c>
    </row>
    <row r="469" spans="1:3" ht="15.5" x14ac:dyDescent="0.35">
      <c r="A469" s="63" t="s">
        <v>4282</v>
      </c>
      <c r="B469" s="63" t="s">
        <v>4283</v>
      </c>
      <c r="C469" s="64">
        <v>1</v>
      </c>
    </row>
    <row r="470" spans="1:3" ht="15.5" x14ac:dyDescent="0.35">
      <c r="A470" s="63" t="s">
        <v>4284</v>
      </c>
      <c r="B470" s="63" t="s">
        <v>4285</v>
      </c>
      <c r="C470" s="64">
        <v>1</v>
      </c>
    </row>
    <row r="471" spans="1:3" ht="15.5" x14ac:dyDescent="0.35">
      <c r="A471" s="63" t="s">
        <v>4286</v>
      </c>
      <c r="B471" s="63" t="s">
        <v>4287</v>
      </c>
      <c r="C471" s="64">
        <v>1</v>
      </c>
    </row>
    <row r="472" spans="1:3" ht="15.5" x14ac:dyDescent="0.35">
      <c r="A472" s="63" t="s">
        <v>4288</v>
      </c>
      <c r="B472" s="63" t="s">
        <v>4289</v>
      </c>
      <c r="C472" s="64">
        <v>1</v>
      </c>
    </row>
    <row r="473" spans="1:3" ht="15.5" x14ac:dyDescent="0.35">
      <c r="A473" s="63" t="s">
        <v>4290</v>
      </c>
      <c r="B473" s="63" t="s">
        <v>4291</v>
      </c>
      <c r="C473" s="64">
        <v>1</v>
      </c>
    </row>
    <row r="474" spans="1:3" ht="15.5" x14ac:dyDescent="0.35">
      <c r="A474" s="63" t="s">
        <v>4292</v>
      </c>
      <c r="B474" s="63" t="s">
        <v>4293</v>
      </c>
      <c r="C474" s="64">
        <v>1</v>
      </c>
    </row>
    <row r="475" spans="1:3" ht="15.5" x14ac:dyDescent="0.35">
      <c r="A475" s="63" t="s">
        <v>4294</v>
      </c>
      <c r="B475" s="63" t="s">
        <v>4295</v>
      </c>
      <c r="C475" s="64">
        <v>5</v>
      </c>
    </row>
    <row r="476" spans="1:3" ht="15.5" x14ac:dyDescent="0.35">
      <c r="A476" s="63" t="s">
        <v>4296</v>
      </c>
      <c r="B476" s="63" t="s">
        <v>4297</v>
      </c>
      <c r="C476" s="64">
        <v>4</v>
      </c>
    </row>
    <row r="477" spans="1:3" ht="15.5" x14ac:dyDescent="0.35">
      <c r="A477" s="63" t="s">
        <v>4298</v>
      </c>
      <c r="B477" s="63" t="s">
        <v>4299</v>
      </c>
      <c r="C477" s="64">
        <v>1</v>
      </c>
    </row>
    <row r="478" spans="1:3" ht="15.5" x14ac:dyDescent="0.35">
      <c r="A478" s="63" t="s">
        <v>4300</v>
      </c>
      <c r="B478" s="63" t="s">
        <v>4301</v>
      </c>
      <c r="C478" s="64">
        <v>1</v>
      </c>
    </row>
    <row r="479" spans="1:3" ht="15.5" x14ac:dyDescent="0.35">
      <c r="A479" s="63" t="s">
        <v>4302</v>
      </c>
      <c r="B479" s="63" t="s">
        <v>4303</v>
      </c>
      <c r="C479" s="64">
        <v>1</v>
      </c>
    </row>
    <row r="480" spans="1:3" ht="15.5" x14ac:dyDescent="0.35">
      <c r="A480" s="63" t="s">
        <v>4304</v>
      </c>
      <c r="B480" s="63" t="s">
        <v>4305</v>
      </c>
      <c r="C480" s="64">
        <v>1</v>
      </c>
    </row>
    <row r="481" spans="1:3" ht="15.5" x14ac:dyDescent="0.35">
      <c r="A481" s="63" t="s">
        <v>4306</v>
      </c>
      <c r="B481" s="63" t="s">
        <v>4307</v>
      </c>
      <c r="C481" s="64">
        <v>1</v>
      </c>
    </row>
    <row r="482" spans="1:3" ht="15.5" x14ac:dyDescent="0.35">
      <c r="A482" s="63" t="s">
        <v>4308</v>
      </c>
      <c r="B482" s="63" t="s">
        <v>4309</v>
      </c>
      <c r="C482" s="64">
        <v>1</v>
      </c>
    </row>
    <row r="483" spans="1:3" ht="15.5" x14ac:dyDescent="0.35">
      <c r="A483" s="63" t="s">
        <v>4310</v>
      </c>
      <c r="B483" s="63" t="s">
        <v>4311</v>
      </c>
      <c r="C483" s="64">
        <v>1</v>
      </c>
    </row>
    <row r="484" spans="1:3" ht="15.5" x14ac:dyDescent="0.35">
      <c r="A484" s="63" t="s">
        <v>4312</v>
      </c>
      <c r="B484" s="63" t="s">
        <v>4313</v>
      </c>
      <c r="C484" s="64">
        <v>1</v>
      </c>
    </row>
    <row r="485" spans="1:3" ht="15.5" x14ac:dyDescent="0.35">
      <c r="A485" s="63" t="s">
        <v>4314</v>
      </c>
      <c r="B485" s="63" t="s">
        <v>4315</v>
      </c>
      <c r="C485" s="64">
        <v>1</v>
      </c>
    </row>
    <row r="486" spans="1:3" ht="15.5" x14ac:dyDescent="0.35">
      <c r="A486" s="63" t="s">
        <v>4316</v>
      </c>
      <c r="B486" s="63" t="s">
        <v>4317</v>
      </c>
      <c r="C486" s="64">
        <v>1</v>
      </c>
    </row>
    <row r="487" spans="1:3" ht="15.5" x14ac:dyDescent="0.35">
      <c r="A487" s="63" t="s">
        <v>4318</v>
      </c>
      <c r="B487" s="63" t="s">
        <v>4319</v>
      </c>
      <c r="C487" s="64">
        <v>1</v>
      </c>
    </row>
    <row r="488" spans="1:3" ht="15.5" x14ac:dyDescent="0.35">
      <c r="A488" s="63" t="s">
        <v>4320</v>
      </c>
      <c r="B488" s="63" t="s">
        <v>4321</v>
      </c>
      <c r="C488" s="64">
        <v>1</v>
      </c>
    </row>
    <row r="489" spans="1:3" ht="15.5" x14ac:dyDescent="0.35">
      <c r="A489" s="63" t="s">
        <v>4322</v>
      </c>
      <c r="B489" s="63" t="s">
        <v>4323</v>
      </c>
      <c r="C489" s="64">
        <v>1</v>
      </c>
    </row>
    <row r="490" spans="1:3" ht="15.5" x14ac:dyDescent="0.35">
      <c r="A490" s="63" t="s">
        <v>4324</v>
      </c>
      <c r="B490" s="63" t="s">
        <v>4325</v>
      </c>
      <c r="C490" s="64">
        <v>8</v>
      </c>
    </row>
    <row r="491" spans="1:3" ht="15.5" x14ac:dyDescent="0.35">
      <c r="A491" s="63" t="s">
        <v>4326</v>
      </c>
      <c r="B491" s="63" t="s">
        <v>4327</v>
      </c>
      <c r="C491" s="64">
        <v>1</v>
      </c>
    </row>
    <row r="492" spans="1:3" ht="15.5" x14ac:dyDescent="0.35">
      <c r="A492" s="63" t="s">
        <v>4328</v>
      </c>
      <c r="B492" s="63" t="s">
        <v>4329</v>
      </c>
      <c r="C492" s="64">
        <v>1</v>
      </c>
    </row>
    <row r="493" spans="1:3" ht="15.5" x14ac:dyDescent="0.35">
      <c r="A493" s="63" t="s">
        <v>4330</v>
      </c>
      <c r="B493" s="63" t="s">
        <v>4331</v>
      </c>
      <c r="C493" s="64">
        <v>1</v>
      </c>
    </row>
    <row r="494" spans="1:3" ht="15.5" x14ac:dyDescent="0.35">
      <c r="A494" s="63" t="s">
        <v>4332</v>
      </c>
      <c r="B494" s="63" t="s">
        <v>4333</v>
      </c>
      <c r="C494" s="64">
        <v>1</v>
      </c>
    </row>
    <row r="495" spans="1:3" ht="15.5" x14ac:dyDescent="0.35">
      <c r="A495" s="63" t="s">
        <v>4334</v>
      </c>
      <c r="B495" s="63" t="s">
        <v>4335</v>
      </c>
      <c r="C495" s="64">
        <v>1</v>
      </c>
    </row>
    <row r="496" spans="1:3" ht="15.5" x14ac:dyDescent="0.35">
      <c r="A496" s="63" t="s">
        <v>4336</v>
      </c>
      <c r="B496" s="63" t="s">
        <v>4337</v>
      </c>
      <c r="C496" s="64">
        <v>1</v>
      </c>
    </row>
    <row r="497" spans="1:3" ht="15.5" x14ac:dyDescent="0.35">
      <c r="A497" s="63" t="s">
        <v>4338</v>
      </c>
      <c r="B497" s="63" t="s">
        <v>4339</v>
      </c>
      <c r="C497" s="64">
        <v>1</v>
      </c>
    </row>
    <row r="498" spans="1:3" ht="15.5" x14ac:dyDescent="0.35">
      <c r="A498" s="63" t="s">
        <v>4340</v>
      </c>
      <c r="B498" s="63" t="s">
        <v>4341</v>
      </c>
      <c r="C498" s="64">
        <v>1</v>
      </c>
    </row>
    <row r="499" spans="1:3" ht="15.5" x14ac:dyDescent="0.35">
      <c r="A499" s="63" t="s">
        <v>4342</v>
      </c>
      <c r="B499" s="63" t="s">
        <v>4343</v>
      </c>
      <c r="C499" s="64">
        <v>1</v>
      </c>
    </row>
    <row r="500" spans="1:3" ht="15.5" x14ac:dyDescent="0.35">
      <c r="A500" s="63" t="s">
        <v>4344</v>
      </c>
      <c r="B500" s="63" t="s">
        <v>4345</v>
      </c>
      <c r="C500" s="64">
        <v>1</v>
      </c>
    </row>
    <row r="501" spans="1:3" ht="15.5" x14ac:dyDescent="0.35">
      <c r="A501" s="63" t="s">
        <v>4346</v>
      </c>
      <c r="B501" s="63" t="s">
        <v>4347</v>
      </c>
      <c r="C501" s="64">
        <v>1</v>
      </c>
    </row>
    <row r="502" spans="1:3" ht="15.5" x14ac:dyDescent="0.35">
      <c r="A502" s="63" t="s">
        <v>4348</v>
      </c>
      <c r="B502" s="63" t="s">
        <v>4349</v>
      </c>
      <c r="C502" s="64">
        <v>1</v>
      </c>
    </row>
    <row r="503" spans="1:3" ht="15.5" x14ac:dyDescent="0.35">
      <c r="A503" s="63" t="s">
        <v>4350</v>
      </c>
      <c r="B503" s="63" t="s">
        <v>4351</v>
      </c>
      <c r="C503" s="64">
        <v>1</v>
      </c>
    </row>
    <row r="504" spans="1:3" ht="15.5" x14ac:dyDescent="0.35">
      <c r="A504" s="63" t="s">
        <v>4352</v>
      </c>
      <c r="B504" s="63" t="s">
        <v>4353</v>
      </c>
      <c r="C504" s="64">
        <v>1</v>
      </c>
    </row>
    <row r="505" spans="1:3" ht="15.5" x14ac:dyDescent="0.35">
      <c r="A505" s="63" t="s">
        <v>4354</v>
      </c>
      <c r="B505" s="63" t="s">
        <v>4355</v>
      </c>
      <c r="C505" s="64">
        <v>1</v>
      </c>
    </row>
    <row r="506" spans="1:3" ht="15.5" x14ac:dyDescent="0.35">
      <c r="A506" s="63" t="s">
        <v>4356</v>
      </c>
      <c r="B506" s="63" t="s">
        <v>4357</v>
      </c>
      <c r="C506" s="64">
        <v>1</v>
      </c>
    </row>
    <row r="507" spans="1:3" ht="15.5" x14ac:dyDescent="0.35">
      <c r="A507" s="63" t="s">
        <v>4358</v>
      </c>
      <c r="B507" s="63" t="s">
        <v>4359</v>
      </c>
      <c r="C507" s="64">
        <v>1</v>
      </c>
    </row>
    <row r="508" spans="1:3" ht="15.5" x14ac:dyDescent="0.35">
      <c r="A508" s="63" t="s">
        <v>4360</v>
      </c>
      <c r="B508" s="63" t="s">
        <v>4361</v>
      </c>
      <c r="C508" s="64">
        <v>1</v>
      </c>
    </row>
    <row r="509" spans="1:3" ht="15.5" x14ac:dyDescent="0.35">
      <c r="A509" s="63" t="s">
        <v>4362</v>
      </c>
      <c r="B509" s="63" t="s">
        <v>4363</v>
      </c>
      <c r="C509" s="64">
        <v>1</v>
      </c>
    </row>
    <row r="510" spans="1:3" ht="15.5" x14ac:dyDescent="0.35">
      <c r="A510" s="63" t="s">
        <v>4364</v>
      </c>
      <c r="B510" s="63" t="s">
        <v>4365</v>
      </c>
      <c r="C510" s="64">
        <v>1</v>
      </c>
    </row>
    <row r="511" spans="1:3" ht="15.5" x14ac:dyDescent="0.35">
      <c r="A511" s="63" t="s">
        <v>4366</v>
      </c>
      <c r="B511" s="63" t="s">
        <v>4367</v>
      </c>
      <c r="C511" s="64">
        <v>1</v>
      </c>
    </row>
    <row r="512" spans="1:3" ht="15.5" x14ac:dyDescent="0.35">
      <c r="A512" s="63" t="s">
        <v>4368</v>
      </c>
      <c r="B512" s="63" t="s">
        <v>4369</v>
      </c>
      <c r="C512" s="64">
        <v>1</v>
      </c>
    </row>
    <row r="513" spans="1:3" ht="15.5" x14ac:dyDescent="0.35">
      <c r="A513" s="63" t="s">
        <v>4370</v>
      </c>
      <c r="B513" s="63" t="s">
        <v>4371</v>
      </c>
      <c r="C513" s="64">
        <v>1</v>
      </c>
    </row>
    <row r="514" spans="1:3" ht="15.5" x14ac:dyDescent="0.35">
      <c r="A514" s="63" t="s">
        <v>4372</v>
      </c>
      <c r="B514" s="63" t="s">
        <v>4373</v>
      </c>
      <c r="C514" s="64">
        <v>1</v>
      </c>
    </row>
    <row r="515" spans="1:3" ht="15.5" x14ac:dyDescent="0.35">
      <c r="A515" s="63" t="s">
        <v>4374</v>
      </c>
      <c r="B515" s="63" t="s">
        <v>4375</v>
      </c>
      <c r="C515" s="64">
        <v>1</v>
      </c>
    </row>
    <row r="516" spans="1:3" ht="15.5" x14ac:dyDescent="0.35">
      <c r="A516" s="63" t="s">
        <v>4376</v>
      </c>
      <c r="B516" s="63" t="s">
        <v>4377</v>
      </c>
      <c r="C516" s="64">
        <v>1</v>
      </c>
    </row>
    <row r="517" spans="1:3" ht="15.5" x14ac:dyDescent="0.35">
      <c r="A517" s="63" t="s">
        <v>4378</v>
      </c>
      <c r="B517" s="63" t="s">
        <v>4379</v>
      </c>
      <c r="C517" s="64">
        <v>1</v>
      </c>
    </row>
    <row r="518" spans="1:3" ht="15.5" x14ac:dyDescent="0.35">
      <c r="A518" s="63" t="s">
        <v>4380</v>
      </c>
      <c r="B518" s="63" t="s">
        <v>4381</v>
      </c>
      <c r="C518" s="64">
        <v>1</v>
      </c>
    </row>
    <row r="519" spans="1:3" ht="15.5" x14ac:dyDescent="0.35">
      <c r="A519" s="63" t="s">
        <v>4382</v>
      </c>
      <c r="B519" s="63" t="s">
        <v>4383</v>
      </c>
      <c r="C519" s="64">
        <v>1</v>
      </c>
    </row>
    <row r="520" spans="1:3" ht="15.5" x14ac:dyDescent="0.35">
      <c r="A520" s="63" t="s">
        <v>4384</v>
      </c>
      <c r="B520" s="63" t="s">
        <v>4385</v>
      </c>
      <c r="C520" s="64">
        <v>1</v>
      </c>
    </row>
    <row r="521" spans="1:3" ht="15.5" x14ac:dyDescent="0.35">
      <c r="A521" s="63" t="s">
        <v>4386</v>
      </c>
      <c r="B521" s="63" t="s">
        <v>4387</v>
      </c>
      <c r="C521" s="64">
        <v>1</v>
      </c>
    </row>
    <row r="522" spans="1:3" ht="15.5" x14ac:dyDescent="0.35">
      <c r="A522" s="63" t="s">
        <v>4388</v>
      </c>
      <c r="B522" s="63" t="s">
        <v>4389</v>
      </c>
      <c r="C522" s="64">
        <v>1</v>
      </c>
    </row>
    <row r="523" spans="1:3" ht="15.5" x14ac:dyDescent="0.35">
      <c r="A523" s="63" t="s">
        <v>4390</v>
      </c>
      <c r="B523" s="63" t="s">
        <v>4391</v>
      </c>
      <c r="C523" s="64">
        <v>1</v>
      </c>
    </row>
    <row r="524" spans="1:3" ht="15.5" x14ac:dyDescent="0.35">
      <c r="A524" s="63" t="s">
        <v>4392</v>
      </c>
      <c r="B524" s="63" t="s">
        <v>4393</v>
      </c>
      <c r="C524" s="64">
        <v>1</v>
      </c>
    </row>
    <row r="525" spans="1:3" ht="15.5" x14ac:dyDescent="0.35">
      <c r="A525" s="63" t="s">
        <v>4394</v>
      </c>
      <c r="B525" s="63" t="s">
        <v>4395</v>
      </c>
      <c r="C525" s="64">
        <v>1</v>
      </c>
    </row>
    <row r="526" spans="1:3" ht="15.5" x14ac:dyDescent="0.35">
      <c r="A526" s="63" t="s">
        <v>4396</v>
      </c>
      <c r="B526" s="63" t="s">
        <v>4397</v>
      </c>
      <c r="C526" s="64">
        <v>1</v>
      </c>
    </row>
    <row r="527" spans="1:3" ht="15.5" x14ac:dyDescent="0.35">
      <c r="A527" s="63" t="s">
        <v>4398</v>
      </c>
      <c r="B527" s="63" t="s">
        <v>4399</v>
      </c>
      <c r="C527" s="64">
        <v>1</v>
      </c>
    </row>
  </sheetData>
  <autoFilter ref="A1:U502" xr:uid="{03AC57DE-1E8A-4032-9097-3D36B88082A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8981AE45EB946489AEC838024505119" ma:contentTypeVersion="7" ma:contentTypeDescription="Create a new document." ma:contentTypeScope="" ma:versionID="ce8cdd547cf28fcb698bed4de2745fd5">
  <xsd:schema xmlns:xsd="http://www.w3.org/2001/XMLSchema" xmlns:xs="http://www.w3.org/2001/XMLSchema" xmlns:p="http://schemas.microsoft.com/office/2006/metadata/properties" xmlns:ns2="6e88766e-77d4-46c2-aa85-78e9afcbbd19" xmlns:ns3="fc344ff9-8651-4f63-9839-1e3a085d13be" targetNamespace="http://schemas.microsoft.com/office/2006/metadata/properties" ma:root="true" ma:fieldsID="4cd1140df14f90e5e3cd9b01f2fa1393" ns2:_="" ns3:_="">
    <xsd:import namespace="6e88766e-77d4-46c2-aa85-78e9afcbbd19"/>
    <xsd:import namespace="fc344ff9-8651-4f63-9839-1e3a085d13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88766e-77d4-46c2-aa85-78e9afcbbd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344ff9-8651-4f63-9839-1e3a085d13be"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4C9BD3-B83A-487C-BA23-7CD6A5000FB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D53A11C-A441-491E-848A-244FD83AA49C}">
  <ds:schemaRefs>
    <ds:schemaRef ds:uri="http://schemas.microsoft.com/sharepoint/v3/contenttype/forms"/>
  </ds:schemaRefs>
</ds:datastoreItem>
</file>

<file path=customXml/itemProps3.xml><?xml version="1.0" encoding="utf-8"?>
<ds:datastoreItem xmlns:ds="http://schemas.openxmlformats.org/officeDocument/2006/customXml" ds:itemID="{2DC9CDE6-0F79-4129-B521-245BEE97CA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88766e-77d4-46c2-aa85-78e9afcbbd19"/>
    <ds:schemaRef ds:uri="fc344ff9-8651-4f63-9839-1e3a085d1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Dashboard</vt:lpstr>
      <vt:lpstr>Results</vt:lpstr>
      <vt:lpstr>Instructions</vt:lpstr>
      <vt:lpstr>Test Cases Server 2019</vt:lpstr>
      <vt:lpstr>Appendix</vt:lpstr>
      <vt:lpstr>Change Log</vt:lpstr>
      <vt:lpstr>Issue Code Table</vt:lpstr>
      <vt:lpstr>Appendix!Print_Area</vt:lpstr>
      <vt:lpstr>'Change Log'!Print_Area</vt:lpstr>
      <vt:lpstr>Dashboard!Print_Area</vt:lpstr>
      <vt:lpstr>Instructions!Print_Area</vt:lpstr>
    </vt:vector>
  </TitlesOfParts>
  <Manager>Office of Safeguards</Manager>
  <Company>Internal Revenue Service</Company>
  <LinksUpToDate>false</LinksUpToDate>
  <SharedDoc>false</SharedDoc>
  <HyperlinkBase>http://www.irs.gov/uac/Safeguards-Program</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
  <cp:lastModifiedBy>Alobaidi Ruda A (Contractor)</cp:lastModifiedBy>
  <cp:revision/>
  <dcterms:created xsi:type="dcterms:W3CDTF">2012-09-21T14:43:24Z</dcterms:created>
  <dcterms:modified xsi:type="dcterms:W3CDTF">2022-08-24T13:27:00Z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0x010100E8981AE45EB946489AEC838024505119</vt:lpwstr>
  </property>
</Properties>
</file>