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autoCompressPictures="0"/>
  <mc:AlternateContent xmlns:mc="http://schemas.openxmlformats.org/markup-compatibility/2006">
    <mc:Choice Requires="x15">
      <x15ac:absPath xmlns:x15ac="http://schemas.microsoft.com/office/spreadsheetml/2010/11/ac" url="C:\Users\P8RMB\Documents\SBU Data\Disclosure\DETAIL Data Services\1 PPS NEW JOB 2024-2025\IRS.gov\10-30-2024 Kerr SCSEM\"/>
    </mc:Choice>
  </mc:AlternateContent>
  <xr:revisionPtr revIDLastSave="0" documentId="8_{321233EB-426B-4239-9F43-ADBC01473887}" xr6:coauthVersionLast="47" xr6:coauthVersionMax="47" xr10:uidLastSave="{00000000-0000-0000-0000-000000000000}"/>
  <bookViews>
    <workbookView xWindow="-110" yWindow="-110" windowWidth="19420" windowHeight="10300" tabRatio="526" activeTab="3" xr2:uid="{00000000-000D-0000-FFFF-FFFF00000000}"/>
  </bookViews>
  <sheets>
    <sheet name="Dashboard" sheetId="1" r:id="rId1"/>
    <sheet name="Results" sheetId="14" r:id="rId2"/>
    <sheet name="Instructions" sheetId="9" r:id="rId3"/>
    <sheet name="Test Cases Server 2019" sheetId="17" r:id="rId4"/>
    <sheet name="Appendix" sheetId="10" r:id="rId5"/>
    <sheet name="Change Log" sheetId="11" r:id="rId6"/>
    <sheet name="New Release Changes" sheetId="18" r:id="rId7"/>
    <sheet name="Issue Code Table" sheetId="16" r:id="rId8"/>
  </sheets>
  <definedNames>
    <definedName name="_xlnm._FilterDatabase" localSheetId="7" hidden="1">'Issue Code Table'!$A$1:$U$548</definedName>
    <definedName name="_xlnm._FilterDatabase" localSheetId="6" hidden="1">'New Release Changes'!$A$2:$D$434</definedName>
    <definedName name="_xlnm._FilterDatabase" localSheetId="3" hidden="1">'Test Cases Server 2019'!$A$2:$XFC$328</definedName>
    <definedName name="_Hlk27754452" localSheetId="3">'Test Cases Server 2019'!#REF!</definedName>
    <definedName name="_Hlk27754546" localSheetId="3">'Test Cases Server 2019'!#REF!</definedName>
    <definedName name="_Hlk27755815" localSheetId="3">'Test Cases Server 2019'!#REF!</definedName>
    <definedName name="_Hlk27756043" localSheetId="3">'Test Cases Server 2019'!#REF!</definedName>
    <definedName name="_xlnm.Print_Area" localSheetId="4">Appendix!$A$1:$N$27</definedName>
    <definedName name="_xlnm.Print_Area" localSheetId="5">'Change Log'!$A$1:$D$3</definedName>
    <definedName name="_xlnm.Print_Area" localSheetId="0">Dashboard!$A$1:$C$45</definedName>
    <definedName name="_xlnm.Print_Area" localSheetId="2">Instructions!$A$1:$N$60</definedName>
    <definedName name="_xlnm.Print_Area" localSheetId="6">'New Release Changes'!$A$1:$D$2</definedName>
    <definedName name="_xlnm.Print_Area" localSheetId="1">Results!#REF!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4" l="1"/>
  <c r="D12" i="14"/>
  <c r="C12" i="14"/>
  <c r="B12" i="14"/>
  <c r="AA4" i="17" l="1"/>
  <c r="AA5" i="17"/>
  <c r="AA6" i="17"/>
  <c r="AA8" i="17"/>
  <c r="AA9" i="17"/>
  <c r="AA10" i="17"/>
  <c r="AA15" i="17"/>
  <c r="AA11" i="17"/>
  <c r="AA16" i="17"/>
  <c r="AA17" i="17"/>
  <c r="AA18" i="17"/>
  <c r="AA19" i="17"/>
  <c r="AA20" i="17"/>
  <c r="AA21" i="17"/>
  <c r="AA22" i="17"/>
  <c r="AA23" i="17"/>
  <c r="AA24" i="17"/>
  <c r="AA25" i="17"/>
  <c r="AA26" i="17"/>
  <c r="AA27" i="17"/>
  <c r="AA28" i="17"/>
  <c r="AA29" i="17"/>
  <c r="AA30" i="17"/>
  <c r="AA31" i="17"/>
  <c r="AA32" i="17"/>
  <c r="AA33" i="17"/>
  <c r="AA34" i="17"/>
  <c r="AA35" i="17"/>
  <c r="AA36" i="17"/>
  <c r="AA37" i="17"/>
  <c r="AA38" i="17"/>
  <c r="AA39" i="17"/>
  <c r="AA40" i="17"/>
  <c r="AA41" i="17"/>
  <c r="AA42" i="17"/>
  <c r="AA43" i="17"/>
  <c r="AA44" i="17"/>
  <c r="AA45" i="17"/>
  <c r="AA46" i="17"/>
  <c r="AA47" i="17"/>
  <c r="AA48" i="17"/>
  <c r="AA49" i="17"/>
  <c r="AA50" i="17"/>
  <c r="AA51" i="17"/>
  <c r="AA52" i="17"/>
  <c r="AA53" i="17"/>
  <c r="AA54" i="17"/>
  <c r="AA55" i="17"/>
  <c r="AA56" i="17"/>
  <c r="AA57" i="17"/>
  <c r="AA58" i="17"/>
  <c r="AA59" i="17"/>
  <c r="AA60" i="17"/>
  <c r="AA61" i="17"/>
  <c r="AA62" i="17"/>
  <c r="AA63" i="17"/>
  <c r="AA64" i="17"/>
  <c r="AA65" i="17"/>
  <c r="AA66" i="17"/>
  <c r="AA67" i="17"/>
  <c r="AA68" i="17"/>
  <c r="AA69" i="17"/>
  <c r="AA70" i="17"/>
  <c r="AA71" i="17"/>
  <c r="AA72" i="17"/>
  <c r="AA73" i="17"/>
  <c r="AA12" i="17"/>
  <c r="AA14" i="17"/>
  <c r="AA74" i="17"/>
  <c r="AA76" i="17"/>
  <c r="AA77" i="17"/>
  <c r="AA78" i="17"/>
  <c r="AA79" i="17"/>
  <c r="AA80" i="17"/>
  <c r="AA81" i="17"/>
  <c r="AA82" i="17"/>
  <c r="AA83" i="17"/>
  <c r="AA84" i="17"/>
  <c r="AA85" i="17"/>
  <c r="AA86" i="17"/>
  <c r="AA87" i="17"/>
  <c r="AA88" i="17"/>
  <c r="AA89" i="17"/>
  <c r="AA90" i="17"/>
  <c r="AA91" i="17"/>
  <c r="AA92" i="17"/>
  <c r="AA93" i="17"/>
  <c r="AA94" i="17"/>
  <c r="AA95" i="17"/>
  <c r="AA96" i="17"/>
  <c r="AA97" i="17"/>
  <c r="AA98" i="17"/>
  <c r="AA99" i="17"/>
  <c r="AA100" i="17"/>
  <c r="AA101" i="17"/>
  <c r="AA102" i="17"/>
  <c r="AA103" i="17"/>
  <c r="AA104" i="17"/>
  <c r="AA107" i="17"/>
  <c r="AA108" i="17"/>
  <c r="AA109" i="17"/>
  <c r="AA110" i="17"/>
  <c r="AA111" i="17"/>
  <c r="AA112" i="17"/>
  <c r="AA113" i="17"/>
  <c r="AA114" i="17"/>
  <c r="AA115" i="17"/>
  <c r="AA116" i="17"/>
  <c r="AA117" i="17"/>
  <c r="AA118" i="17"/>
  <c r="AA119" i="17"/>
  <c r="AA120" i="17"/>
  <c r="AA121" i="17"/>
  <c r="AA122" i="17"/>
  <c r="AA123" i="17"/>
  <c r="AA124" i="17"/>
  <c r="AA125" i="17"/>
  <c r="AA126" i="17"/>
  <c r="AA127" i="17"/>
  <c r="AA128" i="17"/>
  <c r="AA129" i="17"/>
  <c r="AA130" i="17"/>
  <c r="AA131" i="17"/>
  <c r="AA132" i="17"/>
  <c r="AA133" i="17"/>
  <c r="AA134" i="17"/>
  <c r="AA135" i="17"/>
  <c r="AA136" i="17"/>
  <c r="AA137" i="17"/>
  <c r="AA138" i="17"/>
  <c r="AA139" i="17"/>
  <c r="AA140" i="17"/>
  <c r="AA141" i="17"/>
  <c r="AA142" i="17"/>
  <c r="AA143" i="17"/>
  <c r="AA144" i="17"/>
  <c r="AA145" i="17"/>
  <c r="AA146" i="17"/>
  <c r="AA147" i="17"/>
  <c r="AA148" i="17"/>
  <c r="AA149" i="17"/>
  <c r="AA150" i="17"/>
  <c r="AA151" i="17"/>
  <c r="AA152" i="17"/>
  <c r="AA153" i="17"/>
  <c r="AA154" i="17"/>
  <c r="AA155" i="17"/>
  <c r="AA156" i="17"/>
  <c r="AA157" i="17"/>
  <c r="AA158" i="17"/>
  <c r="AA159" i="17"/>
  <c r="AA160" i="17"/>
  <c r="AA161" i="17"/>
  <c r="AA162" i="17"/>
  <c r="AA163" i="17"/>
  <c r="AA164" i="17"/>
  <c r="AA165" i="17"/>
  <c r="AA166" i="17"/>
  <c r="AA167" i="17"/>
  <c r="AA168" i="17"/>
  <c r="AA169" i="17"/>
  <c r="AA170" i="17"/>
  <c r="AA171" i="17"/>
  <c r="AA172" i="17"/>
  <c r="AA174" i="17"/>
  <c r="AA175" i="17"/>
  <c r="AA177" i="17"/>
  <c r="AA180" i="17"/>
  <c r="AA181" i="17"/>
  <c r="AA182" i="17"/>
  <c r="AA183" i="17"/>
  <c r="AA184" i="17"/>
  <c r="AA185" i="17"/>
  <c r="AA186" i="17"/>
  <c r="AA187" i="17"/>
  <c r="AA188" i="17"/>
  <c r="AA190" i="17"/>
  <c r="AA191" i="17"/>
  <c r="AA192" i="17"/>
  <c r="AA193" i="17"/>
  <c r="AA194" i="17"/>
  <c r="AA195" i="17"/>
  <c r="AA196" i="17"/>
  <c r="AA207" i="17"/>
  <c r="AA208" i="17"/>
  <c r="AA209" i="17"/>
  <c r="AA211" i="17"/>
  <c r="AA212" i="17"/>
  <c r="AA213" i="17"/>
  <c r="AA216" i="17"/>
  <c r="AA217" i="17"/>
  <c r="AA218" i="17"/>
  <c r="AA219" i="17"/>
  <c r="AA220" i="17"/>
  <c r="AA229" i="17"/>
  <c r="AA230" i="17"/>
  <c r="AA231" i="17"/>
  <c r="AA232" i="17"/>
  <c r="AA233" i="17"/>
  <c r="AA234" i="17"/>
  <c r="AA235" i="17"/>
  <c r="AA236" i="17"/>
  <c r="AA237" i="17"/>
  <c r="AA238" i="17"/>
  <c r="AA239" i="17"/>
  <c r="AA240" i="17"/>
  <c r="AA243" i="17"/>
  <c r="AA244" i="17"/>
  <c r="AA245" i="17"/>
  <c r="AA246" i="17"/>
  <c r="AA247" i="17"/>
  <c r="AA249" i="17"/>
  <c r="AA250" i="17"/>
  <c r="AA251" i="17"/>
  <c r="AA252" i="17"/>
  <c r="AA253" i="17"/>
  <c r="AA255" i="17"/>
  <c r="AA259" i="17"/>
  <c r="AA264" i="17"/>
  <c r="AA265" i="17"/>
  <c r="AA266" i="17"/>
  <c r="AA267" i="17"/>
  <c r="AA268" i="17"/>
  <c r="AA269" i="17"/>
  <c r="AA270" i="17"/>
  <c r="AA271" i="17"/>
  <c r="AA272" i="17"/>
  <c r="AA273" i="17"/>
  <c r="AA274" i="17"/>
  <c r="AA275" i="17"/>
  <c r="AA281" i="17"/>
  <c r="AA282" i="17"/>
  <c r="AA283" i="17"/>
  <c r="AA284" i="17"/>
  <c r="AA285" i="17"/>
  <c r="AA286" i="17"/>
  <c r="AA287" i="17"/>
  <c r="AA288" i="17"/>
  <c r="AA289" i="17"/>
  <c r="AA290" i="17"/>
  <c r="AA291" i="17"/>
  <c r="AA292" i="17"/>
  <c r="AA293" i="17"/>
  <c r="AA294" i="17"/>
  <c r="AA295" i="17"/>
  <c r="AA296" i="17"/>
  <c r="AA297" i="17"/>
  <c r="AA298" i="17"/>
  <c r="AA299" i="17"/>
  <c r="AA300" i="17"/>
  <c r="AA301" i="17"/>
  <c r="AA302" i="17"/>
  <c r="AA303" i="17"/>
  <c r="AA304" i="17"/>
  <c r="AA305" i="17"/>
  <c r="AA306" i="17"/>
  <c r="AA307" i="17"/>
  <c r="AA308" i="17"/>
  <c r="AA309" i="17"/>
  <c r="AA311" i="17"/>
  <c r="AA312" i="17"/>
  <c r="AA313" i="17"/>
  <c r="AA314" i="17"/>
  <c r="AA315" i="17"/>
  <c r="AA316" i="17"/>
  <c r="AA317" i="17"/>
  <c r="AA318" i="17"/>
  <c r="AA319" i="17"/>
  <c r="AA320" i="17"/>
  <c r="AA321" i="17"/>
  <c r="AA322" i="17"/>
  <c r="AA323" i="17"/>
  <c r="AA324" i="17"/>
  <c r="AA326" i="17"/>
  <c r="AA327" i="17"/>
  <c r="O12" i="14" l="1"/>
  <c r="F12" i="14" l="1"/>
  <c r="M12" i="14" l="1"/>
  <c r="N12" i="14" s="1"/>
  <c r="AA3" i="17" l="1"/>
  <c r="F21" i="14" l="1"/>
  <c r="F18" i="14"/>
  <c r="E18" i="14"/>
  <c r="F17" i="14"/>
  <c r="F19" i="14"/>
  <c r="F23" i="14"/>
  <c r="F20" i="14"/>
  <c r="E17" i="14"/>
  <c r="E23" i="14"/>
  <c r="E22" i="14"/>
  <c r="C17" i="14"/>
  <c r="C18" i="14"/>
  <c r="C19" i="14"/>
  <c r="C20" i="14"/>
  <c r="C21" i="14"/>
  <c r="C22" i="14"/>
  <c r="C23" i="14"/>
  <c r="E19" i="14"/>
  <c r="E20" i="14"/>
  <c r="F22" i="14"/>
  <c r="D23" i="14"/>
  <c r="D17" i="14"/>
  <c r="D22" i="14"/>
  <c r="E21" i="14"/>
  <c r="D21" i="14"/>
  <c r="D20" i="14"/>
  <c r="D18" i="14"/>
  <c r="D19" i="14"/>
  <c r="A29" i="14"/>
  <c r="D16" i="14"/>
  <c r="E16" i="14"/>
  <c r="C16" i="14"/>
  <c r="F16" i="14"/>
  <c r="B29" i="14"/>
  <c r="B27" i="14"/>
  <c r="H22" i="14" l="1"/>
  <c r="H18" i="14"/>
  <c r="H19" i="14"/>
  <c r="H17" i="14"/>
  <c r="H21" i="14"/>
  <c r="H20" i="14"/>
  <c r="H23" i="14"/>
  <c r="A27" i="14"/>
  <c r="I23" i="14"/>
  <c r="I17" i="14"/>
  <c r="I21" i="14"/>
  <c r="I18" i="14"/>
  <c r="I22" i="14"/>
  <c r="I16" i="14"/>
  <c r="I20" i="14"/>
  <c r="I19" i="14"/>
  <c r="H16" i="14" l="1"/>
  <c r="D24" i="14" s="1"/>
  <c r="G12" i="14" l="1"/>
</calcChain>
</file>

<file path=xl/sharedStrings.xml><?xml version="1.0" encoding="utf-8"?>
<sst xmlns="http://schemas.openxmlformats.org/spreadsheetml/2006/main" count="8415" uniqueCount="4873">
  <si>
    <t>Internal Revenue Service</t>
  </si>
  <si>
    <t>Office of Safeguards</t>
  </si>
  <si>
    <t xml:space="preserve"> ▪ SCSEM Subject: Microsoft Server 2019</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</si>
  <si>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</si>
  <si>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</si>
  <si>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</si>
  <si>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</si>
  <si>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</si>
  <si>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</si>
  <si>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</si>
  <si>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</si>
  <si>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</si>
  <si>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</si>
  <si>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</si>
  <si>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</si>
  <si>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</si>
  <si>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</si>
  <si>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</si>
  <si>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 xml:space="preserve"> </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</si>
  <si>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</si>
  <si>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</si>
  <si>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</si>
  <si>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</si>
  <si>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</si>
  <si>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</si>
  <si>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</si>
  <si>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</si>
  <si>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</si>
  <si>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</si>
  <si>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</si>
  <si>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</si>
  <si>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</si>
  <si>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</si>
  <si>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</si>
  <si>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</si>
  <si>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</si>
  <si>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</si>
  <si>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</si>
  <si>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</si>
  <si>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All SCSEM Test Results</t>
  </si>
  <si>
    <t xml:space="preserve">       </t>
  </si>
  <si>
    <r>
      <t xml:space="preserve">Final Test Results </t>
    </r>
    <r>
      <rPr>
        <sz val="10"/>
        <rFont val="Arial"/>
        <family val="2"/>
      </rPr>
      <t>(This table calculates all tests in the Server2019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</si>
  <si>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</si>
  <si>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</si>
  <si>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</si>
  <si>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</si>
  <si>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</si>
  <si>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</si>
  <si>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</si>
  <si>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</si>
  <si>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</si>
  <si>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</si>
  <si>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</si>
  <si>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</si>
  <si>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</si>
  <si>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</si>
  <si>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</si>
  <si>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</si>
  <si>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</si>
  <si>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</si>
  <si>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</si>
  <si>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</si>
  <si>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</si>
  <si>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</si>
  <si>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</si>
  <si>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 xml:space="preserve">This SCSEM is used by the IRS Office of Safeguards to evaluate compliance with IRS Publication 1075 for agencies that have implemented </t>
  </si>
  <si>
    <t>complement tests executed through the Security Content Automation Protocol (SCAP) or through manual evaluation.</t>
  </si>
  <si>
    <t xml:space="preserve">Agencies should use this SCSEM to prepare for an upcoming Safeguards review. It is also an effective tool for agency use as part of internal periodic </t>
  </si>
  <si>
    <t xml:space="preserve">security assessments or internal inspections to ensure continued compliance in the years when a Safeguards review is not scheduled.  The agency </t>
  </si>
  <si>
    <t>can also use the SCSEM to identify the types of policies and procedures required to ensure continued compliance with IRS Publication 1075.</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</si>
  <si>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</si>
  <si>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</si>
  <si>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</si>
  <si>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</si>
  <si>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</si>
  <si>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</si>
  <si>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</si>
  <si>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</si>
  <si>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</si>
  <si>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</si>
  <si>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</si>
  <si>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</si>
  <si>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</si>
  <si>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</si>
  <si>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</si>
  <si>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</si>
  <si>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</si>
  <si>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</si>
  <si>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</si>
  <si>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</si>
  <si>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</si>
  <si>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</si>
  <si>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</si>
  <si>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</si>
  <si>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</si>
  <si>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</si>
  <si>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</si>
  <si>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</si>
  <si>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</si>
  <si>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</si>
  <si>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</si>
  <si>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</si>
  <si>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</si>
  <si>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</si>
  <si>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</si>
  <si>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</si>
  <si>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</si>
  <si>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</si>
  <si>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</si>
  <si>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</si>
  <si>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</si>
  <si>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</si>
  <si>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</si>
  <si>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</si>
  <si>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Obtaining Group Policy Settings in Microsoft Windows:</t>
  </si>
  <si>
    <t>To execute the tests in this SCSEM manually, please perform the following steps to begin:</t>
  </si>
  <si>
    <t>1.)</t>
  </si>
  <si>
    <t>With an account with administrative privileges, open the Microsoft Management Console by typing "mmc" on the Windows Start Menu.</t>
  </si>
  <si>
    <t>2.)</t>
  </si>
  <si>
    <t>Type Ctrl+M or click on "File &gt; Add/Remove Snap-in..."</t>
  </si>
  <si>
    <t>3.)</t>
  </si>
  <si>
    <t>From the left panel, select the "Resultant Set of Policy", click "Add" and then click "OK" to proceed.</t>
  </si>
  <si>
    <t>4.)</t>
  </si>
  <si>
    <t>From the MMC, select "Resultant Set of Policy" and from right panel, select "More Actions &gt; Generate RSoP Data..." to begin RSoP Wizard.</t>
  </si>
  <si>
    <t>5.)</t>
  </si>
  <si>
    <t>Ensure "Logging mode" is selected and click "Next" to continue.</t>
  </si>
  <si>
    <t>6.)</t>
  </si>
  <si>
    <t>Ensure "This computer" is selected and click "Next to continue".</t>
  </si>
  <si>
    <t>7.)</t>
  </si>
  <si>
    <t>Select an appropriate user account which has access to FTI.  If  the system is used for administrative purposes, select Administrator.</t>
  </si>
  <si>
    <t>8.)</t>
  </si>
  <si>
    <t>Click "Next" on the following screen to generate RSoP data.</t>
  </si>
  <si>
    <t>Local Security Policy or Local Group Policy Editor should be used for settings which are not reflected in the RSoP Data Report.</t>
  </si>
  <si>
    <t>Export RSoP to file:</t>
  </si>
  <si>
    <t>With an account with administrative privileges, open the Command Prompt by typing "cmd" on the Windows Start Menu.</t>
  </si>
  <si>
    <t>Navigate to the directory where you would like the exported file to be generated.</t>
  </si>
  <si>
    <t>Type "gpresult /h gpreport.html" to export the report in HTML format. The file will only contain policies which are set by the agency.</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</si>
  <si>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</si>
  <si>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</si>
  <si>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</si>
  <si>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</si>
  <si>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</si>
  <si>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</si>
  <si>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</si>
  <si>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</si>
  <si>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</si>
  <si>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</si>
  <si>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</si>
  <si>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</si>
  <si>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</si>
  <si>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</si>
  <si>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t>CIS Benchmark Section #</t>
  </si>
  <si>
    <t>Recommendation #</t>
  </si>
  <si>
    <t>Rationale statement</t>
  </si>
  <si>
    <t>Impact statement</t>
  </si>
  <si>
    <t>Remediation procedure</t>
  </si>
  <si>
    <t>Remediation Statement (Internal Use Only)</t>
  </si>
  <si>
    <t>CAP Request Statement (Internal Use Only)</t>
  </si>
  <si>
    <t>Risk Rating (Do Not Edit)</t>
  </si>
  <si>
    <t>WIN2019-001</t>
  </si>
  <si>
    <t>SA-22</t>
  </si>
  <si>
    <t>Unsupported System Components</t>
  </si>
  <si>
    <t>Test (Manual)</t>
  </si>
  <si>
    <t>Vendor Support</t>
  </si>
  <si>
    <t>Ensure Windows base OS and service pack/release is in vendor support from Microsoft.</t>
  </si>
  <si>
    <t>Research the Microsoft website to determine whether the system is supported and currently receives security updates.</t>
  </si>
  <si>
    <t>The system is no longer supported by the vendor as of (%Enter Date Here).  Therefore, the product no longer receives security patches or updates.</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</si>
  <si>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</si>
  <si>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</si>
  <si>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</si>
  <si>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 xml:space="preserve">Upgrade the Windows Server Operation System to a vendor-supported version. Once deployed, harden the upgraded system in accordance with IRS standards using the corresponding SCSEM for a Windows Server. </t>
  </si>
  <si>
    <t>Upgrade to a supported version of Windows, apply the latest security patches/updates/hotfixes and then apply the latest security configuration recommendations outlined in the SCSEM.</t>
  </si>
  <si>
    <t xml:space="preserve"> To close this finding, please provide a screenshot that includes the hostname, operating system or firmware version and patch level of the upgraded system. If new hardware is required, please provide a signed certification from the agency's CISO stating the legacy Windows server has been decommissioned and properly sanitized in accordance with IRS Publication 1075 with the agency's CAP.</t>
  </si>
  <si>
    <t>WIN2019-002</t>
  </si>
  <si>
    <t>SI-2</t>
  </si>
  <si>
    <t>Flaw Remediation</t>
  </si>
  <si>
    <t>Keep OS Patch Level Current</t>
  </si>
  <si>
    <t>Determine the current patch level and date of last patch installation.</t>
  </si>
  <si>
    <t>Check the system's update history to ensure the latest security patches have been installed.</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</si>
  <si>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</si>
  <si>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</si>
  <si>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</si>
  <si>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</si>
  <si>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</si>
  <si>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2019 security patches for Security-relevant software updates to include, patches, service packs, hot fixes, and Antivirus signatures. </t>
  </si>
  <si>
    <t>Upgrade the Windows Server Operating System (OS) to a vendor-supported version. Once deployed, harden the upgraded system in accordance with IRS standards using the corresponding SCSEM.</t>
  </si>
  <si>
    <t>To close this finding, please provide a screenshot of the updated Windows version and its patch level with the agency's CAP.</t>
  </si>
  <si>
    <t>WIN2019-003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</si>
  <si>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</si>
  <si>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</si>
  <si>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</si>
  <si>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</si>
  <si>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</si>
  <si>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</si>
  <si>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</si>
  <si>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</si>
  <si>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</si>
  <si>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Employs sufficient multi-factor authentication mechanisms for all local access to the network for all privileged and non-privileged users.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</si>
  <si>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</si>
  <si>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</si>
  <si>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WIN2019-004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</si>
  <si>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</si>
  <si>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</si>
  <si>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</si>
  <si>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</si>
  <si>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</si>
  <si>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</si>
  <si>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</si>
  <si>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</si>
  <si>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</si>
  <si>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</si>
  <si>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</si>
  <si>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WIN2019-005</t>
  </si>
  <si>
    <t>IA-5</t>
  </si>
  <si>
    <t>Authenticator Management</t>
  </si>
  <si>
    <t>Test (Automated)</t>
  </si>
  <si>
    <t>Navigate to the UI Path articulated in the Remediation section and confirm it is set as prescribed.</t>
  </si>
  <si>
    <t>Password history has been set to '24 or more password(s)'.</t>
  </si>
  <si>
    <t>Password history has not been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</si>
  <si>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</si>
  <si>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</si>
  <si>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</si>
  <si>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</si>
  <si>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</si>
  <si>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</si>
  <si>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</si>
  <si>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Set "Enforce password history" to "24 or more password(s)". One method to achieve the recommended configuration via Group Policy is to perform the following:
Set the following UI path to 24 or more password(s):
Computer Configuration\Policies\Windows Settings\Security Settings\Account Policies\Password Policy\Enforce password history</t>
  </si>
  <si>
    <t>WIN2019-006</t>
  </si>
  <si>
    <t>Maximum password age has not been set  to '90 or fewer days for Administrators and Standard Users, but not 0.'</t>
  </si>
  <si>
    <t>HPW2</t>
  </si>
  <si>
    <t>HPW2: Password does not expire timely</t>
  </si>
  <si>
    <t>1.1.2</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</si>
  <si>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</si>
  <si>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insecure location or lose them. If the value for this policy setting is too high, the level of security within an organization is reduced because it allows potential attackers more time in which to discover user passwords or to use compromised accounts.</t>
  </si>
  <si>
    <t>Set "Maximum password age" to "90 or fewer days for administrators and  standard users, but not 0". One method to achieve the recommended configuration via Group Policy is to perform the following:
Set the following UI path to 90 or fewer days for administrators or 90 or fewer days for standard users,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</si>
  <si>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</si>
  <si>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WIN2019-007</t>
  </si>
  <si>
    <t>Minimum password age has been set to '1 or more day(s).'</t>
  </si>
  <si>
    <t>Minimum password age has not been set to 1 or more day(s).</t>
  </si>
  <si>
    <t>HPW4</t>
  </si>
  <si>
    <t>HPW4: Minimum password age does not exist</t>
  </si>
  <si>
    <t>1.1.3</t>
  </si>
  <si>
    <t>Users may have favorite passwords that they like to use because they are easy to remember and they believe that their password choice is secure from compromise. Unfortunately, passwords are compromised and if an attacker is targeting a specific individual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</si>
  <si>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</si>
  <si>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Set "Minimum password age" to "1 or more day(s)". One method to achieve the recommended configuration via Group Policy is to perform the following:
Set the following UI path to 1 or more day(s):
Computer Configuration\Policies\Windows Settings\Security Settings\Account Policies\Password Policy\Minimum password age</t>
  </si>
  <si>
    <t>WIN2019-008</t>
  </si>
  <si>
    <t>Minimum password length has been set to '14 or more character(s).'</t>
  </si>
  <si>
    <t>Minimum password length has not been set to 14 or more characters.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</si>
  <si>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</si>
  <si>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</si>
  <si>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</si>
  <si>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</si>
  <si>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Set the "Minimum password length" to "14 or more character(s)". One method to achieve the recommended configuration via Group Policy is to perform the following: 
Set the following UI path to 14 or more character(s):
Computer Configuration\Policies\Windows Settings\Security Settings\Account Policies\Password Policy\Minimum password length</t>
  </si>
  <si>
    <t>WIN2019-009</t>
  </si>
  <si>
    <t xml:space="preserve">Complexity requirements have been enabled for passwords. </t>
  </si>
  <si>
    <t xml:space="preserve">IRS complexity requirements (e.g. upper, lower, alphanumeric, special character, etc.) have not been enabled for passwords. </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</si>
  <si>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</si>
  <si>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</si>
  <si>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</si>
  <si>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</si>
  <si>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</si>
  <si>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Set "Password must meet complexity requirements" to "Enabled".  One method to achieve the recommended configuration via Group Policy is to perform the following:
Set the following UI path to Enabled:
Computer Configuration\Policies\Windows Settings\Security Settings\Account Policies\Password Policy\Password must meet complexity requirements</t>
  </si>
  <si>
    <t>WIN2019-010</t>
  </si>
  <si>
    <t xml:space="preserve">Storing passwords using reversible encryption has been disabled. </t>
  </si>
  <si>
    <t xml:space="preserve">Storing passwords using reversible encryption has not been disabled. </t>
  </si>
  <si>
    <t>HAC47</t>
  </si>
  <si>
    <t xml:space="preserve">HAC47: Files containing authentication information are not adequately protected </t>
  </si>
  <si>
    <t>1.1.6</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</si>
  <si>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</si>
  <si>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</si>
  <si>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Set "Store passwords using reversible encryption" to "Disabled". One method to achieve the recommended configuration via Group Policy is to perform the following:
Set the following UI path to Disabled:
Computer Configuration\Policies\Windows Settings\Security Settings\Account Policies\Password Policy\Store passwords using reversible encryption</t>
  </si>
  <si>
    <t>WIN2019-011</t>
  </si>
  <si>
    <t>AC-7</t>
  </si>
  <si>
    <t>Unsuccessful Logon Attempts</t>
  </si>
  <si>
    <t>Limited</t>
  </si>
  <si>
    <t>HAC2</t>
  </si>
  <si>
    <t>HAC2: User sessions do not lock after the Publication 1075 required timeframe</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</si>
  <si>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</si>
  <si>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</si>
  <si>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</si>
  <si>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</si>
  <si>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WIN2019-012</t>
  </si>
  <si>
    <t>Account lockout threshold has been set to '3 or fewer invalid logon attempt(s), but not 0.'</t>
  </si>
  <si>
    <t>Account lockout threshold has not been set to 3 or fewer invalid logon attempt(s), but not 0.</t>
  </si>
  <si>
    <t>Account Lockout threshold- Updated from "10" or fewer to "3" or fewer to meet IRS Requirements.</t>
  </si>
  <si>
    <t>HAC15</t>
  </si>
  <si>
    <t>HAC15: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</si>
  <si>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</si>
  <si>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</si>
  <si>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</si>
  <si>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Set "Account lockout threshold" to "3 or fewer invalid logon attempt(s), but not 0". One method to achieve the recommended configuration via Group Policy is to perform the following:
Set the following UI path to 3 or fewer invalid login attempt(s), but not 0:
Computer Configuration\Policies\Windows Settings\Security Settings\Account Policies\Account Lockout Policy\Account lockout threshold</t>
  </si>
  <si>
    <t>WIN2019-013</t>
  </si>
  <si>
    <t>The 'Reset account lockout counter after' has been set to '15 or more minute(s)'.</t>
  </si>
  <si>
    <t>The reset account lockout parameter has not been set to expire no less than 15 minutes.</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</si>
  <si>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</si>
  <si>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</si>
  <si>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Set "Reset account lockout counter after" to "15 or more minute(s)". One method to achieve the recommended configuration via Group Policy is to perform the following:
Set the following UI path to 15 or more minute(s):
Computer Configuration\Policies\Windows Settings\Security Settings\Account Policies\Account Lockout Policy\Reset account lockout counter after</t>
  </si>
  <si>
    <t>WIN2019-014</t>
  </si>
  <si>
    <t>AC-6</t>
  </si>
  <si>
    <t>Least Privilege</t>
  </si>
  <si>
    <t>This security setting is used by Credential Manager during Backup and Restore. No accounts should have this user right, as it is only assigned to Winlogon. Users' saved credentials might be compromised if this user right is assigned to other entities.
The recommended state for this setting is: `No One`.</t>
  </si>
  <si>
    <t>Access Credential Manager as a trusted caller' has been set to a value of 'No One.'</t>
  </si>
  <si>
    <t>Access Credential Manager as a trusted caller has not been set to a value of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</si>
  <si>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</si>
  <si>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</si>
  <si>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</si>
  <si>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</si>
  <si>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</si>
  <si>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</si>
  <si>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Set "Access Credential Manager as a trusted caller" to "No One".  One method to achieve the recommended configuration via Group Policy is to perform the following:
Set the following UI path to No One:
Computer Configuration\Policies\Windows Settings\Security Settings\Local Policies\User Rights Assignment\Access Credential Manager as a trusted caller</t>
  </si>
  <si>
    <t>WIN2019-015</t>
  </si>
  <si>
    <t>CM-6</t>
  </si>
  <si>
    <t>Configuration Settings</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</si>
  <si>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Authenticated Users`.</t>
  </si>
  <si>
    <t>Access this computer from the network' is configured appropriately.</t>
  </si>
  <si>
    <t>Access this computer from the network is not configured appropriately.</t>
  </si>
  <si>
    <t>2.2.3</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</si>
  <si>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</si>
  <si>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is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</si>
  <si>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Set "Access this computer from the network"  to "Administrators, Authenticated Users". One method to achieve the recommended configuration via Group Policy is to perform the following:
Configure the following UI path to Administrators, Authenticated Users:
Computer Configuration\Policies\Windows Settings\Security Settings\Local Policies\User Rights Assignment\Access this computer from the network</t>
  </si>
  <si>
    <t>WIN2019-016</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</si>
  <si>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</si>
  <si>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2.2.4</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</si>
  <si>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</si>
  <si>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</si>
  <si>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Set "Act as part of the operating system" to "No One". One method to achieve the recommended configuration via Group Policy is to perform the following:
Set the following UI path to No One:
Computer Configuration\Policies\Windows Settings\Security Settings\Local Policies\User Rights Assignment\Act as part of the operating system</t>
  </si>
  <si>
    <t>WIN2019-017</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</si>
  <si>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
**Note:** A Member Server that holds the _Web Server (IIS)_ Role with _Web Server_ Role Service will require a special exception to this recommendation, to allow IIS application pool(s) to be granted this user right.
**Note #2:** A Member Server with Microsoft SQL Server installed will require a special exception to this recommendation for additional SQL-generated entries to be granted this user right.</t>
  </si>
  <si>
    <t xml:space="preserve"> 'Memory quotas for a process' has been set to 'Administrators, LOCAL SERVICE, NETWORK SERVICE.'</t>
  </si>
  <si>
    <t xml:space="preserve"> Memory quotas for a process has not been set to Administrators, LOCAL SERVICE, NETWORK SERVICE.</t>
  </si>
  <si>
    <t>HAC61</t>
  </si>
  <si>
    <t>HAC61: User rights and permissions are not adequately configured</t>
  </si>
  <si>
    <t>2.2.6</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</si>
  <si>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</si>
  <si>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</si>
  <si>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Set "Adjust memory quotas for a process" to "Administrators, LOCAL SERVICE, NETWORK SERVICE". One method to achieve the recommended configuration via Group Policy is to perform the following:
Set the following UI path to Administrators, LOCAL SERVICE, NETWORK SERVICE:
Computer Configuration\Policies\Windows Settings\Security Settings\Local Policies\User Rights Assignment\Adjust memory quotas for a process</t>
  </si>
  <si>
    <t>WIN2019-018</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</si>
  <si>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**Note:** This user right should generally be restricted to the `Administrators` group. Assign this user right to the `Backup Operators` group if your organization requires that they have this capability.</t>
  </si>
  <si>
    <t>Allow log on locally has been configured to 'Administrators'.</t>
  </si>
  <si>
    <t>Allow log on locally has not been configured to Administrators.</t>
  </si>
  <si>
    <t>Any account with the **Allow log 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</si>
  <si>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 on locally** user right.</t>
  </si>
  <si>
    <t>Set "Allow log on locally" to "Administrators". One method to achieve the recommended configuration via Group Policy is to perform the following:
Configure the following UI path to Administrators:
Computer Configuration\Policies\Windows Settings\Security Settings\Local Policies\User Rights Assignment\Allow log on locally</t>
  </si>
  <si>
    <t>WIN2019-019</t>
  </si>
  <si>
    <t>AC-3</t>
  </si>
  <si>
    <t>Access Enforcement</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</si>
  <si>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A Member Server that holds the _Remote Desktop Services_ Role with _Remote Desktop Connection Broker_ Role Service will require a special exception to this recommendation, to allow the `Authenticated Users` group to be granted this user right.
**Note #2:** The above lists are to be treated as whitelists, which implies that the above principals need not be present for assessment of this recommendation to pass.
**Note #3:** In all versions of Windows Server prior to Server 2008 R2, **Remote Desktop Services** was known as **Terminal Services**, so you should substitute the older term if comparing against an older OS.</t>
  </si>
  <si>
    <t>Allow log on through Remote Desktop Services has been configured to 'Administrators' .</t>
  </si>
  <si>
    <t>Allow log on through Remote Desktop Services has not been configured to Administrators .</t>
  </si>
  <si>
    <t>Any account with the **Allow log on through Remote Desktop Services** user right can log on to the remote console of the computer. If you do not restrict this user right to legitimate users who need to log on to the console of the computer, unauthorized users could download and run malicious software to elevate their privileges.</t>
  </si>
  <si>
    <t>Removal of the **Allow log 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</si>
  <si>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Set "Allow log on through Remote Desktop Services" to "Administrators, Remote Desktop Users". One method to achieve the recommended configuration via Group Policy is to perform the following:
Configure the following UI path to Administrators, Remote Desktop Users:
Computer Configuration\Policies\Windows Settings\Security Settings\Local Policies\User Rights Assignment\Allow log on through Remote Desktop Services</t>
  </si>
  <si>
    <t>WIN2019-020</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</si>
  <si>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</si>
  <si>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Back up files and directories have been set to 'Administrators.'</t>
  </si>
  <si>
    <t>Back up files and directories have not been set to Administrators.</t>
  </si>
  <si>
    <t>2.2.10</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</si>
  <si>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</si>
  <si>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Changes in the membership of the groups that have the **Back up files and directories** user right could limit the abilities of users who are assigned to specific administrative roles in your environment. You should confirm that authorized backup administrators are still able to perform backup operations.</t>
  </si>
  <si>
    <t>Set "Back up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Assignment\Back up files and directories</t>
  </si>
  <si>
    <t>WIN2019-021</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</si>
  <si>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</si>
  <si>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System time has been set to 'Administrators, LOCAL SERVICE.'</t>
  </si>
  <si>
    <t>System time has not been set to Administrators, LOCAL SERVICE.</t>
  </si>
  <si>
    <t>2.2.11</t>
  </si>
  <si>
    <t>Users who can change the time on a computer could cause several problems. For example, time stamps on event log entries could be made inaccurate, time 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</si>
  <si>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There should be no impact, because time synchronization for most organizations should be fully automated for all computers that belong to the domain. Computers that do not belong to the domain should be configured to synchronize with an external source.</t>
  </si>
  <si>
    <t>Set "Change the system time"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system time</t>
  </si>
  <si>
    <t>WIN2019-022</t>
  </si>
  <si>
    <t>This setting determines which users can change the time zone of the computer. This ability holds no great danger for the computer and may be useful for mobile workers.
The recommended state for this setting is: `Administrators, LOCAL SERVICE`.</t>
  </si>
  <si>
    <t>Time zone has been set to 'Administrators, LOCAL SERVICE.'</t>
  </si>
  <si>
    <t>Time zone has not been set to Administrators, LOCAL SERVICE.</t>
  </si>
  <si>
    <t>2.2.12</t>
  </si>
  <si>
    <t>Changing the time zone represents little vulnerability because the system time is not affected. This setting merely enables users to display their preferred time zone while being synchronized with Domain Controllers in different time zones.</t>
  </si>
  <si>
    <t>Set "Change the time zone" to "Administrators, LOCAL SERVICE". One method to achieve the recommended configuration via Group Policy is to perform the following:
Set the following UI path to Administrators, LOCAL SERVICE:
Computer Configuration\Policies\Windows Settings\Security Settings\Local Policies\User Rights Assignment\Change the time zone</t>
  </si>
  <si>
    <t>WIN2019-023</t>
  </si>
  <si>
    <t>This policy setting allows users to change the size of the pagefile. By making the pagefile extremely large or extremely small, an attacker could easily affect the performance of a compromised computer.
The recommended state for this setting is: `Administrators`.</t>
  </si>
  <si>
    <t>Pagefile access has been set to 'Administrators.'</t>
  </si>
  <si>
    <t>Pagefile access has not been set to Administrators.</t>
  </si>
  <si>
    <t>2.2.13</t>
  </si>
  <si>
    <t>Users who can change the page file size could make it extremely small or move the file to a highly fragmented storage volume, which could cause reduced computer performance.</t>
  </si>
  <si>
    <t>Set "Create a pagefile" to "Administrators". One method to achieve the recommended configuration via Group Policy is to perform the following:
Set the following UI path to Administrators:
Computer Configuration\Policies\Windows Settings\Security Settings\Local Policies\User Rights Assignment\Create a pagefile</t>
  </si>
  <si>
    <t>WIN2019-024</t>
  </si>
  <si>
    <t>This policy setting allows a process to create an access token, which may provide elevated rights to access sensitive data.
The recommended state for this setting is: `No One`.
**Note:** This user right is considered a "sensitive privilege" for the purposes of auditing.</t>
  </si>
  <si>
    <t>Create a token object has been set to a value of 'No One.'</t>
  </si>
  <si>
    <t>Create a token object has not been set to a value of No One.</t>
  </si>
  <si>
    <t>2.2.14</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</si>
  <si>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</si>
  <si>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Set "Create a token object" to "No One". One method to achieve the recommended configuration via Group Policy is to perform the following:
Set the following UI path to No One:
Computer Configuration\Policies\Windows Settings\Security Settings\Local Policies\User Rights Assignment\Create a token object</t>
  </si>
  <si>
    <t>WIN2019-025</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</si>
  <si>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
**Note:** A Member Server with Microsoft SQL Server _and_ its optional "Integration Services" component installed will require a special exception to this recommendation for additional SQL-generated entries to be granted this user right.</t>
  </si>
  <si>
    <t>The create global objects option has been set to 'Administrators, LOCAL SERVICE, NETWORK SERVICE, SERVICE.'</t>
  </si>
  <si>
    <t>The create global objects option has not been set to Administrators, LOCAL SERVICE, NETWORK SERVICE, SERVICE.</t>
  </si>
  <si>
    <t>2.2.15</t>
  </si>
  <si>
    <t>Users who can create global objects could affect Windows services and processes that run under other user or system accounts. This capability could lead to a variety of problems, such as application failure, data corruption and elevation of privilege.</t>
  </si>
  <si>
    <t>Set "Create global objects" to "Administrators, LOCAL SERVICE, NETWORK SERVICE, SERVICE". One method to achieve the recommended configuration via Group Policy is to perform the following:
Set the following UI path to Administrators, LOCAL SERVICE, NETWORK SERVICE, SERVICE:
Computer Configuration\Policies\Windows Settings\Security Settings\Local Policies\User Rights Assignment\Create global objects</t>
  </si>
  <si>
    <t>WIN2019-026</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</si>
  <si>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</si>
  <si>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create permanent shared objects option has been set to a value of 'No One.'</t>
  </si>
  <si>
    <t>The create permanent shared objects option has not been set to a value of No One.</t>
  </si>
  <si>
    <t>2.2.16</t>
  </si>
  <si>
    <t>Users who have the **Create permanent shared objects** user right could create new shared objects and expose sensitive data to the network.</t>
  </si>
  <si>
    <t>Set "Create permanent shared objects" to "No One". One method to achieve the recommended configuration via Group Policy is to perform the following:
Set the following UI path to No One:
Computer Configuration\Policies\Windows Settings\Security Settings\Local Policies\User Rights Assignment\Create permanent shared objects</t>
  </si>
  <si>
    <t>WIN2019-027</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</si>
  <si>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Role is installed) `NT VIRTUAL MACHINE\Virtual Machines`.</t>
  </si>
  <si>
    <t>The Create symbolic links option has been configured to 'Administrators'.</t>
  </si>
  <si>
    <t>The Create symbolic links option has not been configured to Administrators.</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</si>
  <si>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</si>
  <si>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In most cases there will be no impact because this is the default configuration. However, on Windows Servers with the Hyper-V server role installed, this user right should also be granted to the special group `Virtual Machines` - otherwise you will not be able to create new virtual machines.</t>
  </si>
  <si>
    <t>Set "Create symbolic links" to "Administrators, NT VIRTUAL MACHINE\Virtual Machines". One method to achieve the recommended configuration via Group Policy is to perform the following:
Configure the following UI path to Administrators, NT VIRTUAL MACHINE\Virtual Machines:
Computer Configuration\Policies\Windows Settings\Security Settings\Local Policies\User Rights Assignment\Create symbolic links</t>
  </si>
  <si>
    <t>WIN2019-028</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</si>
  <si>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</si>
  <si>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Debug programs option has been set to 'Administrators'</t>
  </si>
  <si>
    <t>The Debug programs option has not been set to Administrators.</t>
  </si>
  <si>
    <t>2.2.19</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</si>
  <si>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</si>
  <si>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</si>
  <si>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Set "Debug programs" to "Administrators". One method to achieve the recommended configuration via Group Policy is to perform the following:
Set the following UI path to Administrators:
Computer Configuration\Policies\Windows Settings\Security Settings\Local Policies\User Rights Assignment\Debug programs</t>
  </si>
  <si>
    <t>WIN2019-029</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</si>
  <si>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and member of Administrators group`.
**Caution:** Configuring a standalone (non-domain-joined) server as described above may result in an inability to remotely administer the server.
**Note:** The security identifier `Local account and member of Administrators group` is not available in Server 2008 R2 and Server 2012 (non-R2) unless [MSKB 2871997](http://support.microsoft.com/kb/2871997) has been installed.
**Note #2:** Configuring a Member Server or standalone server as described above may adversely affect applications that create a local service account and place it in the Administrators group - in which case you must either convert the application to use a domain-hosted service account, or remove `Local account and member of Administrators group` from this User Right Assignment. Using a domain-hosted service account is strongly preferred over making an exception to this rule, where possible.</t>
  </si>
  <si>
    <t>The 'Deny access to this computer from the network' option has been configured to include 'Guests'.</t>
  </si>
  <si>
    <t>The Deny access to this computer from the network option has not been configured to include Guests.</t>
  </si>
  <si>
    <t>HAC59</t>
  </si>
  <si>
    <t>HAC59: The guest account has improper access to data and/or resources</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</si>
  <si>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</si>
  <si>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</si>
  <si>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Set "Deny access to this computer from the network" to include "Guests, Local account and member of Administrators group". One method to achieve the recommended configuration via Group Policy is to perform the following:
Set the following UI path to Guests, Local account and member of Administrators group:
Computer Configuration\Policies\Windows Settings\Security Settings\Local Policies\User Rights Assignment\Deny access to this computer from the network</t>
  </si>
  <si>
    <t>WIN2019-030</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</si>
  <si>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</si>
  <si>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'Deny log on as a batch job' option has been set to include 'Guests.'</t>
  </si>
  <si>
    <t>The Deny log on as a batch job option has not been set to include Guests.</t>
  </si>
  <si>
    <t>2.2.22</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</si>
  <si>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</si>
  <si>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</si>
  <si>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Set "Deny log on as a batch job" to include "Guests". One method to achieve the recommended configuration via Group Policy is to perform the following:
Set the following UI path to include Guests:
Computer Configuration\Policies\Windows Settings\Security Settings\Local Policies\User Rights Assignment\Deny log on as a batch job</t>
  </si>
  <si>
    <t>WIN2019-031</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</si>
  <si>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</si>
  <si>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'Deny log on as a service' option has been set to include 'Guests.'</t>
  </si>
  <si>
    <t>The Deny log on as a service option has not been set to include Guests.</t>
  </si>
  <si>
    <t>2.2.23</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</si>
  <si>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</si>
  <si>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</si>
  <si>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Set "Deny log on as a service" to include "Guests". One method to achieve the recommended configuration via Group Policy is to perform the following:
Set the following UI path to include Guests:
Computer Configuration\Policies\Windows Settings\Security Settings\Local Policies\User Rights Assignment\Deny log on as a service</t>
  </si>
  <si>
    <t>WIN2019-032</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</si>
  <si>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</si>
  <si>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'Deny log on locally' option has been set to include 'Guests.'</t>
  </si>
  <si>
    <t>The Deny log on locally option has not been set to include Guests.</t>
  </si>
  <si>
    <t>2.2.24</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</si>
  <si>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</si>
  <si>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</si>
  <si>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Set "Deny log on locally" to include "Guests". One method to achieve the recommended configuration via Group Policy is to perform the following:
Set the following UI path to include Guests:
Computer Configuration\Policies\Windows Settings\Security Settings\Local Policies\User Rights Assignment\Deny log on locally</t>
  </si>
  <si>
    <t>WIN2019-033</t>
  </si>
  <si>
    <t>This policy setting determines whether users can log on as Remote Desktop clients. After the baseline Member Server is joined to a domain environment, there is no need to use local accounts to access the server from the network. Domain accounts can access the server for administration and end-user processing. This user right supersedes the **Allow log on through Remote Desktop Services** user right if an account is subject to both policies.
The recommended state for this setting is: `Guests, Local account`.
**Caution:** Configuring a standalone (non-domain-joined) server as described above may result in an inability to remotely administer the server.
**Note:** The security identifier `Local account` is not available in Server 2008 R2 and Server 2012 (non-R2) unless [MSKB 2871997](http://support.microsoft.com/kb/2871997) has been installed.
**Note #2:** In all versions of Windows Server prior to Server 2008 R2, **Remote Desktop Services** was known as **Terminal Services**, so you should substitute the older term if comparing against an older OS.</t>
  </si>
  <si>
    <t>The 'Deny log on through Remote Desktop Services' option has been set to include 'Guests, Local account.'</t>
  </si>
  <si>
    <t>The Deny log on through Remote Desktop Services option has not been set to include Guests, Local account.</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</si>
  <si>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</si>
  <si>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</si>
  <si>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Set "Deny log on through Remote Desktop Services" to "Guests, Local account". One method to achieve the recommended configuration via Group Policy is to perform the following:
Configure the following UI path to Guests, Local account:
Computer Configuration\Policies\Windows Settings\Security Settings\Local Policies\User Rights Assignment\Deny log on through Remote Desktop Services</t>
  </si>
  <si>
    <t>WIN2019-034</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</si>
  <si>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</si>
  <si>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The 'Enable computer and user accounts to be trusted for delegation' option has been configured  to 'Administrators'.</t>
  </si>
  <si>
    <t>The Enable computer and user accounts to be trusted for delegation option has not been configured  to Administrators.</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</si>
  <si>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</si>
  <si>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Set "Enable computer and user accounts to be trusted for delegation" to "No One". One method to achieve the recommended configuration via Group Policy is to perform the following:
Configure the following UI path to No One:
Computer Configuration\Policies\Windows Settings\Security Settings\Local Policies\User Rights Assignment\Enable computer and user accounts to be trusted for delegation</t>
  </si>
  <si>
    <t>WIN2019-035</t>
  </si>
  <si>
    <t>The 'Force shutdown from a remote system' option has been set to 'Administrators.'</t>
  </si>
  <si>
    <t>The Force shutdown from a remote system option has not been set to Administrators.</t>
  </si>
  <si>
    <t>2.2.29</t>
  </si>
  <si>
    <t>Any user who can shut down a computer could cause a DoS condition to occur. Therefore, this user right should be tightly restricted.</t>
  </si>
  <si>
    <t>Set "Force shutdown from a remote system" to "Administrators". One method to achieve the recommended configuration via Group Policy is to perform the following:
Set the following UI path to Administrators:
Computer Configuration\Policies\Windows Settings\Security Settings\Local Policies\User Rights Assignment\Force shutdown from a remote system</t>
  </si>
  <si>
    <t>WIN2019-036</t>
  </si>
  <si>
    <t>This policy setting determines which users or processes can generate audit records in the Security log.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that holds the _Active Directory Federation Services_ Role will require a special exception to this recommendation, to allow the `NT SERVICE\ADFSSrv` and `NT SERVICE\DRS` services, as well as the associated Active Directory Federation Services service account, to be granted this user right.</t>
  </si>
  <si>
    <t>The 'Generate security audits' option has been set to 'LOCAL SERVICE, NETWORK SERVICE.'</t>
  </si>
  <si>
    <t>The Generate security audits option has not been set to LOCAL SERVICE, NETWORK SERVICE.</t>
  </si>
  <si>
    <t>2.2.30</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</si>
  <si>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</si>
  <si>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the _Web Server (IIS)_ Role with _Web Services_ Role Service, you will need to allow the IIS application pool(s) to be granted this user right.</t>
  </si>
  <si>
    <t>Set "Generate security audits"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Assignment\Generate security audits</t>
  </si>
  <si>
    <t>WIN2019-037</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</si>
  <si>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and (when the _Web Server (IIS)_ Role with _Web Services_ Role Service is installed) `IIS_IUSRS`.
**Note:** This user right is considered a "sensitive privilege" for the purposes of auditing.
**Note #2:** A Member Server with Microsoft SQL Server _and_ its optional "Integration Services" component installed will require a special exception to this recommendation for additional SQL-generated entries to be granted this user right.</t>
  </si>
  <si>
    <t>The 'Impersonate a client after authentication' option has been configured to 'Administrators, LOCAL SERVICE, NETWORK SERVICE, SERVICE'.</t>
  </si>
  <si>
    <t>The Impersonate a client after authentication option has not been configured to Administrators, LOCAL SERVICE, NETWORK SERVICE, SERVICE.</t>
  </si>
  <si>
    <t>An attacker with the **Impersonate a client after authentication** user right could create a service, trick a client to make them connect to the service, and then impersonate that client to elevate the attacker's level of access to that of the client.</t>
  </si>
  <si>
    <t>In most cases this configuration will have no impact. If you have installed the _Web Server (IIS)_ Role with _Web Services_ Role Service, you will need to also assign the user right to `IIS_IUSRS`.</t>
  </si>
  <si>
    <t>Set "Impersonate a client after authentication" to "Administrators, LOCAL SERVICE, NETWORK SERVICE, SERVICE" and (when the Web Server (IIS) Role with Web Services Role Service is installed) "IIS_IUSRS". One method to achieve the recommended configuration via Group Policy is to perform the following:
Configure the following UI path to Administrators, LOCAL SERVICE, NETWORK SERVICE, SERVICE and (when the Web Server (IIS) Role with Web Services Role Service is installed) IIS_IUSRS:
Computer Configuration\Policies\Windows Settings\Security Settings\Local Policies\User Rights Assignment\Impersonate a client after authentication</t>
  </si>
  <si>
    <t>WIN2019-038</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</si>
  <si>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</si>
  <si>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The 'Increase scheduling priority' option has been set to  'Administrators, Window Manager\Window Manager Group'.</t>
  </si>
  <si>
    <t>The Increase scheduling priority option has not been set to  Administrators, Window Manager\Window Manager Group.</t>
  </si>
  <si>
    <t>2.2.33</t>
  </si>
  <si>
    <t>A user who is assigned this user right could increase the scheduling priority of a process to Real-Time, which would leave little processing time for all other processes and could lead to a DoS condition.</t>
  </si>
  <si>
    <t>Set "Increase scheduling priority" to "Administrators, Window Manager\Window Manager Group". One method to achieve the recommended configuration via Group Policy is to perform the following:
Set the following UI path to Administrators, Window Manager\Window Manager Group:
Computer Configuration\Policies\Windows Settings\Security Settings\Local Policies\User Rights Assignment\Increase scheduling priority</t>
  </si>
  <si>
    <t>WIN2019-039</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</si>
  <si>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</si>
  <si>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'Load and unload device drivers' option  has been set to 'Administrators.'</t>
  </si>
  <si>
    <t>The Load and unload device drivers option  has been set to Administrators.</t>
  </si>
  <si>
    <t>2.2.34</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</si>
  <si>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</si>
  <si>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</si>
  <si>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Set "Load and unload device drivers" to "Administrators". One method to achieve the recommended configuration via Group Policy is to perform the following:
Set the following UI path to Administrators:
Computer Configuration\Policies\Windows Settings\Security Settings\Local Policies\User Rights Assignment\Load and unload device drivers</t>
  </si>
  <si>
    <t>WIN2019-040</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</si>
  <si>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
**Note:** A Member Server with Microsoft SQL Server installed will require a special exception to this recommendation for additional SQL-generated entries to be granted this user right.</t>
  </si>
  <si>
    <t>The 'Lock pages in memory' option has been set to 'No One.'</t>
  </si>
  <si>
    <t>The Lock pages in memory option has not been set to No One.</t>
  </si>
  <si>
    <t>2.2.35</t>
  </si>
  <si>
    <t>Users with the **Lock pages in memory** user right could assign physical memory to several processes, which could leave little or no RAM for other processes and result in a DoS condition.</t>
  </si>
  <si>
    <t>Set "Lock pages in memory" to "No One". One method to achieve the recommended configuration via Group Policy is to perform the following:
Set the following UI path to No One:
Computer Configuration\Policies\Windows Settings\Security Settings\Local Policies\User Rights Assignment\Lock pages in memory/</t>
  </si>
  <si>
    <t>WIN2019-041</t>
  </si>
  <si>
    <t>This policy setting determines which users can change the auditing options for files and directories and clear the Security log.
For environments running Microsoft Exchange Server, the `Exchange Servers` group must possess this privilege on Domain Controllers to properly function. Given this, DCs that grant the `Exchange Servers` group this privilege also conform to this benchmark. If the environment does not use Microsoft Exchange Server, then this privilege should be limited to only `Administrators` on DCs.
The recommended state for this setting is: `Administrators`.
**Note:** This user right is considered a "sensitive privilege" for the purposes of auditing.</t>
  </si>
  <si>
    <t>The 'Manage auditing and security log' option has been configured to 'Administrators' and (when Exchange is running in the environment) 'Exchange Servers'.</t>
  </si>
  <si>
    <t>The Manage auditing and security log option has not been configured to Administrators and (when Exchange is running in the environment) Exchange Servers.</t>
  </si>
  <si>
    <t>The ability to manage the Security event log is a powerful user right and it should be closely guarded. Anyone with this user right can clear the Security log to erase important evidence of unauthorized activity.</t>
  </si>
  <si>
    <t>Set "Manage auditing and security log" to "Administrators". One method to achieve the recommended configuration via Group Policy is to perform the following:
Configure the following UI path to Administrators:
Computer Configuration\Policies\Windows Settings\Security Settings\Local Policies\User Rights Assignment\Manage auditing and security log</t>
  </si>
  <si>
    <t>WIN2019-042</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</si>
  <si>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</si>
  <si>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'Modify an object label' option has been set to 'No One.'</t>
  </si>
  <si>
    <t>The Modify an object label option has not been set to No One.</t>
  </si>
  <si>
    <t>2.2.39</t>
  </si>
  <si>
    <t>By modifying the integrity label of an object owned by another user a malicious user may cause them to execute code at a higher level of privilege than intended.</t>
  </si>
  <si>
    <t>Set "Modify an object label" to "No One". One method to achieve the recommended configuration via Group Policy is to perform the following:
Set the following UI path to No One:
Computer Configuration\Policies\Windows Settings\Security Settings\Local Policies\User Rights Assignment\Modify an object label</t>
  </si>
  <si>
    <t>WIN2019-043</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</si>
  <si>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</si>
  <si>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'Modify firmware environment values' option has been set to 'Administrators.'</t>
  </si>
  <si>
    <t>The Modify firmware environment values option has not been set to Administrators.</t>
  </si>
  <si>
    <t>2.2.40</t>
  </si>
  <si>
    <t>Anyone who is assigned the **Modify firmware environment values** user right could configure the settings of a hardware component to cause it to fail, which could lead to data corruption or a DoS condition.</t>
  </si>
  <si>
    <t>Set "Modify firmware environment values" to "Administrators". One method to achieve the recommended configuration via Group Policy is to perform the following:
Set the following UI path to Administrators:
Computer Configuration\Policies\Windows Settings\Security Settings\Local Policies\User Rights Assignment\Modify firmware environment values</t>
  </si>
  <si>
    <t>WIN2019-044</t>
  </si>
  <si>
    <t>The 'Perform volume maintenance tasks' option has been set to 'Administrators.'</t>
  </si>
  <si>
    <t>The Perform volume maintenance tasks option has not been set to Administrators.</t>
  </si>
  <si>
    <t>2.2.41</t>
  </si>
  <si>
    <t>A user who is assigned the **Perform volume maintenance tasks** user right could delete a volume, which could result in the loss of data or a DoS condition.</t>
  </si>
  <si>
    <t>Set "Perform volume maintenance tasks" to "Administrators". One method to achieve the recommended configuration via Group Policy is to perform the following:
Set the following UI path to Administrators:
Computer Configuration\Policies\Windows Settings\Security Settings\Local Policies\User Rights Assignment\Perform volume maintenance tasks</t>
  </si>
  <si>
    <t>WIN2019-045</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</si>
  <si>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</si>
  <si>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'Profile single process' option has been set to 'Administrators.'</t>
  </si>
  <si>
    <t>The Profile single process option has not been set to Administrators.</t>
  </si>
  <si>
    <t>2.2.42</t>
  </si>
  <si>
    <t>Set "Profile single process" to "Administrators". One method to achieve the recommended configuration via Group Policy is to perform the following:
Set the following UI path to Administrators:
Computer Configuration\Policies\Windows Settings\Security Settings\Local Policies\User Rights Assignment\Profile single process</t>
  </si>
  <si>
    <t>WIN2019-046</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</si>
  <si>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</si>
  <si>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'Profile system performance' option has been set to 'Administrators, NT SERVICE&gt;WdiServiceHost.'</t>
  </si>
  <si>
    <t>The Profile system performance option has not been set to Administrators, NT SERVICE&gt;WdiServiceHost.</t>
  </si>
  <si>
    <t>2.2.43</t>
  </si>
  <si>
    <t>Set "Profile system performance" to "Administrators, NT SERVICE\WdiServiceHost". One method to achieve the recommended configuration via Group Policy is to perform the following:
Set the following UI path to Administrators, NT SERVICE\WdiServiceHost:
Computer Configuration\Policies\Windows Settings\Security Settings\Local Policies\User Rights Assignment\Profile system performance</t>
  </si>
  <si>
    <t>WIN2019-047</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</si>
  <si>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
**Note #2:** A Member Server that holds the _Web Server (IIS)_ Role with _Web Server_ Role Service will require a special exception to this recommendation, to allow IIS application pool(s) to be granted this user right.
**Note #3:** A Member Server with Microsoft SQL Server installed will require a special exception to this recommendation for additional SQL-generated entries to be granted this user right.</t>
  </si>
  <si>
    <t>The 'Replace a process level token' option has been set to 'LOCAL SERVICE, NETWORK SERVICE.'</t>
  </si>
  <si>
    <t>The Replace a process level token option has not been set to LOCAL SERVICE, NETWORK SERVICE.</t>
  </si>
  <si>
    <t>2.2.44</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</si>
  <si>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</si>
  <si>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the _Web Server (IIS)_ Role with _Web Services_ Role Service, you will need to allow the IIS application pool(s) to be granted this User Right Assignment.</t>
  </si>
  <si>
    <t>Set "Replace a process level token" to "LOCAL SERVICE, NETWORK SERVICE". One method to achieve the recommended configuration via Group Policy is to perform the following:
Set the following UI path to LOCAL SERVICE, NETWORK SERVICE:
Computer Configuration\Policies\Windows Settings\Security Settings\Local Policies\User Rights Assignment\Replace a process level token</t>
  </si>
  <si>
    <t>WIN2019-048</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</si>
  <si>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</si>
  <si>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'Restore files and directories' option has been set to 'Administrators.'</t>
  </si>
  <si>
    <t>The Restore files and directories option has not been set to Administrators.</t>
  </si>
  <si>
    <t>2.2.45</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</si>
  <si>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</si>
  <si>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</si>
  <si>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Set "Restore files and directories" to "Administrators". One method to achieve the recommended configuration via Group Policy is to perform the following:
Set the following UI path to Administrators:
Computer Configuration\Policies\Windows Settings\Security Settings\Local Policies\User Rights Assignment\Restore files and directories</t>
  </si>
  <si>
    <t>WIN2019-049</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</si>
  <si>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t>
  </si>
  <si>
    <t>The 'Shut down the system' option has been set to 'Administrators.'</t>
  </si>
  <si>
    <t>The Shut down the system option has not been set to Administrators.</t>
  </si>
  <si>
    <t>2.2.46</t>
  </si>
  <si>
    <t>The ability to shut down Domain Controllers and Member Servers should be limited to a very small number of trusted Administrators. Although the **Shut down the system** user right requires the ability to log on to the server, you should be very careful about which accounts and groups you allow to shut down a Domain Controller or Member Server.
When a Domain Controller is shut down, it is no longer available to process logons, serve Group Policy, and answer Lightweight Directory Access Protocol (LDAP) queries. If you shut down Domain Controllers that possess Flexible Single Master Operations (FSMO) roles, you can disable key domain functionality, such as processing logons for new passwords — one of the functions of the Primary Domain Controller (PDC) Emulator role.</t>
  </si>
  <si>
    <t>The impact of removing these default groups from the **Shut down the system** user right could limit the delegated abilities of assigned roles in your environment. You should confirm that delegated activities will not be adversely affected.</t>
  </si>
  <si>
    <t>Set "Shut down the system" to "Administrators". One method to achieve the recommended configuration via Group Policy is to perform the following:
Set the following UI path to Administrators:
Computer Configuration\Policies\Windows Settings\Security Settings\Local Policies\User Rights Assignment\Shut down the system</t>
  </si>
  <si>
    <t>WIN2019-050</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</si>
  <si>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</si>
  <si>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</si>
  <si>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</si>
  <si>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</si>
  <si>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Set "Take ownership of files or other objects" to "Administrators". One method to achieve the recommended configuration via Group Policy is to perform the following:
Set the following UI path to Administrators:
Computer Configuration\Policies\Windows Settings\Security Settings\Local Policies\User Rights Assignment\Take ownership of files or other objects</t>
  </si>
  <si>
    <t>AC-2</t>
  </si>
  <si>
    <t>Account Management</t>
  </si>
  <si>
    <t>HAC27</t>
  </si>
  <si>
    <t>HAC27: Default accounts have not been disabled or renamed</t>
  </si>
  <si>
    <t>2.3.1</t>
  </si>
  <si>
    <t>2.3.1.1</t>
  </si>
  <si>
    <t>WIN2019-052</t>
  </si>
  <si>
    <t>IA-8</t>
  </si>
  <si>
    <t>Identification and Authentication (Non- Organizational Users)</t>
  </si>
  <si>
    <t>This policy setting prevents users from adding new Microsoft accounts on this computer.
The recommended state for this setting is: `Users can't add or log on with Microsoft accounts`.</t>
  </si>
  <si>
    <t>The 'Accounts: Block Microsoft accounts' option has been set to 'Users can't add or log on with Microsoft accounts.'</t>
  </si>
  <si>
    <t>The Accounts: Block Microsoft accounts option has not been set to Users cant add or log on with Microsoft accounts.</t>
  </si>
  <si>
    <t>HIA5</t>
  </si>
  <si>
    <t>HIA5: System does not properly control authentication process</t>
  </si>
  <si>
    <t>2.3.1.2</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</si>
  <si>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</si>
  <si>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</si>
  <si>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Set "Accounts: Block Microsoft accounts" to "Users can't add or log on with Microsoft accounts". One method to achieve the recommended configuration via Group Policy is to perform the following:
Set the following UI path to Users can't add or log on with Microsoft accounts:
Computer Configuration\Policies\Windows Settings\Security Settings\Local Policies\Security Options\Accounts: Block Microsoft accounts</t>
  </si>
  <si>
    <t>WIN2019-053</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</si>
  <si>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</si>
  <si>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 xml:space="preserve">The 'Accounts: Guest account status' option has been disabled. </t>
  </si>
  <si>
    <t xml:space="preserve">The Accounts: Guest account status option has not been disabled. </t>
  </si>
  <si>
    <t>2.3.1.3</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</si>
  <si>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</si>
  <si>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</si>
  <si>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Set "Accounts: Guest account status" to "Disabled". One method to achieve the recommended configuration via Group Policy is to perform the following:
Set the following UI path to Disabled:
Computer Configuration\Policies\Windows Settings\Security Settings\Local Policies\Security Options\Accounts: Guest account status</t>
  </si>
  <si>
    <t>WIN2019-054</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</si>
  <si>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</si>
  <si>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The 'Accounts: Limit local account use of blank passwords to console logon only has been set to enabled.</t>
  </si>
  <si>
    <t>The Accounts: Limit local account use of blank passwords to console logon only has not been set to enabled.</t>
  </si>
  <si>
    <t>HCM45</t>
  </si>
  <si>
    <t>HCM45: System configuration provides additional attack surface</t>
  </si>
  <si>
    <t>2.3.1.4</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</si>
  <si>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</si>
  <si>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Set "Accounts: Limit local account use of blank passwords to console logon only" to "Enabled". One method to achieve the recommended configuration via Group Policy is to perform the following:
Set the following UI path to Enabled:
Computer Configuration\Policies\Windows Settings\Security Settings\Local Policies\Security Options\Accounts: Limit local account use of blank passwords to console logon only</t>
  </si>
  <si>
    <t>WIN2019-055</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</si>
  <si>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 On Domain Controllers, since they do not have their own local accounts, this rule refers to the built-in Administrator account that was established when the domain was first created.</t>
  </si>
  <si>
    <t>The 'Accounts: Rename administrator account' option has been configured appropriately.</t>
  </si>
  <si>
    <t>The Accounts: Rename administrator account option has not been configured appropriately.</t>
  </si>
  <si>
    <t>2.3.1.5</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</si>
  <si>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</si>
  <si>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</si>
  <si>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Configure "Accounts: Rename administrator account". One method to achieve the recommended configuration via Group Policy is to perform the following:
Configure the following UI path:
Computer Configuration\Policies\Windows Settings\Security Settings\Local Policies\Security Options\Accounts: Rename administrator account</t>
  </si>
  <si>
    <t>WIN2019-056</t>
  </si>
  <si>
    <t>The built-in local guest account is another well-known name to attackers. It is recommended to rename this account to something that does not indicate its purpose. Even if you disable this account, which is recommended, ensure that you rename it for added security. On Domain Controllers, since they do not have their own local accounts, this rule refers to the built-in Guest account that was established when the domain was first created.</t>
  </si>
  <si>
    <t>The 'Accounts: Rename guest account' option has been configured appropriately.</t>
  </si>
  <si>
    <t>The Accounts: Rename guest account option has not been configured appropriately.</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</si>
  <si>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</si>
  <si>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</si>
  <si>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Configure "Accounts: Rename guest account". One method to achieve the recommended configuration via Group Policy is to perform the following:
Configure the following UI path:
Computer Configuration\Policies\Windows Settings\Security Settings\Local Policies\Security Options\Accounts: Rename guest account</t>
  </si>
  <si>
    <t>WIN2019-057</t>
  </si>
  <si>
    <t>AU-2</t>
  </si>
  <si>
    <t>Audit Events</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</si>
  <si>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</si>
  <si>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 xml:space="preserve">The 'Audit: Force audit policy subcategory settings (Windows Vista or later) to override audit policy category settings' option has been enabled. </t>
  </si>
  <si>
    <t xml:space="preserve">The Audit: Force audit policy subcategory settings (Windows Vista or later) to override audit policy category settings option has not been enabled. </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</si>
  <si>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</si>
  <si>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</si>
  <si>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</si>
  <si>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</si>
  <si>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</si>
  <si>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Set "Audit: Force audit policy subcategory settings (Windows Vista or later) to override audit policy category settings" to "Enabled". One method to achieve the recommended configuration via Group Policy is to perform the following:
Set the following UI path to Enabled:
Computer Configuration\Policies\Windows Settings\Security Settings\Local Policies\Security Options\Audit: Force audit policy subcategory settings (Windows Vista or later) to override audit policy category settings</t>
  </si>
  <si>
    <t>WIN2019-058</t>
  </si>
  <si>
    <t>AU-5</t>
  </si>
  <si>
    <t>Response to Audit Processing Failure</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</si>
  <si>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</si>
  <si>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 xml:space="preserve">The 'Audit: Shut down system immediately if unable to log security audits' option has been disabled. </t>
  </si>
  <si>
    <t xml:space="preserve">The Audit: Shut down system immediately if unable to log security audits option has not been disabled. </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</si>
  <si>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</si>
  <si>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</si>
  <si>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</si>
  <si>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</si>
  <si>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Set "Audit: Shut down system immediately if unable to log security audits" to "Disabled". One method to achieve the recommended configuration via Group Policy is to perform the following:
Set the following UI path to Disabled:
Computer Configuration\Policies\Windows Settings\Security Settings\Local Policies\Security Options\Audit: Shut down system immediately if unable to log security audits</t>
  </si>
  <si>
    <t>2.3.4</t>
  </si>
  <si>
    <t>2.3.4.1</t>
  </si>
  <si>
    <t>WIN2019-060</t>
  </si>
  <si>
    <t>For a computer to print to a shared printer, the driver for that shared printer must be installed on the local computer. This security setting determines who is allowed to install a printer driver as part of connecting to a shared printer.
The recommended state for this setting is: `Enabled`.
**Note:** This setting does not affect the ability to add a local printer. This setting does not affect Administrators.</t>
  </si>
  <si>
    <t xml:space="preserve">The 'Devices: Prevent users from installing printer drivers' option has been enabled. </t>
  </si>
  <si>
    <t xml:space="preserve">The Devices: Prevent users from installing printer drivers option has not been enabled. </t>
  </si>
  <si>
    <t>It may be appropriate in some organizations to allow users to install printer drivers on their own workstations. However, you should allow only Administrators, not users, to do so on servers, because printer driver installation on a server may unintentionally cause the computer to become less stable. A malicious user could install inappropriate printer drivers in a deliberate attempt to damage the computer, or a user might accidentally install malicious software that masquerades as a printer driver. It is feasible for an attacker to disguise a Trojan horse program as a printer driver. The program may appear to users as if they must use it to print, but such a program could unleash malicious code on your computer network.</t>
  </si>
  <si>
    <t>Set "Devices: Prevent users from installing printer drivers" to "Enabled". One method to achieve the recommended configuration via Group Policy is to perform the following:
Set the following UI path to Enabled:
Computer Configuration\Policies\Windows Settings\Security Settings\Local Policies\Security Options\Devices: Prevent users from installing printer drivers</t>
  </si>
  <si>
    <t>WIN2019-061</t>
  </si>
  <si>
    <t>This policy setting determines whether all secure channel traffic that is initiated by the domain member must be signed or encrypted.
The recommended state for this setting is: `Enabled`.</t>
  </si>
  <si>
    <t xml:space="preserve">The 'Domain member: Digitally encrypt or sign secure channel data(always)' option has been enabled. </t>
  </si>
  <si>
    <t xml:space="preserve">The Domain member: Digitally encrypt or sign secure channel data (always) option has not been enabled. </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</si>
  <si>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</si>
  <si>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</si>
  <si>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</si>
  <si>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</si>
  <si>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</si>
  <si>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</si>
  <si>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Set "Domain member: Digitally encrypt or sign secure channel data (always)" to "Enabled". One method to achieve the recommended configuration via Group Policy is to perform the following:
Set the following UI path to Enabled:
Computer Configuration\Policies\Windows Settings\Security Settings\Local Policies\Security Options\Domain member: Digitally encrypt or sign secure channel data (always)</t>
  </si>
  <si>
    <t>WIN2019-062</t>
  </si>
  <si>
    <t>This policy setting determines whether a domain member should attempt to negotiate encryption for all secure channel traffic that it initiates.
The recommended state for this setting is: `Enabled`.</t>
  </si>
  <si>
    <t xml:space="preserve">The 'Domain member: Digitally encrypt secure channel data (when possible)' option has been enabled. </t>
  </si>
  <si>
    <t xml:space="preserve">The Domain member: Digitally encrypt secure channel data (when possible) option has not been enabled. </t>
  </si>
  <si>
    <t>2.3.6.2</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</si>
  <si>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`Dsclient` installed.</t>
  </si>
  <si>
    <t>Set "Domain member: Digitally encrypt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encrypt secure channel data (when possible)</t>
  </si>
  <si>
    <t>WIN2019-063</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</si>
  <si>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</si>
  <si>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 xml:space="preserve">The 'Domain member: Digitally sign secure channel data (when possible)' option has been enabled. </t>
  </si>
  <si>
    <t xml:space="preserve">The Domain member: Digitally sign secure channel data (when possible) option has not been enabled. </t>
  </si>
  <si>
    <t>2.3.6.3</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</si>
  <si>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`Dsclient` installed.</t>
  </si>
  <si>
    <t>Set "Domain member: Digitally sign secure channel data (when possible)" to "Enabled". One method to achieve the recommended configuration via Group Policy is to perform the following:
Set the following UI path to Enabled:
Computer Configuration\Policies\Windows Settings\Security Settings\Local Policies\Security Options\Domain member: Digitally sign secure channel data (when possible)</t>
  </si>
  <si>
    <t>WIN2019-064</t>
  </si>
  <si>
    <t xml:space="preserve">The 'Domain member: Disable machine account password changes' option has been disabled. </t>
  </si>
  <si>
    <t xml:space="preserve">The Domain member: Disable machine account password changes option has not been disabled. </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</si>
  <si>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</si>
  <si>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</si>
  <si>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Set "Domain member: Disable machine account password changes" to "Disabled". One method to achieve the recommended configuration via Group Policy is to perform the following:
Set the following UI path to Disabled:
Computer Configuration\Policies\Windows Settings\Security Settings\Local Policies\Security Options\Domain member: Disable machine account password changes</t>
  </si>
  <si>
    <t>WIN2019-065</t>
  </si>
  <si>
    <t>The 'Domain member: Maximum machine account password age' option has been set to '30 or fewer days, but not 0.'</t>
  </si>
  <si>
    <t>The Domain member: Maximum machine account password age option has not been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</si>
  <si>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</si>
  <si>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passwords of computer accounts.</t>
  </si>
  <si>
    <t>Set "Domain member: Maximum machine account password age" to "30 or fewer days, but not 0". One method to achieve the recommended configuration via Group Policy is to perform the following:
Set the following UI path to 30 or fewer days, but not 0:
Computer Configuration\Policies\Windows Settings\Security Settings\Local Policies\Security Options\Domain member: Maximum machine account password age</t>
  </si>
  <si>
    <t>WIN2019-066</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</si>
  <si>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</si>
  <si>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 xml:space="preserve">The 'Domain member: Require strong (Windows 2000 or later) session key' option has been enabled. </t>
  </si>
  <si>
    <t xml:space="preserve">The Domain member: Require strong (Windows 2000 or later) session key option has not been enabled. </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</si>
  <si>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</si>
  <si>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</si>
  <si>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 Also, Domain Controllers with this setting configured will not allow older pre-Windows 2000 clients (that that do not support this policy setting) to join the domain.</t>
  </si>
  <si>
    <t>Set "Domain member: Require strong (Windows 2000 or later) session key" to "Enabled". One method to achieve the recommended configuration via Group Policy is to perform the following:
Set the following UI path to Enabled:
Computer Configuration\Policies\Windows Settings\Security Settings\Local Policies\Security Options\Domain member: Require strong (Windows 2000 or later) session key</t>
  </si>
  <si>
    <t>WIN2019-067</t>
  </si>
  <si>
    <t>This policy setting determines whether users must press CTRL+ALT+DEL before they log on.
The recommended state for this setting is: `Disabled`.</t>
  </si>
  <si>
    <t>The 'Interactive logon: Do not require CTRL+ALT+DEL' option has been disabled.</t>
  </si>
  <si>
    <t>The 'Interactive logon: Do not require CTRL+ALT+DEL' option has not been disabled.</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</si>
  <si>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</si>
  <si>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</si>
  <si>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</si>
  <si>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</si>
  <si>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Set "Interactive logon: Do not require CTRL+ALT+DEL" to "Disabled". One method to achieve the recommended configuration via Group Policy is to perform the following:
Set the following UI path to Disabled:
Computer Configuration\Policies\Windows Settings\Security Settings\Local Policies\Security Options\Interactive logon: Do not require CTRL+ALT+DEL</t>
  </si>
  <si>
    <t>WIN2019-068</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</si>
  <si>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</si>
  <si>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The 'Interactive logon: Do not display last user name' option has been enabled. </t>
  </si>
  <si>
    <t xml:space="preserve">The Interactive logon: Do not display last user name option has been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</si>
  <si>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</si>
  <si>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</si>
  <si>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</si>
  <si>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Set "Interactive logon: Don't display last signed-in" to "Enabled". One method to achieve the recommended configuration via Group Policy is to perform the following:
Set the following UI path to Enabled:
Computer Configuration\Policies\Windows Settings\Security Settings\Local Policies\Security Options\Interactive logon: Don't display last signed-in</t>
  </si>
  <si>
    <t>WIN2019-069</t>
  </si>
  <si>
    <t>AC-11</t>
  </si>
  <si>
    <t>Device Lock</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</si>
  <si>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</si>
  <si>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The 'Interactive logon: Machine inactivity limit' option has been set to '900 or fewer second(s), but not 0.'</t>
  </si>
  <si>
    <t>The Interactive logon: Machine inactivity limit option has not been set to 900 or fewer second(s), but not 0.</t>
  </si>
  <si>
    <t>2.3.7.3</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</si>
  <si>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</si>
  <si>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</si>
  <si>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Set "Interactive logon: Machine inactivity limit" to "900 or fewer second(s), but not 0". One method to achieve the recommended configuration via Group Policy is to perform the following:
Set the following UI path to 900 or fewer seconds, but not 0:
Computer Configuration\Policies\Windows Settings\Security Settings\Local Policies\Security Options\Interactive logon: Machine inactivity limit</t>
  </si>
  <si>
    <t>WIN2019-070</t>
  </si>
  <si>
    <t>AC-8</t>
  </si>
  <si>
    <t>System Use Notification</t>
  </si>
  <si>
    <t>This policy setting specifies a text message that displays to users when they log on. Configure this setting in a manner that is consistent with the security and operational requirements of your organization.</t>
  </si>
  <si>
    <t>The "Interactive logon: Message text for users attempting to log on" option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</si>
  <si>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The Interactive logon warning banner is not compliant with IRS requirements.</t>
  </si>
  <si>
    <t>Added IRS Warning Banner</t>
  </si>
  <si>
    <t>HAC14
HAC38</t>
  </si>
  <si>
    <t>HAC14: Warning banner is insufficient
HAC38: Warning banner does not exist</t>
  </si>
  <si>
    <t>2.3.7.4</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</si>
  <si>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</si>
  <si>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</si>
  <si>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Configure "Interactive logon: Message text for users attempting to log on". One method to achieve the recommended configuration via Group Policy is to perform the following:
Set the following Group Policy setting to a warning banner that is IRS compliant.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Computer Configuration\Policies\Windows Settings\Security Settings\Local Policies\Security Options\Interactive logon: Message text for users attempting to log on</t>
  </si>
  <si>
    <t>WIN2019-071</t>
  </si>
  <si>
    <t>This policy setting specifies the text displayed in the title bar of the window that users see when they log on to the system. Configure this setting in a manner that is consistent with the security and operational requirements of your organization.</t>
  </si>
  <si>
    <t>The "Interactive logon: Message title for users attempting to log on" has been configured.</t>
  </si>
  <si>
    <t>The "Interactive logon: Message title for users attempting to log on" has not been configured.</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</si>
  <si>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</si>
  <si>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</si>
  <si>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</si>
  <si>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Configure "Interactive logon: Message title for users attempting to log on". One method to achieve the recommended configuration via Group Policy is to perform the following: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</si>
  <si>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WIN2019-072</t>
  </si>
  <si>
    <t>The 'Interactive logon: Prompt user to change password before expiration' option has been set to '14 days or greater.'</t>
  </si>
  <si>
    <t>The Interactive logon: Prompt user to change password before expiration option has not been set to 14 days or greater.</t>
  </si>
  <si>
    <t>HPW7</t>
  </si>
  <si>
    <t>HPW7: Password change notification is not sufficient</t>
  </si>
  <si>
    <t>2.3.7.7</t>
  </si>
  <si>
    <t>It is recommended that user passwords be configured to expire periodically. 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</si>
  <si>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Set "Interactive logon: Prompt user to change password before expiration" to "14 days". One method to achieve the recommended configuration via Group Policy is to perform the following:
Set the following UI path to a value of 14 days:
Computer Configuration\Policies\Windows Settings\Security Settings\Local Policies\Security Options\Interactive logon: Prompt user to change password before expiration</t>
  </si>
  <si>
    <t>WIN2019-073</t>
  </si>
  <si>
    <t>Logon information is required to unlock a locked computer. For domain accounts, this security setting determines whether it is necessary to contact a Domain Controller to unlock a computer.
The recommended state for this setting is: `Enabled`.</t>
  </si>
  <si>
    <t xml:space="preserve">The 'Interactive logon: Require Domain Controller Authentication to unlock workstation' option has been enabled. </t>
  </si>
  <si>
    <t xml:space="preserve">The Interactive logon: Require Domain Controller Authentication to unlock workstation option has not been enabled. </t>
  </si>
  <si>
    <t>2.3.7.8</t>
  </si>
  <si>
    <t>By default, the computer caches in memory the credentials of any users who are authenticated locally. The computer uses these cached credentials to authenticate anyone who attempts to unlock the console. When cached credentials are used, any changes that have recently been made to the account — such as user rights assignments, account lockout, or the account being disabled — are not considered or applied after the account is authenticated. User privileges are not updated, and (more importantly) disabled accounts are still able to unlock the console of the computer.</t>
  </si>
  <si>
    <t>When the console on a computer is locked, either by a user or automatically by a screen saver time-out, the console can only be unlocked if a Domain Controller is available to re-authenticate the domain account that is being used to unlock the computer. If no Domain Controller is available, the user cannot unlock the computer.</t>
  </si>
  <si>
    <t>Set "Interactive logon: Require Domain Controller Authentication to unlock workstation" to "Enabled". One method to achieve the recommended configuration via Group Policy is to perform the following:
Set the following UI path to Enabled:
Computer Configuration\Policies\Windows Settings\Security Settings\Local Policies\Security Options\Interactive logon: Require Domain Controller Authentication to unlock workstation</t>
  </si>
  <si>
    <t>WIN2019-074</t>
  </si>
  <si>
    <t>IA-3</t>
  </si>
  <si>
    <t>Device Identification and Authentication</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</si>
  <si>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</si>
  <si>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 xml:space="preserve">The 'Microsoft network client: Digitally sign communications (always)' option has been enabled. </t>
  </si>
  <si>
    <t xml:space="preserve">The Microsoft network client: Digitally sign communications (always) option has not been enabled. </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</si>
  <si>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</si>
  <si>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</si>
  <si>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</si>
  <si>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</si>
  <si>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(always)</t>
  </si>
  <si>
    <t>WIN2019-075</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</si>
  <si>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</si>
  <si>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 xml:space="preserve">The 'Microsoft network client: Digitally sign communications (if server agrees)' option has been enabled. </t>
  </si>
  <si>
    <t xml:space="preserve">The Microsoft network client: Digitally sign communications (if server agrees) option has not been enabled. </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</si>
  <si>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</si>
  <si>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</si>
  <si>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(if server agrees)" to "Enabled". One method to achieve the recommended configuration via Group Policy is to perform the following:
Set the following UI path to Enabled:
Computer Configuration\Policies\Windows Settings\Security Settings\Local Policies\Security Options\Microsoft network client: Digitally sign communications (if server agrees)</t>
  </si>
  <si>
    <t>WIN2019-076</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</si>
  <si>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</si>
  <si>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 xml:space="preserve">The 'Microsoft network client: Send unencrypted password to third-party SMB servers' option has been disabled. </t>
  </si>
  <si>
    <t xml:space="preserve">The Microsoft network client: Send unencrypted password to third-party SMB servers option has not been disabled. </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</si>
  <si>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</si>
  <si>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</si>
  <si>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</si>
  <si>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Set "Microsoft network client: Send unencrypted password to third-party SMB servers" to "Disabled". One method to achieve the recommended configuration via Group Policy is to perform the following:
Set the following UI path to Disabled:
Computer Configuration\Policies\Windows Settings\Security Settings\Local Policies\Security Options\Microsoft network client: Send unencrypted password to third-party SMB servers</t>
  </si>
  <si>
    <t>WIN2019-077</t>
  </si>
  <si>
    <t>AC-12</t>
  </si>
  <si>
    <t>Session Termination</t>
  </si>
  <si>
    <t>The 'Microsoft network server: Amount of idle time required before suspending session' option has been set to '30 or fewer minute(s), but not 0.'</t>
  </si>
  <si>
    <t>The Microsoft network server: Amount of idle time required before suspending session option has not been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</si>
  <si>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</si>
  <si>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</si>
  <si>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</si>
  <si>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</si>
  <si>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</si>
  <si>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</si>
  <si>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</si>
  <si>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WIN2019-078</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</si>
  <si>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</si>
  <si>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The 'Microsoft network server: Digitally sign communications (always)' option has been enabled.</t>
  </si>
  <si>
    <t>The Microsoft network server: Digitally sign communications (always) option has not been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</si>
  <si>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</si>
  <si>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</si>
  <si>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(always)"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(always)</t>
  </si>
  <si>
    <t>WIN2019-079</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</si>
  <si>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</si>
  <si>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The 'Microsoft network server: Digitally sign communications (if client agrees)' option has been enabled.</t>
  </si>
  <si>
    <t>The Microsoft network server: Digitally sign communications (if client agrees) option has not been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</si>
  <si>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</si>
  <si>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</si>
  <si>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(if client agrees)" to "Enabled". One method to achieve the recommended configuration via Group Policy is to perform the following:
Set the following UI path to Enabled:
Computer Configuration\Policies\Windows Settings\Security Settings\Local Policies\Security Options\Microsoft network server: Digitally sign communications (if client agrees)</t>
  </si>
  <si>
    <t>WIN2019-080</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</si>
  <si>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</si>
  <si>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 xml:space="preserve">The 'Microsoft network server: Disconnect clients when logon hours expire' option has been enabled. </t>
  </si>
  <si>
    <t xml:space="preserve">The Microsoft network server: Disconnect clients when logon hours expire option has not been enabled. </t>
  </si>
  <si>
    <t>HAC61: System does not properly control authentication process</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</si>
  <si>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</si>
  <si>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</si>
  <si>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</si>
  <si>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Set "Microsoft network server: Disconnect clients when logon hours expire" to "Enabled". One method to achieve the recommended configuration via Group Policy is to perform the following:
Set the following UI path to Enabled:
Computer Configuration\Policies\Windows Settings\Security Settings\Local Policies\Security Options\Microsoft network server: Disconnect clients when logon hours expire</t>
  </si>
  <si>
    <t>WIN2019-081</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</si>
  <si>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`Required from client` also conforms to the benchmark.
**Note:** Since the release of the MS [KB3161561](https://support.microsoft.com/en-us/kb/3161561) security patch, this setting can cause significant issues (such as replication problems, group policy editing issues and blue screen crashes) on Domain Controllers when used _simultaneously_ with UNC path hardening (i.e. Rule 18.5.14.1). **CIS therefore recommends against deploying this setting on Domain Controllers.**</t>
  </si>
  <si>
    <t>The 'Microsoft network server: Server SPN target name validation level' option has been set to 'Accept if provided by client' or higher.</t>
  </si>
  <si>
    <t>The Microsoft network server: Server SPN target name validation level option has not been set to Accept if provided by client or higher.</t>
  </si>
  <si>
    <t>2.3.9.5</t>
  </si>
  <si>
    <t>The identity of a computer can be spoofed to gain unauthorized access to network resources.</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</si>
  <si>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</si>
  <si>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Set "Microsoft network server: Server SPN target name validation level" to "Accept if provided by client" or higher. One method to achieve the recommended configuration via Group Policy is to perform the following: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</si>
  <si>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WIN2019-082</t>
  </si>
  <si>
    <t>This policy setting determines whether an anonymous user can request security identifier (SID) attributes for another user, or use a SID to obtain its corresponding user name.
The recommended state for this setting is: `Disabled`.</t>
  </si>
  <si>
    <t xml:space="preserve">The 'Network access: Allow anonymous SID/Name translation' option has been disabled. </t>
  </si>
  <si>
    <t xml:space="preserve">The Network access: Allow anonymous SID/Name translation option has not been disabled. </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</si>
  <si>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</si>
  <si>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</si>
  <si>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</si>
  <si>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Set "Network access: Allow anonymous SID/Name translation" to "Disabled". One method to achieve the recommended configuration via Group Policy is to perform the following:
Set the following UI path to Disabled:
Computer Configuration\Policies\Windows Settings\Security Settings\Local Policies\Security Options\Network access: Allow anonymous SID/Name translation</t>
  </si>
  <si>
    <t>WIN2019-083</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</si>
  <si>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</si>
  <si>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 xml:space="preserve">The 'Network access: Do not allow anonymous enumeration of SAM accounts' option has been enabled. </t>
  </si>
  <si>
    <t xml:space="preserve">The Network access: Do not allow anonymous enumeration of SAM accounts option has not been enabled. </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</si>
  <si>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</si>
  <si>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</si>
  <si>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</si>
  <si>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Set "Network access: Do not allow anonymous enumeration of SAM accounts"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t>
  </si>
  <si>
    <t>WIN2019-084</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</si>
  <si>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</si>
  <si>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 xml:space="preserve">The 'Network access: Do not allow anonymous enumeration of SAM accounts and shares' option has been enabled. </t>
  </si>
  <si>
    <t xml:space="preserve">The Network access: Do not allow anonymous enumeration of SAM accounts and shares option has not been enabled. </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</si>
  <si>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</si>
  <si>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</si>
  <si>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</si>
  <si>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Set "Network access: Do not allow anonymous enumeration of SAM accounts and shares" to "Enabled". One method to achieve the recommended configuration via Group Policy is to perform the following:
Set the following UI path to Enabled:
Computer Configuration\Policies\Windows Settings\Security Settings\Local Policies\Security Options\Network access: Do not allow anonymous enumeration of SAM accounts and shares</t>
  </si>
  <si>
    <t>WIN2019-085</t>
  </si>
  <si>
    <t>This policy setting determines what additional permissions are assigned for anonymous connections to the computer.
The recommended state for this setting is: `Disabled`.</t>
  </si>
  <si>
    <t xml:space="preserve">The 'Network access: Let Everyone permissions apply to anonymous users' option has been disabled. </t>
  </si>
  <si>
    <t xml:space="preserve">The Network access: Let Everyone permissions apply to anonymous users option has not been disabled. </t>
  </si>
  <si>
    <t>2.3.10.5</t>
  </si>
  <si>
    <t>An unauthorized user could anonymously list account names and shared resources and use the information to attempt to guess passwords, perform social engineering attacks, or launch DoS attacks.</t>
  </si>
  <si>
    <t>Set "Network access: Let Everyone permissions apply to anonymous users" to "Disabled". One method to achieve the recommended configuration via Group Policy is to perform the following:
Set the following UI path to Disabled:
Computer Configuration\Policies\Windows Settings\Security Settings\Local Policies\Security Options\Network access: Let Everyone permissions apply to anonymous users</t>
  </si>
  <si>
    <t>WIN2019-086</t>
  </si>
  <si>
    <t xml:space="preserve">The 'Network access: Named Pipes that can be accessed anonymously' option has been configured appropriately. </t>
  </si>
  <si>
    <t xml:space="preserve">The Network access: Named Pipes that can be accessed anonymously option has not been configured appropriately. </t>
  </si>
  <si>
    <t>2.3.10.7</t>
  </si>
  <si>
    <t>Limiting named pipes that can be accessed anonymously will reduce the attack surface of the system.</t>
  </si>
  <si>
    <t>Configure "Network access: Named Pipes that can be accessed anonymously". One method to achieve the recommended configuration via Group Policy is to perform the following:
Configure the following UI path:
Computer Configuration\Policies\Windows Settings\Security Settings\Local Policies\Security Options\Network access: Named Pipes that can be accessed anonymously</t>
  </si>
  <si>
    <t>WIN2019-087</t>
  </si>
  <si>
    <t>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System\CurrentControlSet\Control\ProductOptions
System\CurrentControlSet\Control\Server Applications
Software\Microsoft\Windows NT\CurrentVersion
```</t>
  </si>
  <si>
    <t>The 'Network access: Remotely accessible registry paths' option has been configured appropriately.</t>
  </si>
  <si>
    <t>The Network access: Remotely accessible registry paths option has not been configured appropriately.</t>
  </si>
  <si>
    <t>2.3.10.8</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</si>
  <si>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</si>
  <si>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</si>
  <si>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Configure "Network access: Remotely accessible registry paths". One method to achieve the recommended configuration via Group Policy is to perform the following: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</si>
  <si>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WIN2019-088</t>
  </si>
  <si>
    <t>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The recommended state for servers that hold the _Active Directory Certificate Services_ Role with _Certification Authority_ Role Service includes the above list and:
 ```
System\CurrentControlSet\Services\CertSvc
```
The recommended state for servers that have the _WINS Server_ Feature installed includes the above list and:
 ```
System\CurrentControlSet\Services\WINS
```</t>
  </si>
  <si>
    <t>The 'Network access: Remotely accessible registry paths and sub-paths' option has been configured appropriately.</t>
  </si>
  <si>
    <t>The Network access: Remotely accessible registry paths and sub-paths option has not been configured appropriately.</t>
  </si>
  <si>
    <t>2.3.10.9</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</si>
  <si>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</si>
  <si>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Configure "Network access: Remotely accessible registry paths and sub-paths". One method to achieve the recommended configuration via Group Policy is to perform the following: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</si>
  <si>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WIN2019-089</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</si>
  <si>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</si>
  <si>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 xml:space="preserve">The 'Network access: Restrict anonymous access to Named Pipes and Shares' option has been enabled. </t>
  </si>
  <si>
    <t xml:space="preserve">The Network access: Restrict anonymous access to Named Pipes and Shares option has not been enabled. </t>
  </si>
  <si>
    <t>2.3.10.10</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</si>
  <si>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</si>
  <si>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</si>
  <si>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Set "Network access: Restrict anonymous access to Named Pipes and Shares" to "Enabled". One method to achieve the recommended configuration via Group Policy is to perform the following:
Set the following UI path to Enabled:
Computer Configuration\Policies\Windows Settings\Security Settings\Local Policies\Security Options\Network access: Restrict anonymous access to Named Pipes and Shares</t>
  </si>
  <si>
    <t>WIN2019-090</t>
  </si>
  <si>
    <t>The 'Network access: Restrict clients allowed to make remote calls to SAM' option has been set to 'Administrators: Remote Access: Allow.'</t>
  </si>
  <si>
    <t>The Network access: Restrict clients allowed to make remote calls to SAM option has not been set to Administrators: Remote Access: Allow.</t>
  </si>
  <si>
    <t>2.3.10.11</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</si>
  <si>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</si>
  <si>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Set "Network access: Restrict clients allowed to make remote calls to SAM" to "Administrators: Remote Access: Allow". One method to achieve the recommended configuration via Group Policy is to perform the following:
Set the following UI path to Administrators: Remote Access: Allow:
Computer Configuration\Policies\Windows Settings\Security Settings\Local Policies\Security Options\Network access: Restrict clients allowed to make remote calls to SAM</t>
  </si>
  <si>
    <t>WIN2019-091</t>
  </si>
  <si>
    <t>The 'Network access: Shares that can be accessed anonymously' option has been set to 'None.'</t>
  </si>
  <si>
    <t>The Network access: Shares that can be accessed anonymously option has not been set to None.</t>
  </si>
  <si>
    <t>2.3.10.12</t>
  </si>
  <si>
    <t>It is very dangerous to allow any values in this setting. Any shares that are listed can be accessed by any network user, which could lead to the exposure or corruption of sensitive data.</t>
  </si>
  <si>
    <t>Set "Network access: Shares that can be accessed anonymously" to "None". One method to achieve the recommended configuration via Group Policy is to perform the following:
Set the following UI path to None:
Computer Configuration\Policies\Windows Settings\Security Settings\Local Policies\Security Options\Network access: Shares that can be accessed anonymously</t>
  </si>
  <si>
    <t>WIN2019-092</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</si>
  <si>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</si>
  <si>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The 'Network access: Sharing and security model for local accounts' option has been set to 'Classic - local users authenticate as themselves'</t>
  </si>
  <si>
    <t>The Network access: Sharing and security model for local accounts option has not been set to Classic - local users authenticate as themselves</t>
  </si>
  <si>
    <t>2.3.10.13</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</si>
  <si>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</si>
  <si>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</si>
  <si>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Set "Network access: Sharing and security model for local accounts" to "Classic - local users authenticate as themselves". One method to achieve the recommended configuration via Group Policy is to perform the following:
Set the following UI path to Classic - local users authenticate as themselves:
Computer Configuration\Policies\Windows Settings\Security Settings\Local Policies\Security Options\Network access: Sharing and security model for local accounts</t>
  </si>
  <si>
    <t>WIN2019-093</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</si>
  <si>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</si>
  <si>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 xml:space="preserve">The 'Network security: Allow Local System to use computer identity for NTLM' option has been enabled. </t>
  </si>
  <si>
    <t xml:space="preserve">The Network security: Allow Local System to use computer identity for NTLM option has not been enabled. </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</si>
  <si>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</si>
  <si>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</si>
  <si>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</si>
  <si>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</si>
  <si>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Set "Network security: Allow Local System to use computer identity for NTLM" to "Enabled". One method to achieve the recommended configuration via Group Policy is to perform the following:
Set the following UI path to Enabled:
Computer Configuration\Policies\Windows Settings\Security Settings\Local Policies\Security Options\Network security: Allow Local System to use computer identity for NTLM</t>
  </si>
  <si>
    <t>WIN2019-094</t>
  </si>
  <si>
    <t>This policy setting determines whether NTLM is allowed to fall back to a NULL session when used with LocalSystem.
The recommended state for this setting is: `Disabled`.</t>
  </si>
  <si>
    <t xml:space="preserve">The 'Network security: Allow LocalSystem NULL session fallback' option has been disabled. </t>
  </si>
  <si>
    <t xml:space="preserve">The Network security: Allow LocalSystem NULL session fallback option has not been disabled. </t>
  </si>
  <si>
    <t>2.3.11.2</t>
  </si>
  <si>
    <t>NULL sessions are less secure because by definition they are unauthenticated.</t>
  </si>
  <si>
    <t>Any applications that require NULL sessions for LocalSystem will not work as designed.</t>
  </si>
  <si>
    <t>Set "Network security: Allow LocalSystem NULL session fallback" to "Disabled". One method to achieve the recommended configuration via Group Policy is to perform the following:
Set the following UI path to Disabled:
Computer Configuration\Policies\Windows Settings\Security Settings\Local Policies\Security Options\Network security: Allow LocalSystem NULL session fallback</t>
  </si>
  <si>
    <t>WIN2019-095</t>
  </si>
  <si>
    <t xml:space="preserve">The 'Network Security: Allow PKU2U authentication requests to this computer to use online identities 'has been disabled. </t>
  </si>
  <si>
    <t xml:space="preserve">The Network Security: Allow PKU2U authentication requests to this computer to use online identities has not been disabled. </t>
  </si>
  <si>
    <t>2.3.11.3</t>
  </si>
  <si>
    <t>The PKU2U protocol is a peer-to-peer authentication protocol - authentication should be managed centrally in most managed networks.</t>
  </si>
  <si>
    <t>Set "Network Security: Allow PKU2U authentication requests to this computer to use online identities" to "Disabled". One method to achieve the recommended configuration via Group Policy is to perform the following:
Set the following UI path to Disabled:
Computer Configuration\Policies\Windows Settings\Security Settings\Local Policies\Security Options\Network Security: Allow PKU2U authentication requests to this computer to use online identities</t>
  </si>
  <si>
    <t>WIN2019-096</t>
  </si>
  <si>
    <t>SC-13</t>
  </si>
  <si>
    <t>Cryptographic Protection</t>
  </si>
  <si>
    <t>The 'Network security: Configure encryption types allowed for Kerberos' option has been set to 'RC4_HMAC_MD5, AES128_HMAC_SHA1, AES256_HMAC_SHA1, Future encryption types.'</t>
  </si>
  <si>
    <t>The Network security: Configure encryption types allowed for Kerberos option has not been set to RC4_HMAC_MD5, AES128_HMAC_SHA1, AES256_HMAC_SHA1,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</si>
  <si>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</si>
  <si>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</si>
  <si>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Set "Network security: Configure encryption types allowed for Kerberos" to "AES128_HMAC_SHA1, AES256_HMAC_SHA1, Future encryption types". One method to achieve the recommended configuration via Group Policy is to perform the following:
Set the following UI path to AES128_HMAC_SHA1, AES256_HMAC_SHA1, Future encryption types:
Computer Configuration\Policies\Windows Settings\Security Settings\Local Policies\Security Options\Network security: Configure encryption types allowed for Kerberos</t>
  </si>
  <si>
    <t>WIN2019-097</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</si>
  <si>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</si>
  <si>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 xml:space="preserve">The 'Network security: Do not store LAN Manager hash value on next password change' option has been enabled. </t>
  </si>
  <si>
    <t xml:space="preserve">The Network security: Do not store LAN Manager hash value on next password change option has not been enabled. </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</si>
  <si>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</si>
  <si>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</si>
  <si>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</si>
  <si>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Set "Network security: Do not store LAN Manager hash value on next password change" to "Enabled". One method to achieve the recommended configuration via Group Policy is to perform the following:
Set the following UI path to Enabled:
Computer Configuration\Policies\Windows Settings\Security Settings\Local Policies\Security Options\Network security: Do not store LAN Manager hash value on next password change</t>
  </si>
  <si>
    <t>WIN2019-098</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</si>
  <si>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</si>
  <si>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The 'Network security: Force logoff when logon hours expire' option has been enabled.</t>
  </si>
  <si>
    <t>The Network security: Force logoff when logon hours expire option has not been enabled.</t>
  </si>
  <si>
    <t>2.3.11.6</t>
  </si>
  <si>
    <t>If this setting is disabled, a user could remain connected to the computer outside of their allotted logon hours.</t>
  </si>
  <si>
    <t>Set "Network security: Force logoff when logon hours expire" to "Enabled". One method to achieve the recommended configuration via Group Policy is to perform the following:
Set the following UI path to Enabled:
Computer Configuration\Policies\Windows Settings\Security Settings\Local Policies\Security Options\Network security: Force logoff when logon hours expire</t>
  </si>
  <si>
    <t>WIN2019-099</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</si>
  <si>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</si>
  <si>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The 'Network security: LAN Manager authentication level' option has been set to 'Send NTLMv2 response only. Refuse LM &amp; NTLM.'</t>
  </si>
  <si>
    <t>The Network security: LAN Manager authentication level option has not been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</si>
  <si>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</si>
  <si>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</si>
  <si>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</si>
  <si>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Set "Network security: LAN Manager authentication level" to "Send NTLMv2 response only. Refuse LM &amp; NTLM". One method to achieve the recommended configuration via Group Policy is to perform the following:
Set the following UI path to: Send NTLMv2 response only. Refuse LM &amp; NTLM:
Computer Configuration\Policies\Windows Settings\Security Settings\Local Policies\Security Options\Network security: LAN Manager authentication level</t>
  </si>
  <si>
    <t>WIN2019-100</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</si>
  <si>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</si>
  <si>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The 'Network security: LDAP client signing requirements' option has been set to 'Negotiate signing' or higher.</t>
  </si>
  <si>
    <t>The Network security: LDAP client signing requirements option has not been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</si>
  <si>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</si>
  <si>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</si>
  <si>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</si>
  <si>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Set "Network security: LDAP client signing requirements" to "Negotiate signing" or higher. One method to achieve the recommended configuration via Group Policy is to perform the following:
Set the following UI path to Negotiate signing (configuring to Require signing also conforms to the benchmark):
Computer Configuration\Policies\Windows Settings\Security Settings\Local Policies\Security Options\Network security: LDAP client signing requirements</t>
  </si>
  <si>
    <t>WIN2019-101</t>
  </si>
  <si>
    <t>SC-8</t>
  </si>
  <si>
    <t>Transmission Confidentiality and Integrity</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</si>
  <si>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</si>
  <si>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'Network security: Minimum session security for NTLM SSP based (including secure RPC) clients' option has been set to 'Require NTLMv2 session security, Require 128-bit encryption.'</t>
  </si>
  <si>
    <t>The Network security: Minimum session security for NTLM SSP based (including secure RPC) clients option has not been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</si>
  <si>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</si>
  <si>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</si>
  <si>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Set "Network security: Minimum session security for NTLM SSP based (including secure RPC) clients"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</si>
  <si>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WIN2019-102</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</si>
  <si>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</si>
  <si>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</si>
  <si>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</si>
  <si>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</si>
  <si>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</si>
  <si>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To establish the recommended configuration via GP, set the following UI path to Require NTLMv2 session security, Require 128-bit encryption:
Computer Configuration&gt;Policies&gt;Windows Settings&gt;Security Settings&gt;Local Policies&gt;Security Options&gt;Network security: Minimum session security for NTLM SSP based (including secure RPC) servers.</t>
  </si>
  <si>
    <t>Set "Network security: Minimum session security for NTLM SSP based (including secure RPC) servers" to "Require NTLMv2 session security, Require 128-bit encryption". One method to achieve the recommended configuration via Group Policy is to perform the following:
Set the following UI path to Require NTLMv2 session security, Require 128-bit encryption:
Computer Configuration\Policies\Windows Settings\Security Settings\Local Policies\Security Options\Network security: Minimum session security for NTLM SSP based (including secure RPC) servers</t>
  </si>
  <si>
    <t>WIN2019-103</t>
  </si>
  <si>
    <t>This policy setting determines whether a computer can be shut down when a user is not logged on. If this policy setting is enabled, the shutdown command is available on the Windows logon screen. It is recommended to disable this policy setting to restrict the ability to shut down the computer to users with credentials on the system.
The recommended state for this setting is: `Disabled`.
**Note:** In Server 2008 R2 and older versions, this setting had no impact on Remote Desktop (RDP) / Terminal Services sessions - it only affected the local console. However, Microsoft changed the behavior in Windows Server 2012 (non-R2) and above, where if set to Enabled, RDP sessions are also allowed to shut down or restart the server.</t>
  </si>
  <si>
    <t xml:space="preserve">The 'Shutdown: Allow system to be shut down without having to log on' option has been disabled. </t>
  </si>
  <si>
    <t xml:space="preserve">The Shutdown: Allow system to be shut down without having to log on option has not been disabled. </t>
  </si>
  <si>
    <t>2.3.13</t>
  </si>
  <si>
    <t>2.3.13.1</t>
  </si>
  <si>
    <t>Users who can access the console locally could shut down the computer. Attackers could also walk to the local console and restart the server, which would cause a temporary DoS condition. Attackers could also shut down the server and leave all of its applications and services unavailable. As noted in the Description above, the Denial of Service (DoS) risk of enabling this setting dramatically increases in Windows Server 2012 (non-R2) and above, as even remote users could then shut down or restart the server from the logon screen of an RDP session.</t>
  </si>
  <si>
    <t>WIN2019-104</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</si>
  <si>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</si>
  <si>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 xml:space="preserve">The 'System objects: Require case insensitivity for non-Windows subsystems' option has been enabled. </t>
  </si>
  <si>
    <t xml:space="preserve">The System objects: Require case insensitivity for non-Windows subsystems option has not been enabled. </t>
  </si>
  <si>
    <t>2.3.15</t>
  </si>
  <si>
    <t>2.3.15.1</t>
  </si>
  <si>
    <t>Because Windows is case-insensitive but the POSIX subsystem will support case sensitivity, failure to enable this policy setting would make it possible for a user of that subsystem to create a file with the same name as another file but with a different mix of upper and lower case letters. Such a situation could potentially confuse users when they try to access such files from normal Win32 tools because only one of the files will be available.</t>
  </si>
  <si>
    <t>Set "System objects: Require case insensitivity for non-Windows subsystems" to "Enabled". One method to achieve the recommended configuration via Group Policy is to perform the following:
Set the following UI path to Enabled:
Computer Configuration\Policies\Windows Settings\Security Settings\Local Policies\Security Options\System objects: Require case insensitivity for non-Windows subsystems</t>
  </si>
  <si>
    <t>WIN2019-105</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</si>
  <si>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</si>
  <si>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 xml:space="preserve">The 'System objects: Strengthen default permissions of internal system objects (e.g. Symbolic Links)' option has been enabled. </t>
  </si>
  <si>
    <t xml:space="preserve">The System objects: Strengthen default permissions of internal system objects (e.g. Symbolic Links) option has not been enabled. </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</si>
  <si>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</si>
  <si>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</si>
  <si>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Set "System objects: Strengthen default permissions of internal system objects (e.g. Symbolic Links)" to "Enabled". One method to achieve the recommended configuration via Group Policy is to perform the following:
Set the following UI path to Enabled:
Computer Configuration\Policies\Windows Settings\Security Settings\Local Policies\Security Options\System objects: Strengthen default permissions of internal system objects (e.g. Symbolic Links)</t>
  </si>
  <si>
    <t>WIN2019-106</t>
  </si>
  <si>
    <t>This policy setting controls the behavior of Admin Approval Mode for the built-in Administrator account.
The recommended state for this setting is: `Enabled`.</t>
  </si>
  <si>
    <t xml:space="preserve">The 'User Account Control: Admin Approval Mode for the Built-in Administrator account' option has been enabled. </t>
  </si>
  <si>
    <t xml:space="preserve">The User Account Control: Admin Approval Mode for the Built-in Administrator account option has not been enabled. </t>
  </si>
  <si>
    <t>2.3.17</t>
  </si>
  <si>
    <t>2.3.17.1</t>
  </si>
  <si>
    <t>The built-in Administrator account uses Admin Approval Mode. Users that log on using the local Administrator account will be prompted for consent whenever a program requests an elevation in privilege, just like any other user would.</t>
  </si>
  <si>
    <t>Set "User Account Control: Admin Approval Mode for the Built-in Administrator account" to "Enabled". One method to achieve the recommended configuration via Group Policy is to perform the following:
Set the following UI path to Enabled:
Computer Configuration\Policies\Windows Settings\Security Settings\Local Policies\Security Options\User Account Control: Admin Approval Mode for the Built-in Administrator account</t>
  </si>
  <si>
    <t>WIN2019-107</t>
  </si>
  <si>
    <t>The 'User Account Control: Behavior of the elevation prompt for administrators in Admin Approval Mode' option has been set to 'Prompt for consent on the secure desktop.'</t>
  </si>
  <si>
    <t>The User Account Control: Behavior of the elevation prompt for administrators in Admin Approval Mode option has not been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</si>
  <si>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</si>
  <si>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</si>
  <si>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</si>
  <si>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Set "User Account Control: Behavior of the elevation prompt for administrators in Admin Approval Mode" to "Prompt for consent on the secure desktop". One method to achieve the recommended configuration via Group Policy is to perform the following:
Set the following UI path to Prompt for consent on the secure desktop:
Computer Configuration\Policies\Windows Settings\Security Settings\Local Policies\Security Options\User Account Control: Behavior of the elevation prompt for administrators in Admin Approval Mode</t>
  </si>
  <si>
    <t>WIN2019-108</t>
  </si>
  <si>
    <t>This policy setting controls the behavior of the elevation prompt for standard users.
The recommended state for this setting is: `Automatically deny elevation requests`.</t>
  </si>
  <si>
    <t>The 'User Account Control: Behavior of the elevation prompt for standard users 'option has been set to 'Automatically deny elevation requests.'</t>
  </si>
  <si>
    <t>The User Account Control: Behavior of the elevation prompt for standard users option has not been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</si>
  <si>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</si>
  <si>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</si>
  <si>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</si>
  <si>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Set "User Account Control: Behavior of the elevation prompt for standard users" to "Automatically deny elevation requests". One method to achieve the recommended configuration via Group Policy is to perform the following:
Set the following UI path to Automatically deny elevation requests:
Computer Configuration\Policies\Windows Settings\Security Settings\Local Policies\Security Options\User Account Control: Behavior of the elevation prompt for standard users</t>
  </si>
  <si>
    <t>WIN2019-109</t>
  </si>
  <si>
    <t>This policy setting controls the behavior of application installation detection for the computer.
The recommended state for this setting is: `Enabled`.</t>
  </si>
  <si>
    <t xml:space="preserve">The 'User Account Control: Detect application installations and prompt for elevation' option has been enabled. </t>
  </si>
  <si>
    <t xml:space="preserve">The User Account Control: Detect application installations and prompt for elevation option has not been enabled. </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</si>
  <si>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</si>
  <si>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</si>
  <si>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</si>
  <si>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</si>
  <si>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</si>
  <si>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Set "User Account Control: Detect application installations and prompt for elevation" to "Enabled". One method to achieve the recommended configuration via Group Policy is to perform the following:
Set the following UI path to Enabled:
Computer Configuration\Policies\Windows Settings\Security Settings\Local Policies\Security Options\User Account Control: Detect application installations and prompt for elevation</t>
  </si>
  <si>
    <t>WIN2019-110</t>
  </si>
  <si>
    <t>This policy setting controls whether applications that request to run with a User Interface Accessibility (UIAccess)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UIAccess integrity level regardless of the state of this security setting.
The recommended state for this setting is: `Enabled`.</t>
  </si>
  <si>
    <t xml:space="preserve">The 'User Account Control: Only elevate UIAccess applications that are installed in secure locations' option has been enabled. </t>
  </si>
  <si>
    <t xml:space="preserve">The User Account Control: Only elevate UIAccess applications that are installed in secure locations option has not been enabled. </t>
  </si>
  <si>
    <t>2.3.17.5</t>
  </si>
  <si>
    <t>UIAccess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</si>
  <si>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Set "User Account Control: Only elevate UIAccess applications that are installed in secure locations" to "Enabled". One method to achieve the recommended configuration via Group Policy is to perform the following:
Set the following UI path to Enabled:
Computer Configuration\Policies\Windows Settings\Security Settings\Local Policies\Security Options\User Account Control: Only elevate UIAccess applications that are installed in secure locations</t>
  </si>
  <si>
    <t>WIN2019-111</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</si>
  <si>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</si>
  <si>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The 'User Account Control: Run all administrators in Admin Approval Mode' option has been enabled.</t>
  </si>
  <si>
    <t>The User Account Control: Run all administrators in Admin Approval Mode option has not been enabled.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</si>
  <si>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</si>
  <si>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</si>
  <si>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</si>
  <si>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Set "User Account Control: Run all administrators in Admin Approval Mode" to "Enabled". One method to achieve the recommended configuration via Group Policy is to perform the following:
Set the following UI path to Enabled:
Computer Configuration\Policies\Windows Settings\Security Settings\Local Policies\Security Options\User Account Control: Run all administrators in Admin Approval Mode</t>
  </si>
  <si>
    <t>WIN2019-112</t>
  </si>
  <si>
    <t>This policy setting controls whether the elevation request prompt is displayed on the interactive user's desktop or the secure desktop.
The recommended state for this setting is: `Enabled`.</t>
  </si>
  <si>
    <t xml:space="preserve">The 'User Account Control: Switch to the secure desktop when prompting for elevation' option has been enabled. </t>
  </si>
  <si>
    <t xml:space="preserve">The User Account Control: Switch to the secure desktop when prompting for elevation option has not been enabled. </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</si>
  <si>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</si>
  <si>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</si>
  <si>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Set "User Account Control: Switch to the secure desktop when prompting for elevation" to "Enabled". One method to achieve the recommended configuration via Group Policy is to perform the following:
Set the following UI path to Enabled:
Computer Configuration\Policies\Windows Settings\Security Settings\Local Policies\Security Options\User Account Control: Switch to the secure desktop when prompting for elevation</t>
  </si>
  <si>
    <t>WIN2019-113</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</si>
  <si>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</si>
  <si>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 xml:space="preserve">The 'User Account Control: Virtualize file and registry write failures to per-user locations' option has been enabled. </t>
  </si>
  <si>
    <t xml:space="preserve">The User Account Control: Virtualize file and registry write failures to per-user locations option has not been enabled. </t>
  </si>
  <si>
    <t>HCM48</t>
  </si>
  <si>
    <t>HCM48: Low-risk operating system settings are not configured securely</t>
  </si>
  <si>
    <t>2.3.17.8</t>
  </si>
  <si>
    <t>This setting reduces vulnerabilities by ensuring that legacy applications only write data to permitted locations.</t>
  </si>
  <si>
    <t>Set "User Account Control: Virtualize file and registry write failures to per-user locations" to "Enabled". One method to achieve the recommended configuration via Group Policy is to perform the following:
Set the following UI path to Enabled:
Computer Configuration\Policies\Windows Settings\Security Settings\Local Policies\Security Options\User Account Control: Virtualize file and registry write failures to per-user locations</t>
  </si>
  <si>
    <t>WIN2019-114</t>
  </si>
  <si>
    <t>SC-7</t>
  </si>
  <si>
    <t>Boundary Protection</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</si>
  <si>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</si>
  <si>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The 'Windows Firewall: Domain: Firewall state' option has been set to 'On (recommended).'</t>
  </si>
  <si>
    <t>The Windows Firewall: Domain: Firewall state option has not been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</si>
  <si>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</si>
  <si>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</si>
  <si>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</si>
  <si>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</si>
  <si>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</si>
  <si>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Set "Windows Firewall: Domain: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Properties\Domain Profile\Firewall state</t>
  </si>
  <si>
    <t>WIN2019-115</t>
  </si>
  <si>
    <t>This setting determines the behavior for inbound connections that do not match an inbound firewall rule.
The recommended state for this setting is: `Block (default)`.</t>
  </si>
  <si>
    <t>The 'Windows Firewall: Domain: Inbound connections' option has been set to 'Block (default).'</t>
  </si>
  <si>
    <t>The Windows Firewall: Domain: Inbound connections option has not been set to Block (default).</t>
  </si>
  <si>
    <t>9.1.2</t>
  </si>
  <si>
    <t>If the firewall allows all traffic to access the system then an attacker may be more easily able to remotely exploit a weakness in a network service.</t>
  </si>
  <si>
    <t>Set "Windows Firewall: Domain: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Properties\Domain Profile\Inbound connections</t>
  </si>
  <si>
    <t>9.1.3</t>
  </si>
  <si>
    <t>WIN2019-117</t>
  </si>
  <si>
    <t>SI-4</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</si>
  <si>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</si>
  <si>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Domain: Settings: Display a notification' option has been set to 'No.'</t>
  </si>
  <si>
    <t>The Windows Firewall: Domain: Settings: Display a notification option has not been set to No.</t>
  </si>
  <si>
    <t>9.1.4</t>
  </si>
  <si>
    <t>Firewall notifications can be complex and may confuse the end users, who would not be able to address the alert.</t>
  </si>
  <si>
    <t>Windows Firewall will not display a notification when a program is blocked from receiving inbound connections.</t>
  </si>
  <si>
    <t>Set "Windows Firewall: Domain: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Properties\Domain Profile\Settings Customize\Display a notification</t>
  </si>
  <si>
    <t>WIN2019-118</t>
  </si>
  <si>
    <t>AU-4</t>
  </si>
  <si>
    <t>Audit Storage Capacity</t>
  </si>
  <si>
    <t>Use this option to specify the path and name of the file in which Windows Firewall will write its log information.
The recommended state for this setting is: `%SystemRoot%\System32\logfiles\firewall\domainfw.log`.</t>
  </si>
  <si>
    <t>The 'Windows Firewall: Domain: Logging: Name' option has been set to '%SYSTEMROOT%&gt;System32&gt;logfiles&gt;firewall&gt;domainfw.log'.</t>
  </si>
  <si>
    <t>The Windows Firewall: Domain: Logging: Name option has not been set to %SYSTEMROOT%&gt;System32&gt;logfiles&gt;firewall&gt;domainfw.log.</t>
  </si>
  <si>
    <t>9.1.5</t>
  </si>
  <si>
    <t>If events are not recorded it may be difficult or impossible to determine the root cause of system problems or the unauthorized activities of malicious users.</t>
  </si>
  <si>
    <t>The log file will be stored in the specified file.</t>
  </si>
  <si>
    <t>Set "Windows Firewall: Domain: Logging: Name" to "%SystemRoot%\System32\logfiles\firewall\domainfw.log". One method to achieve the recommended configuration via Group Policy is to perform the following: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</si>
  <si>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WIN2019-119</t>
  </si>
  <si>
    <t>Use this option to specify the size limit of the file in which Windows Firewall will write its log information.
The recommended state for this setting is: `16,384 KB or greater`.</t>
  </si>
  <si>
    <t>The 'Windows Firewall: Domain: Logging: Size limit (KB)' option has been set to '16,384 KB or greater'.</t>
  </si>
  <si>
    <t>The Windows Firewall: Domain: Logging: Size limit (KB) option has not been set to 16,384 KB or greater.</t>
  </si>
  <si>
    <t>9.1.6</t>
  </si>
  <si>
    <t>The log file size will be limited to the specified size, old events will be overwritten by newer ones when the limit is reached.</t>
  </si>
  <si>
    <t>Set "Windows Firewall: Domain: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Properties\Domain Profile\Logging Customize\Size limit (KB)</t>
  </si>
  <si>
    <t>WIN2019-120</t>
  </si>
  <si>
    <t>AU-12</t>
  </si>
  <si>
    <t>Audit Generation</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</si>
  <si>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</si>
  <si>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The 'Windows Firewall: Domain: Logging: Log dropped packets' option has been set to 'Yes'.</t>
  </si>
  <si>
    <t>The Windows Firewall: Domain: Logging: Log dropped packets option has not been set to Yes.</t>
  </si>
  <si>
    <t>9.1.7</t>
  </si>
  <si>
    <t>Information about dropped packets will be recorded in the firewall log file.</t>
  </si>
  <si>
    <t>Set "Windows Firewall: Domain: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dropped packets</t>
  </si>
  <si>
    <t>WIN2019-121</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</si>
  <si>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</si>
  <si>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 'Windows Firewall: Domain: Logging: Log successful connections' option has been set to 'Yes'.</t>
  </si>
  <si>
    <t>Th Windows Firewall: Domain: Logging: Log successful connections option has not been set to Yes.</t>
  </si>
  <si>
    <t>Information about successful connections will be recorded in the firewall log file.</t>
  </si>
  <si>
    <t>Set "Windows Firewall: Domain: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Properties\Domain Profile\Logging Customize\Log successful connections</t>
  </si>
  <si>
    <t>WIN2019-122</t>
  </si>
  <si>
    <t>The 'Windows Firewall: Private: Firewall state' option has been set to 'On (recommended)'.</t>
  </si>
  <si>
    <t>The Windows Firewall: Private: Firewall state option has not been set to On (recommended).</t>
  </si>
  <si>
    <t>9.2</t>
  </si>
  <si>
    <t>9.2.1</t>
  </si>
  <si>
    <t>Set "Windows Firewall: Private: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Properties\Private Profile\Firewall state</t>
  </si>
  <si>
    <t>WIN2019-123</t>
  </si>
  <si>
    <t>The 'Windows Firewall: Private: Inbound connections' option has been set to 'Block (default)'.</t>
  </si>
  <si>
    <t>The Windows Firewall: Private: Inbound connections option has not been set to Block (default).</t>
  </si>
  <si>
    <t>9.2.2</t>
  </si>
  <si>
    <t>Set "Windows Firewall: Private: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Properties\Private Profile\Inbound connections</t>
  </si>
  <si>
    <t>9.2.3</t>
  </si>
  <si>
    <t>WIN2019-125</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</si>
  <si>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</si>
  <si>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Private: Settings: Display a notification' option has been set to 'No'.</t>
  </si>
  <si>
    <t>The Windows Firewall: Private: Settings: Display a notification option has not been set to No.</t>
  </si>
  <si>
    <t>9.2.4</t>
  </si>
  <si>
    <t>Set "Windows Firewall: Private: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Properties\Private Profile\Settings Customize\Display a notification</t>
  </si>
  <si>
    <t>WIN2019-126</t>
  </si>
  <si>
    <t>Use this option to specify the path and name of the file in which Windows Firewall will write its log information.
The recommended state for this setting is: `%SystemRoot%\System32\logfiles\firewall\privatefw.log`.</t>
  </si>
  <si>
    <t>The 'Windows Firewall: Private: Logging: Name' option has been set to '%SYSTEMROOT%&gt;System32&gt;logfiles&gt;firewall&gt;privatefw.log'.</t>
  </si>
  <si>
    <t>The Windows Firewall: Private: Logging: Name option has not been set to %SYSTEMROOT%&gt;System32&gt;logfiles&gt;firewall&gt;privatefw.log.</t>
  </si>
  <si>
    <t>9.2.5</t>
  </si>
  <si>
    <t>Set "Windows Firewall: Private: Logging: Name" to "%SystemRoot%\System32\logfiles\firewall\privatefw.log". One method to achieve the recommended configuration via Group Policy is to perform the following: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</si>
  <si>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WIN2019-127</t>
  </si>
  <si>
    <t>The 'Windows Firewall: Private: Logging: Size limit (KB)' option has been set to '16,384 KB or greater'.</t>
  </si>
  <si>
    <t>The Windows Firewall: Private: Logging: Size limit (KB) option has not been set to 16,384 KB or greater.</t>
  </si>
  <si>
    <t>9.2.6</t>
  </si>
  <si>
    <t>Set "Windows Firewall: Private: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Properties\Private Profile\Logging Customize\Size limit (KB)</t>
  </si>
  <si>
    <t>WIN2019-128</t>
  </si>
  <si>
    <t>The 'Windows Firewall: Private: Logging: Log dropped packets' option has been set to 'Yes'.</t>
  </si>
  <si>
    <t>The Windows Firewall: Private: Logging: Log dropped packets option has not been set to Yes.</t>
  </si>
  <si>
    <t>9.2.7</t>
  </si>
  <si>
    <t>Set "Windows Firewall: Private: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dropped packets</t>
  </si>
  <si>
    <t>WIN2019-129</t>
  </si>
  <si>
    <t>The 'Windows Firewall: Private: Logging: Log successful connections' option has been set to 'Yes'.</t>
  </si>
  <si>
    <t>The Windows Firewall: Private: Logging: Log successful connections option has not been set to Yes.</t>
  </si>
  <si>
    <t>Set "Windows Firewall: Private: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Properties\Private Profile\Logging Customize\Log successful connections</t>
  </si>
  <si>
    <t>WIN2019-130</t>
  </si>
  <si>
    <t>The 'Windows Firewall: Public: Firewall state' option has been set to 'On (recommended)'.</t>
  </si>
  <si>
    <t>The Windows Firewall: Public: Firewall state option has not been set to On (recommended).</t>
  </si>
  <si>
    <t>9.3</t>
  </si>
  <si>
    <t>9.3.1</t>
  </si>
  <si>
    <t>Set "Windows Firewall: Public: Firewall state" to "On (recommended)". One method to achieve the recommended configuration via Group Policy is to perform the following:
Set the following UI path to On (recommended):
Computer Configuration\Policies\Windows Settings\Security Settings\Windows Firewall with Advanced Security\Windows Firewall with Advanced Security\Windows Firewall Properties\Public Profile\Firewall state</t>
  </si>
  <si>
    <t>WIN2019-131</t>
  </si>
  <si>
    <t>The 'Windows Firewall: Public: Inbound connections' option has been set to 'Block (default)'.</t>
  </si>
  <si>
    <t>The Windows Firewall: Public: Inbound connections option has not been set to Block (default).</t>
  </si>
  <si>
    <t>9.3.2</t>
  </si>
  <si>
    <t>Set "Windows Firewall: Public: Inbound connections" to "Block (default)". One method to achieve the recommended configuration via Group Policy is to perform the following:
Set the following UI path to Block (default):
Computer Configuration\Policies\Windows Settings\Security Settings\Windows Firewall with Advanced Security\Windows Firewall with Advanced Security\Windows Firewall Properties\Public Profile\Inbound connections</t>
  </si>
  <si>
    <t>9.3.3</t>
  </si>
  <si>
    <t>WIN2019-133</t>
  </si>
  <si>
    <t>Select this option to have Windows Firewall with Advanced Security display notifications to the user when a program is blocked from receiving inbound connections.
The recommended state for this setting is: `No`.</t>
  </si>
  <si>
    <t>9.3.4</t>
  </si>
  <si>
    <t>Some organizations may prefer to avoid alarming users when firewall rules block certain types of network activity. However, notifications can be helpful when troubleshooting network issues involving the firewall.</t>
  </si>
  <si>
    <t>Set "Windows Firewall: Public: Settings: Display a notification"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Customize\Display a notification</t>
  </si>
  <si>
    <t>WIN2019-134</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</si>
  <si>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</si>
  <si>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Public: Settings: Apply local firewall rules' option has been set to 'No'.</t>
  </si>
  <si>
    <t>The Windows Firewall: Public: Settings: Apply local firewall rules option has not been set to No.</t>
  </si>
  <si>
    <t>9.3.5</t>
  </si>
  <si>
    <t>When in the Public profile, there should be no special local firewall exceptions per computer. These settings should be managed by a centralized policy.</t>
  </si>
  <si>
    <t>Administrators can still create firewall rules, but the rules will not be applied.</t>
  </si>
  <si>
    <t>Set "Windows Firewall: Public: Settings: Apply local firewall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firewall rules.</t>
  </si>
  <si>
    <t>WIN2019-135</t>
  </si>
  <si>
    <t>This setting controls whether local administrators are allowed to create connection security rules that apply together with connection security rules configured by Group Policy.
The recommended state for this setting is: `No`.</t>
  </si>
  <si>
    <t>The 'Windows Firewall: Public: Settings: Apply local connection security rules' option has been set to 'No'.</t>
  </si>
  <si>
    <t>The Windows Firewall: Public: Settings: Apply local connection security rules option has not been set to No.</t>
  </si>
  <si>
    <t>9.3.6</t>
  </si>
  <si>
    <t>Users with administrative privileges might create firewall rules that expose the system to remote attack.</t>
  </si>
  <si>
    <t>Administrators can still create local connection security rules, but the rules will not be applied.</t>
  </si>
  <si>
    <t>Set "Windows Firewall: Public: Settings: Apply local connection security rules" to "No".  One method to achieve the recommended configuration via Group Policy is to perform the following: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</si>
  <si>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WIN2019-136</t>
  </si>
  <si>
    <t>Use this option to specify the path and name of the file in which Windows Firewall will write its log information.
The recommended state for this setting is: `%SystemRoot%\System32\logfiles\firewall\publicfw.log`.</t>
  </si>
  <si>
    <t>The 'Windows Firewall: Public: Logging: Name' option has been set to '%SYSTEMROOT%&gt;System32&gt;logfiles&gt;firewall&gt;publicfw.log'.</t>
  </si>
  <si>
    <t>The Windows Firewall: Public: Logging: Name option has been not set to %SYSTEMROOT%&gt;System32&gt;logfiles&gt;firewall&gt;publicfw.log.</t>
  </si>
  <si>
    <t>9.3.7</t>
  </si>
  <si>
    <t>Set "Windows Firewall: Public: Logging: Name" to "%SystemRoot%\System32\logfiles\firewall\publicfw.log". One method to achieve the recommended configuration via Group Policy is to perform the following: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</si>
  <si>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WIN2019-137</t>
  </si>
  <si>
    <t>The 'Windows Firewall: Public: Logging: Size limit (KB)' option has been set to '16,384 KB or greater'.</t>
  </si>
  <si>
    <t>The Windows Firewall: Public: Logging: Size limit (KB) option has not been set to 16,384 KB or greater.</t>
  </si>
  <si>
    <t>9.3.8</t>
  </si>
  <si>
    <t>Set "Windows Firewall: Public: Logging: Size limit (KB)" to "16,384 KB or greater". One method to achieve the recommended configuration via Group Policy is to perform the following:
Set the following UI path to 16,384 KB or greater:
Computer Configuration\Policies\Windows Settings\Security Settings\Windows Firewall with Advanced Security\Windows Firewall with Advanced Security\Windows Firewall Properties\Public Profile\Logging Customize\Size limit (KB)</t>
  </si>
  <si>
    <t>WIN2019-138</t>
  </si>
  <si>
    <t>The 'Windows Firewall: Public: Logging: Log dropped packets' option has been set to 'Yes'.</t>
  </si>
  <si>
    <t>The Windows Firewall: Public: Logging: Log dropped packets option has not been set to Yes.</t>
  </si>
  <si>
    <t>9.3.9</t>
  </si>
  <si>
    <t>Set "Windows Firewall: Public: Logging: Log dropped packets"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dropped packets</t>
  </si>
  <si>
    <t>WIN2019-139</t>
  </si>
  <si>
    <t>The 'Windows Firewall: Public: Logging: Log successful connections' option has been set to 'Yes'.</t>
  </si>
  <si>
    <t>The Windows Firewall: Public: Logging: Log successful connections option has not been set to Yes.</t>
  </si>
  <si>
    <t>Set "Windows Firewall: Public: Logging: Log successful connections" to "Yes". One method to achieve the recommended configuration via Group Policy is to perform the following:
Set the following UI path to Yes:
Computer Configuration\Policies\Windows Settings\Security Settings\Windows Firewall with Advanced Security\Windows Firewall with Advanced Security\Windows Firewall Properties\Public Profile\Logging Customize\Log successful connections</t>
  </si>
  <si>
    <t>WIN2019-140</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</si>
  <si>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</si>
  <si>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'Audit Credential Validation' option has been set to 'Success and Failure'.</t>
  </si>
  <si>
    <t>The Audit Credential Validation option has not been set to Success and Failure.</t>
  </si>
  <si>
    <t>HAU21</t>
  </si>
  <si>
    <t xml:space="preserve">HAU21: System does not audit all attempts to gain access </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</si>
  <si>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</si>
  <si>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</si>
  <si>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</si>
  <si>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</si>
  <si>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Set "Audit Credential Validation"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Logon\Audit Credential Validation</t>
  </si>
  <si>
    <t>WIN2019-141</t>
  </si>
  <si>
    <t>The 'Audit Application Group Management' option has been set to 'Success and Failure'.</t>
  </si>
  <si>
    <t>The Audit Application Group Management option has not been set to Success and Failure.</t>
  </si>
  <si>
    <t>HAU6</t>
  </si>
  <si>
    <t>HAU6: System does not audit changes to access control settings</t>
  </si>
  <si>
    <t>17.2</t>
  </si>
  <si>
    <t>17.2.1</t>
  </si>
  <si>
    <t>Auditing events in this category may be useful when investigating an incident.</t>
  </si>
  <si>
    <t>Set "Audit Application Group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Application Group Management</t>
  </si>
  <si>
    <t>WIN2019-143</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</si>
  <si>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</si>
  <si>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The 'Audit Security Group Management' option has been set to 'Success'.</t>
  </si>
  <si>
    <t>The Audit Security Group Management option has not been set to Success.</t>
  </si>
  <si>
    <t>17.2.5</t>
  </si>
  <si>
    <t>Set "Audit Security Group Management" to include "Success". One method to achieve the recommended configuration via Group Policy is to perform the following:
Set the following UI path to include Success:
Computer Configuration\Policies\Windows Settings\Security Settings\Advanced Audit Policy Configuration\Audit Policies\Account Management\Audit Security Group Management</t>
  </si>
  <si>
    <t>WIN2019-144</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</si>
  <si>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</si>
  <si>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'Audit User Account Management' option has been set to 'Success and Failure'.</t>
  </si>
  <si>
    <t>The Audit User Account Management option has not been set to Success and Failure.</t>
  </si>
  <si>
    <t>17.2.6</t>
  </si>
  <si>
    <t>Set "Audit User Account Management"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Policies\Account Management\Audit User Account Management</t>
  </si>
  <si>
    <t>WIN2019-145</t>
  </si>
  <si>
    <t>This policy setting allows you to audit when plug and play detects an external device.
The recommended state for this setting is to include: `Success`.
**Note:** A Windows 10, Server 2016 or newer OS is required to access and set this value in Group Policy.</t>
  </si>
  <si>
    <t>The 'Audit PNP Activity' option has been set to 'Success'.</t>
  </si>
  <si>
    <t>The Audit PNP Activity option has not been set to Success.</t>
  </si>
  <si>
    <t>17.3</t>
  </si>
  <si>
    <t>17.3.1</t>
  </si>
  <si>
    <t>Enabling this setting will allow a user to audit events when a device is plugged into a system. This can help alert IT staff if unapproved devices are plugged in.</t>
  </si>
  <si>
    <t>Set "Audit PNP Activity"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PNP Activity</t>
  </si>
  <si>
    <t>WIN2019-146</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</si>
  <si>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</si>
  <si>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The 'Audit Process Creation' option has been set to 'Success'.</t>
  </si>
  <si>
    <t>The Audit Process Creation option has not been set to Success.</t>
  </si>
  <si>
    <t>17.3.2</t>
  </si>
  <si>
    <t>Set "Audit Process Creation" to include "Success". One method to achieve the recommended configuration via Group Policy is to perform the following:
Set the following UI path to include Success:
Computer Configuration\Policies\Windows Settings\Security Settings\Advanced Audit Policy Configuration\Audit Policies\Detailed Tracking\Audit Process Creation</t>
  </si>
  <si>
    <t>WIN2019-147</t>
  </si>
  <si>
    <t>This subcategory reports when a user's account is locked out as a result of too many failed logon attempts. Events for this subcategory include:
- 4625: An account failed to log on.
The recommended state for this setting is to include: `Failure`.</t>
  </si>
  <si>
    <t>The 'Audit Account Lockout' has been set to include 'Failure'</t>
  </si>
  <si>
    <t>The Audit Account Lockout has not been set to include Failure</t>
  </si>
  <si>
    <t>17.5</t>
  </si>
  <si>
    <t>17.5.1</t>
  </si>
  <si>
    <t>Set "Audit Account Lockout" to include "Failure". One method to achieve the recommended configuration via Group Policy is to perform the following:
Set the following UI path to include Failure:
Computer Configuration\Policies\Windows Settings\Security Settings\Advanced Audit Policy Configuration\Audit Policies\Logon/Logoff\Audit Account Lockout</t>
  </si>
  <si>
    <t>WIN2019-148</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</si>
  <si>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</si>
  <si>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The 'Audit Group Membership' option has been set to 'Success'.</t>
  </si>
  <si>
    <t>The Audit Group Membership option has not been set to Success.</t>
  </si>
  <si>
    <t>17.5.2</t>
  </si>
  <si>
    <t>Set "Audit Group Membership"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Group Membership</t>
  </si>
  <si>
    <t>WIN2019-149</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</si>
  <si>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</si>
  <si>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The 'Audit Logoff' option has been set to 'Success'.</t>
  </si>
  <si>
    <t>The Audit Logoff option has not been set to Success.</t>
  </si>
  <si>
    <t>17.5.3</t>
  </si>
  <si>
    <t>Set "Audit Logoff"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Logoff</t>
  </si>
  <si>
    <t>WIN2019-150</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</si>
  <si>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</si>
  <si>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'Audit Logon' option has been set to 'Success and Failure'.</t>
  </si>
  <si>
    <t>The Audit Logon option has not been set to Success and Failure.</t>
  </si>
  <si>
    <t>17.5.4</t>
  </si>
  <si>
    <t>Set "Audit Logon"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Logon</t>
  </si>
  <si>
    <t>WIN2019-151</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</si>
  <si>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</si>
  <si>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'Audit Other Logon/Logoff Events' option has been set to 'Success and Failure'.</t>
  </si>
  <si>
    <t>The Audit Other Logon/Logoff Events option has not been set to Success and Failure.</t>
  </si>
  <si>
    <t>17.5.5</t>
  </si>
  <si>
    <t>Set "Audit Other Logon/Logoff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Policies\Logon/Logoff\Audit Other Logon/Logoff Events</t>
  </si>
  <si>
    <t>WIN2019-152</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</si>
  <si>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</si>
  <si>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The setting 'Audit Special Logon' is set to 'Success'</t>
  </si>
  <si>
    <t>The setting Audit Special Logon is not set to Success.</t>
  </si>
  <si>
    <t>17.5.6</t>
  </si>
  <si>
    <t>Set "Audit Special Logon" to include "Success". One method to achieve the recommended configuration via Group Policy is to perform the following:
Set the following UI path to include Success:
Computer Configuration\Policies\Windows Settings\Security Settings\Advanced Audit Policy Configuration\Audit Policies\Logon/Logoff\Audit Special Logon</t>
  </si>
  <si>
    <t>WIN2019-153</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</si>
  <si>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</si>
  <si>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The 'Audit Detailed File Share' option has been set to 'Failure'.</t>
  </si>
  <si>
    <t>The Audit Detailed File Share option has not been set to Failure.</t>
  </si>
  <si>
    <t>17.6</t>
  </si>
  <si>
    <t>17.6.1</t>
  </si>
  <si>
    <t>Auditing the Failures will log which unauthorized users attempted (and failed) to get access to a file or folder on a network share on this computer, which could possibly be an indication of malicious intent.</t>
  </si>
  <si>
    <t>Set "Audit Detailed File Share" to include "Failure". One method to achieve the recommended configuration via Group Policy is to perform the following:
Set the following UI path to include Failure:
Computer Configuration\Policies\Windows Settings\Security Settings\Advanced Audit Policy Configuration\Audit Policies\Object Access\Audit Detailed File Share</t>
  </si>
  <si>
    <t>WIN2019-154</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</si>
  <si>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</si>
  <si>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The  'Audit File Share' option has been set to 'Success and Failure'.</t>
  </si>
  <si>
    <t>The Audit File Share option has not been set to Success and Failure.</t>
  </si>
  <si>
    <t>17.6.2</t>
  </si>
  <si>
    <t>In an enterprise managed environment, it's important to track deletion, creation, modification, and access events for network shares. Any unusual file sharing activity may be useful in an investigation of potentially malicious activity.</t>
  </si>
  <si>
    <t>Set "Audit File Share"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File Share</t>
  </si>
  <si>
    <t>WIN2019-155</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</si>
  <si>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</si>
  <si>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option has been set to 'Success and Failure'.</t>
  </si>
  <si>
    <t>The Audit Other Object Access Events option has not been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</si>
  <si>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</si>
  <si>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</si>
  <si>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Set "Audit Other Object Access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Other Object Access Events</t>
  </si>
  <si>
    <t>WIN2019-156</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</si>
  <si>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</si>
  <si>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The 'Audit Removable Storage' option has been set to 'Success and Failure'.</t>
  </si>
  <si>
    <t>The Audit Removable Storage option has not been set to Success and Failure.</t>
  </si>
  <si>
    <t>17.6.4</t>
  </si>
  <si>
    <t>Auditing removable storage may be useful when investigating an incident. For example, if an individual is suspected of copying sensitive information onto a USB drive.</t>
  </si>
  <si>
    <t>Set "Audit Removable Storage"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Policies\Object Access\Audit Removable Storage</t>
  </si>
  <si>
    <t>WIN2019-157</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</si>
  <si>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include: `Success`.</t>
  </si>
  <si>
    <t>The setting 'Audit  Policy Change' is set to 'Success'</t>
  </si>
  <si>
    <t>The Audit  Policy Change  option has not been set to Success.</t>
  </si>
  <si>
    <t>17.7</t>
  </si>
  <si>
    <t>17.7.1</t>
  </si>
  <si>
    <t>Set "Audit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Policy Change</t>
  </si>
  <si>
    <t>WIN2019-158</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</si>
  <si>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</si>
  <si>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The 'Audit Authentication Policy Change' option has been set to 'Success'.</t>
  </si>
  <si>
    <t>The Audit Authentication Policy Change option has not been set to Success.</t>
  </si>
  <si>
    <t>17.7.2</t>
  </si>
  <si>
    <t>Set "Audit Authentication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Authentication Policy Change</t>
  </si>
  <si>
    <t>WIN2019-159</t>
  </si>
  <si>
    <t>The 'Audit Authorization Policy Change' option has been set to 'Success'.</t>
  </si>
  <si>
    <t>The Audit Authorization Policy Change option has not been set to Success.</t>
  </si>
  <si>
    <t>17.7.3</t>
  </si>
  <si>
    <t>Set "Audit Authorization Policy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Policies\Policy Change\Audit Authorization Policy Change</t>
  </si>
  <si>
    <t>WIN2019-160</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</si>
  <si>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</si>
  <si>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The 'Audit MPSSVC Rule-Level Policy Change' option has been set to 'Success and Failure'.</t>
  </si>
  <si>
    <t>The Audit MPSSVC Rule-Level Policy Change option has not been set to Success and Failure.</t>
  </si>
  <si>
    <t>17.7.4</t>
  </si>
  <si>
    <t>Changes to firewall rules are important for understanding the security state of the computer and how well it is protected against network attacks.</t>
  </si>
  <si>
    <t>Set "Audit MPSSVC Rule-Level Policy Change"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Policies\Policy Change\Audit MPSSVC Rule-Level Policy Change</t>
  </si>
  <si>
    <t>WIN2019-161</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</si>
  <si>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</si>
  <si>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The 'Audit Other Policy Change Events' option has been set to include 'Failure'.</t>
  </si>
  <si>
    <t>The Audit Other Policy Change Events option has not been set to include 'Failure'.</t>
  </si>
  <si>
    <t>17.7.5</t>
  </si>
  <si>
    <t>This setting can help detect errors in applied Security settings which came from Group Policy, and failure events related to Cryptographic Next Generation (CNG) functions.</t>
  </si>
  <si>
    <t>Set "Audit Other Policy Change Events" to include "Failure". One method to achieve the recommended configuration via Group Policy is to perform the following:
Set the following UI path to include Failure:
Computer Configuration\Policies\Windows Settings\Security Settings\Advanced Audit Policy Configuration\Audit Policies\Policy Change\Audit Other Policy Change Events</t>
  </si>
  <si>
    <t>WIN2019-162</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</si>
  <si>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</si>
  <si>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'Audit Sensitive Privilege Use' option has been set to 'Success and Failure'.</t>
  </si>
  <si>
    <t>The Audit Sensitive Privilege Use option has not been set to Success and Failure.</t>
  </si>
  <si>
    <t>17.8</t>
  </si>
  <si>
    <t>17.8.1</t>
  </si>
  <si>
    <t>Set "Audit Sensitive Privilege Use"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Policies\Privilege Use\Audit Sensitive Privilege Use</t>
  </si>
  <si>
    <t>WIN2019-163</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</si>
  <si>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</si>
  <si>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'Audit IPsec Driver' option has been set to 'Success and Failure'.</t>
  </si>
  <si>
    <t>The Audit IPsec Driver option has not been set to Success and Failure.</t>
  </si>
  <si>
    <t>17.9</t>
  </si>
  <si>
    <t>17.9.1</t>
  </si>
  <si>
    <t>Set "Audit IPsec Driver"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IPsec Driver</t>
  </si>
  <si>
    <t>WIN2019-164</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</si>
  <si>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</si>
  <si>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'Audit Other System Events' option has been set to 'Success and Failure'.</t>
  </si>
  <si>
    <t>The Audit Other System Events option has been set to Success and Failure.</t>
  </si>
  <si>
    <t>17.9.2</t>
  </si>
  <si>
    <t>Capturing these audit events may be useful for identifying when the Windows Firewall is not performing as expected.</t>
  </si>
  <si>
    <t>Set "Audit Other System Events"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Other System Events</t>
  </si>
  <si>
    <t>WIN2019-165</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</si>
  <si>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</si>
  <si>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The "Audit Security State Change" option has been set to include 'Success'.</t>
  </si>
  <si>
    <t>The Audit Security State Change option has not been set to include 'Success'.</t>
  </si>
  <si>
    <t>17.9.3</t>
  </si>
  <si>
    <t>Set "Audit Security State Change"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State Change</t>
  </si>
  <si>
    <t>WIN2019-166</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</si>
  <si>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</si>
  <si>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The 'Audit Security System Extension' option has been set to include 'Success'.</t>
  </si>
  <si>
    <t>The Audit Security System Extension option has not been set to include 'Success'.</t>
  </si>
  <si>
    <t>17.9.4</t>
  </si>
  <si>
    <t>Set "Audit Security System Extension" to include "Success". One method to achieve the recommended configuration via Group Policy is to perform the following:
Set the following UI path to include Success:
Computer Configuration\Policies\Windows Settings\Security Settings\Advanced Audit Policy Configuration\Audit Policies\System\Audit Security System Extension</t>
  </si>
  <si>
    <t>WIN2019-167</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</si>
  <si>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 test was performed.
- 5057: A cryptographic primitive operation failed.
- 5060: Verification operation failed.
- 5061: Cryptographic operation.
- 5062: A kernel-mode cryptographic self test was performed.
The recommended state for this setting is: `Success and Failure`.</t>
  </si>
  <si>
    <t>The 'Audit System Integrity' option has been set to 'Success and Failure'.</t>
  </si>
  <si>
    <t>The Audit System Integrity option has not been set to Success and Failure.</t>
  </si>
  <si>
    <t>17.9.5</t>
  </si>
  <si>
    <t>Set "Audit System Integrity" to "Success and Failure". One method to achieve the recommended configuration via Group Policy is to perform the following:
Set the following UI path to Success and Failure:
Computer Configuration\Policies\Windows Settings\Security Settings\Advanced Audit Policy Configuration\Audit Policies\System\Audit System Integrity</t>
  </si>
  <si>
    <t>WIN2019-168</t>
  </si>
  <si>
    <t>Disables the lock screen camera toggle switch in PC Settings and prevents a camera from being invoked on the lock screen.
The recommended state for this setting is: `Enabled`.</t>
  </si>
  <si>
    <t>The 'Prevent enabling lock screen camera' option has been enabled.</t>
  </si>
  <si>
    <t>The Prevent enabling lock screen camera option has not been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</si>
  <si>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</si>
  <si>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</si>
  <si>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</si>
  <si>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</si>
  <si>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Set "Prevent enabling lock screen camera" to "Enabled". One method to achieve the recommended configuration via Group Policy is to perform the following:
Set the following UI path to Enabled:
Computer Configuration\Policies\Administrative Templates\Control Panel\Personalization\Prevent enabling lock screen camera</t>
  </si>
  <si>
    <t>WIN2019-169</t>
  </si>
  <si>
    <t>Disables the lock screen slide show settings in PC Settings and prevents a slide show from playing on the lock screen.
The recommended state for this setting is: `Enabled`.</t>
  </si>
  <si>
    <t xml:space="preserve">The 'Prevent enabling lock screen slide show' option has been enabled. </t>
  </si>
  <si>
    <t xml:space="preserve">The Prevent enabling lock screen slide show option has not been enabled. </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</si>
  <si>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</si>
  <si>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</si>
  <si>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</si>
  <si>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Set "Prevent enabling lock screen slide show" to "Enabled". One method to achieve the recommended configuration via Group Policy is to perform the following:
Set the following UI path to Enabled:
Computer Configuration\Policies\Administrative Templates\Control Panel\Personalization\Prevent enabling lock screen slide show</t>
  </si>
  <si>
    <t>WIN2019-170</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</si>
  <si>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</si>
  <si>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The 'Allow users to enable online speech recognition services'  has been set to disabled.</t>
  </si>
  <si>
    <t>The Allow users to enable online speech recognition services  has not been set to disabled.</t>
  </si>
  <si>
    <t>18.1.2</t>
  </si>
  <si>
    <t>18.1.2.2</t>
  </si>
  <si>
    <t>If this setting is Enabled sensitive information could be stored in the cloud or sent to Microsoft.</t>
  </si>
  <si>
    <t>Automatic learning of speech, inking, and typing stops and users cannot change its value via PC Settings.</t>
  </si>
  <si>
    <t>Set "Allow users to enable online speech recognition services" to "Disabled". One method to achieve the recommended configuration via Group Policy is to perform the following:
Set the following UI path to Disabled:
Computer Configuration\Policies\Administrative Templates\Control Panel\Regional and Language Options\Allow users to enable online speech recognition services</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</si>
  <si>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</si>
  <si>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WIN2019-177</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</si>
  <si>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</si>
  <si>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The 'Apply UAC restrictions to local accounts on network logons' option has been enabled. </t>
  </si>
  <si>
    <t xml:space="preserve">The Apply UAC restrictions to local accounts on network logons option has not been enabled. </t>
  </si>
  <si>
    <t>18.3</t>
  </si>
  <si>
    <t>Local accounts are at high risk for credential theft when the same account and password is configured on multiple systems. Ensuring this policy is Enabled significantly reduces that risk.</t>
  </si>
  <si>
    <t>Set "Apply UAC restrictions to local accounts on network logons" to "Enabled". One method to achieve the recommended configuration via Group Policy is to perform the following:
Set the following UI path to Enabled:
Computer Configuration\Policies\Administrative Templates\MS Security Guide\Apply UAC restrictions to local accounts on network logons</t>
  </si>
  <si>
    <t>WIN2019-178</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</si>
  <si>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</si>
  <si>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The 'Configure SMB v1 client driver' has been set to disabled.</t>
  </si>
  <si>
    <t>The Configure SMB v1 client driver has not been set to disabled.</t>
  </si>
  <si>
    <t>HCM10</t>
  </si>
  <si>
    <t>HCM10: System has unneeded functionality installed</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</si>
  <si>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</si>
  <si>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</si>
  <si>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(recommended)". One method to achieve the recommended configuration via Group Policy is to perform the following:
Set the following UI path to Enabled: Disable driver (recommended):
Computer Configuration\Policies\Administrative Templates\MS Security Guide\Configure SMB v1 client driver</t>
  </si>
  <si>
    <t>WIN2019-179</t>
  </si>
  <si>
    <t>This setting configures the server-side processing of the Server Message Block version 1 (SMBv1) protocol. 
The recommended state for this setting is: `Disabled`.</t>
  </si>
  <si>
    <t>The 'Configure SMB v1 server' has been set to disabled.</t>
  </si>
  <si>
    <t>The Configure SMB v1 server has not been set to disabled.</t>
  </si>
  <si>
    <t>Set "Configure SMB v1 server" to "Disabled". One method to achieve the recommended configuration via Group Policy is to perform the following:
Set the following UI path to Disabled:
Computer Configuration\Policies\Administrative Templates\MS Security Guide\Configure SMB v1 server</t>
  </si>
  <si>
    <t>WIN2019-180</t>
  </si>
  <si>
    <t>Windows includes support for Structured Exception Handling Overwrite Protection (SEHOP). We recommend enabling this feature to improve the security profile of the computer.
The recommended state for this setting is: `Enabled`.</t>
  </si>
  <si>
    <t>The 'Enable Structured Exception Handling Overwrite Protection (SEHOP)' has been set to enabled.</t>
  </si>
  <si>
    <t>The Enable Structured Exception Handling Overwrite Protection (SEHOP) has not been set to enabled.</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</si>
  <si>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</si>
  <si>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</si>
  <si>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Set "Enable Structured Exception Handling Overwrite Protection (SEHOP)" to "Enabled". One method to achieve the recommended configuration via Group Policy is to perform the following:
Set the following UI path to Enabled:
Computer Configuration\Policies\Administrative Templates\MS Security Guide\Enable Structured Exception Handling Overwrite Protection (SEHOP)</t>
  </si>
  <si>
    <t>WIN2019-181</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</si>
  <si>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</si>
  <si>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The WDigest Authentication option has not been disabled. </t>
  </si>
  <si>
    <t>HPW21</t>
  </si>
  <si>
    <t>HPW21: Passwords are allowed to be stored unencrypted in config files</t>
  </si>
  <si>
    <t>Preventing the plaintext storage of credentials in memory may reduce opportunity for credential theft.</t>
  </si>
  <si>
    <t>Set "WDigest Authentication" to "Disabled". One method to achieve the recommended configuration via Group Policy is to perform the following:
Set the following UI path to Disabled:
Computer Configuration\Policies\Administrative Templates\MS Security Guide\WDigest Authentication (disabling may require KB2871997)</t>
  </si>
  <si>
    <t>WIN2019-182</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</si>
  <si>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</si>
  <si>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 xml:space="preserve">The 'MSS: (AutoAdminLogon) Enable Automatic Logon (not recommended)' option has been disabled. </t>
  </si>
  <si>
    <t xml:space="preserve">The MSS: (AutoAdminLogon) Enable Automatic Logon (not recommended) option has not been disabled. </t>
  </si>
  <si>
    <t>HAC29</t>
  </si>
  <si>
    <t>HAC29: Access to system functionality without identification and authentication</t>
  </si>
  <si>
    <t>18.4.1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</si>
  <si>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</si>
  <si>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Set "MSS: (AutoAdminLogon) Enable Automatic Logon (not recommended)" to "Disabled". One method to achieve the recommended configuration via Group Policy is to perform the following:
Set the following UI path to Disabled:
Computer Configuration\Policies\Administrative Templates\MSS (Legacy)\MSS: (AutoAdminLogon) Enable Automatic Logon (not recommended)</t>
  </si>
  <si>
    <t>WIN2019-183</t>
  </si>
  <si>
    <t>IP source routing is a mechanism that allows the sender to determine the IP route that a datagram should follow through the network.
The recommended state for this setting is: `Enabled: Highest protection, source routing is completely disabled`.</t>
  </si>
  <si>
    <t>The 'MSS: (DisableIPSourceRouting IPv6) IP source routing protection level (protects against packet spoofing)' option has been set to 'Enabled: Highest protection, source routing is completely disabled'.</t>
  </si>
  <si>
    <t>The MSS: (DisableIPSourceRouting IPv6) IP source routing protection level (protects against packet spoofing) option has not been set to Enabled: Highest protection, source routing is completely disabled.</t>
  </si>
  <si>
    <t>An attacker could use source routed packets to obscure their identity and location. Source routing allows a computer that sends a packet to specify the route that the packet takes.</t>
  </si>
  <si>
    <t>All incoming source routed packets will be dropped.</t>
  </si>
  <si>
    <t>Set "MSS: (DisableIPSourceRouting IPv6)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IPv6) IP source routing protection level (protects against packet spoofing)</t>
  </si>
  <si>
    <t>WIN2019-184</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</si>
  <si>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</si>
  <si>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The 'MSS: (DisableIPSourceRouting) IP source routing protection level (protects against packet spoofing)' option has been set to 'Enabled: Highest protection, source routing is completely disabled'.</t>
  </si>
  <si>
    <t>The MSS: (DisableIPSourceRouting) IP source routing protection level (protects against packet spoofing) option has not been set to Enabled: Highest protection, source routing is completely disabled.</t>
  </si>
  <si>
    <t>18.4.3</t>
  </si>
  <si>
    <t>Set "MSS: (DisableIPSourceRouting) IP source routing protection level (protects against packet spoofing)" to "Enabled: Highest protection, source routing is completely disabled". One method to achieve the recommended configuration via Group Policy is to perform the following:
Set the following UI path to Enabled: Highest protection, source routing is completely disabled:
Computer Configuration\Policies\Administrative Templates\MSS (Legacy)\MSS: (DisableIPSourceRouting) IP source routing protection level (protects against packet spoofing)</t>
  </si>
  <si>
    <t>WIN2019-185</t>
  </si>
  <si>
    <t>Internet Control Message Protocol (ICMP) redirects cause the IPv4 stack to plumb host routes. These routes override the Open Shortest Path First (OSPF) generated routes.
The recommended state for this setting is: `Disabled`.</t>
  </si>
  <si>
    <t xml:space="preserve">The 'MSS: (EnableICMPRedirect) Allow ICMP redirects to override OSPF generated routes' option has been disabled. </t>
  </si>
  <si>
    <t xml:space="preserve">The MSS: (EnableICMPRedirect) Allow ICMP redirects to override OSPF generated routes option has not been disabled. </t>
  </si>
  <si>
    <t>18.4.4</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</si>
  <si>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</si>
  <si>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</si>
  <si>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Set "MSS: (EnableICMPRedirect) Allow ICMP redirects to override OSPF generated routes" to "Disabled". One method to achieve the recommended configuration via Group Policy is to perform the following:
Set the following UI path to Disabled:
Computer Configuration\Policies\Administrative Templates\MSS (Legacy)\MSS: (EnableICMPRedirect) Allow ICMP redirects to override OSPF generated routes</t>
  </si>
  <si>
    <t>WIN2019-186</t>
  </si>
  <si>
    <t>SC-21</t>
  </si>
  <si>
    <t>Secure Name / Address Resolution (Recursive or Caching Resolver)</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</si>
  <si>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</si>
  <si>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 xml:space="preserve">The 'MSS: (NoNameReleaseOnDemand) Allow the computer to ignore NetBIOS name release requests except from WINS servers' option has been enabled. </t>
  </si>
  <si>
    <t xml:space="preserve">The MSS: (NoNameReleaseOnDemand) Allow the computer to ignore NetBIOS name release requests except from WINS servers option has not been enabled. </t>
  </si>
  <si>
    <t>HIA1</t>
  </si>
  <si>
    <t>HIA1: Adequate device identification and authentication is not employed</t>
  </si>
  <si>
    <t>18.4.6</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</si>
  <si>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</si>
  <si>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Set "MSS: (NoNameReleaseOnDemand) Allow the computer to ignore NetBIOS name release requests except from WINS servers" to "Enabled". One method to achieve the recommended configuration via Group Policy is to perform the following:
Set the following UI path to Enabled:
Computer Configuration\Policies\Administrative Templates\MSS (Legacy)\MSS: (NoNameReleaseOnDemand) Allow the computer to ignore NetBIOS name release requests except from WINS servers</t>
  </si>
  <si>
    <t>WIN2019-187</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</si>
  <si>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</si>
  <si>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 xml:space="preserve">The 'MSS: (SafeDllSearchMode) Enable Safe DLL search mode (recommended)' option has been enabled. </t>
  </si>
  <si>
    <t xml:space="preserve">The MSS: (SafeDllSearchMode) Enable Safe DLL search mode (recommended) option has not been enabled. </t>
  </si>
  <si>
    <t>18.4.8</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</si>
  <si>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</si>
  <si>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Set "MSS: (SafeDllSearchMode) Enable Safe DLL search mode (recommended)" to "Enabled". One method to achieve the recommended configuration via Group Policy is to perform the following:
Set the following UI path to Enabled:
Computer Configuration\Policies\Administrative Templates\MSS (Legacy)\MSS: (SafeDllSearchMode) Enable Safe DLL search mode (recommended)</t>
  </si>
  <si>
    <t>WIN2019-188</t>
  </si>
  <si>
    <t>Windows includes a grace period between when the screen saver is launched and when the console is actually locked automatically when screen saver locking is enabled.
The recommended state for this setting is: `Enabled: 5 or fewer seconds`.</t>
  </si>
  <si>
    <t>The 'MSS: (ScreenSaverGracePeriod) The time in seconds before the screen saver grace period expires (0 recommended)' option has been set to 'Enabled: 5 or fewer seconds'.</t>
  </si>
  <si>
    <t>The MSS: (ScreenSaverGracePeriod) The time in seconds before the screen saver grace period expires (0 recommended) option has not been set to Enabled: 5 or fewer seconds.</t>
  </si>
  <si>
    <t>18.4.9</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</si>
  <si>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</si>
  <si>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</si>
  <si>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Set "MSS: (ScreenSaverGracePeriod) The time in seconds before the screen saver grace period expires (0 recommended)" to "Enabled: 5 or fewer seconds". One method to achieve the recommended configuration via Group Policy is to perform the following:
Set the following UI path to Enabled: 5 or fewer seconds:
Computer Configuration\Policies\Administrative Templates\MSS (Legacy)\MSS: (ScreenSaverGracePeriod) The time in seconds before the screen saver grace period expires (0 recommended)</t>
  </si>
  <si>
    <t>WIN2019-189</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</si>
  <si>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</si>
  <si>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The 'MSS: (WarningLevel) Percentage threshold for the security event log at which the system will generate a warning' option has been set to 'Enabled: 90% or less'.</t>
  </si>
  <si>
    <t>The MSS: (WarningLevel) Percentage threshold for the security event log at which the system will generate a warning option has not been set to Enabled: 90% or less.</t>
  </si>
  <si>
    <t>HAU24</t>
  </si>
  <si>
    <t>HAU24: Administrators are not notified when audit storage threshold is reached</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</si>
  <si>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</si>
  <si>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</si>
  <si>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Set "MSS: (WarningLevel) Percentage threshold for the security event log at which the system will generate a warning" to "Enabled: 90% or less". One method to achieve the recommended configuration via Group Policy is to perform the following:
Set the following UI path to Enabled: 90% or less:
Computer Configuration\Policies\Administrative Templates\MSS (Legacy)\MSS: (WarningLevel) Percentage threshold for the security event log at which the system will generate a warning</t>
  </si>
  <si>
    <t>WIN2019-190</t>
  </si>
  <si>
    <t>18.5.4</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</si>
  <si>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</si>
  <si>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WIN2019-191</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</si>
  <si>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</si>
  <si>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The 'Turn off multicast name resolution' option has been enabled. </t>
  </si>
  <si>
    <t xml:space="preserve">The Turn off multicast name resolution option has not been enabled. </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</si>
  <si>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</si>
  <si>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</si>
  <si>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Set "Turn off multicast name resolution" to "Enabled". One method to achieve the recommended configuration via Group Policy is to perform the following:
Set the following UI path to Enabled:
Computer Configuration\Policies\Administrative Templates\Network\DNS Client\Turn off multicast name resolution</t>
  </si>
  <si>
    <t>WIN2019-192</t>
  </si>
  <si>
    <t>This policy setting determines if the SMB client will allow insecure guest logons to an SMB server.
The recommended state for this setting is: `Disabled`.</t>
  </si>
  <si>
    <t xml:space="preserve">The 'Enable insecure guest logons' option has been disabled. </t>
  </si>
  <si>
    <t xml:space="preserve">The Enable insecure guest logons option has not been disabled. </t>
  </si>
  <si>
    <t>18.5.8</t>
  </si>
  <si>
    <t>Insecure guest logons are used by file servers to allow unauthenticated access to shared folders.</t>
  </si>
  <si>
    <t>The SMB client will reject insecure guest logons. This was not originally the default behavior in older versions of Windows, but Microsoft changed the default behavior starting with Windows Server 2016 R1709: [Guest access in SMB2 disabled by default in Windows 10 and Windows Server 2016](https://support.microsoft.com/en-us/help/4046019/guest-access-in-smb2-disabled-by-default-in-windows-10-and-windows-ser)</t>
  </si>
  <si>
    <t>Set "Enable insecure guest logons" to "Disabled". One method to achieve the recommended configuration via Group Policy is to perform the following:
Set the following UI path to Disabled:
Computer Configuration\Policies\Administrative Templates\Network\Lanman Workstation\Enable insecure guest logons</t>
  </si>
  <si>
    <t>WIN2019-193</t>
  </si>
  <si>
    <t>AC-4</t>
  </si>
  <si>
    <t>Information Flow Enforcement</t>
  </si>
  <si>
    <t xml:space="preserve">The 'Prohibit installation and configuration of Network Bridge on your DNS domain network' option has been enabled. </t>
  </si>
  <si>
    <t xml:space="preserve">The Prohibit installation and configuration of Network Bridge on your DNS domain network option has not been enabled. </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</si>
  <si>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</si>
  <si>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</si>
  <si>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Set "Prohibit installation and configuration of Network Bridge on your DNS domain network" to "Enabled". One method to achieve the recommended configuration via Group Policy is to perform the following:
Set the following UI path to Enabled:
Computer Configuration\Policies\Administrative Templates\Network\Network Connections\Prohibit installation and configuration of Network Bridge on your DNS domain network</t>
  </si>
  <si>
    <t>WIN2019-194</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</si>
  <si>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</si>
  <si>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The 'Prohibit use of Internet Connection Sharing on your DNS domain network' option has been enabled. </t>
  </si>
  <si>
    <t xml:space="preserve">The Prohibit use of Internet Connection Sharing on your DNS domain network option has not been enabled. </t>
  </si>
  <si>
    <t>Non-administrators should not be able to turn on the Mobile Hotspot feature and open their Internet connectivity up to nearby mobile devices.</t>
  </si>
  <si>
    <t>Mobile Hotspot cannot be enabled or configured by Administrators and non-Administrators alike.</t>
  </si>
  <si>
    <t>Set "Prohibit use of Internet Connection Sharing on your DNS domain network" to "Enabled". One method to achieve the recommended configuration via Group Policy is to perform the following:
Set the following UI path to Enabled:
Computer Configuration\Policies\Administrative Templates\Network\Network Connections\Prohibit use of Internet Connection Sharing on your DNS domain network</t>
  </si>
  <si>
    <t>WIN2019-195</t>
  </si>
  <si>
    <t>This policy setting determines whether to require domain users to elevate when setting a network's location.
The recommended state for this setting is: `Enabled`.</t>
  </si>
  <si>
    <t>The 'Require domain users to elevate when setting a network's location' option has been enabled.</t>
  </si>
  <si>
    <t>The Require domain users to elevate when setting a networks location option has not been enabled.</t>
  </si>
  <si>
    <t>Allowing regular users to set a network location increases the risk and attack surface.</t>
  </si>
  <si>
    <t>Domain users must elevate when setting a network's location.</t>
  </si>
  <si>
    <t>Set "Require domain users to elevate when setting a network's location" to "Enabled". One method to achieve the recommended configuration via Group Policy is to perform the following:
Set the following UI path to Enabled:
Computer Configuration\Policies\Administrative Templates\Network\Network Connections\Require domain users to elevate when setting a network's location</t>
  </si>
  <si>
    <t>WIN2019-196</t>
  </si>
  <si>
    <t>The 'Hardened UNC Paths' option has been set to 'Enabled, with "Require Mutual Authentication" and "Require Integrity" set for all NETLOGON and SYSVOL shares'.</t>
  </si>
  <si>
    <t>The Hardened UNC Paths option has not been set to Enabled, with Require Mutual Authentication and Require Integrity set for all NETLOGON and SYSVOL shares.</t>
  </si>
  <si>
    <t>Windows only allows access to the specified UNC paths after fulfilling additional security requirements.</t>
  </si>
  <si>
    <t>Set "Hardened UNC Paths" to "Enabled, with "Require Mutual Authentication" and "Require Integrity" set for all NETLOGON and SYSVOL shares". One method to achieve the recommended configuration via Group Policy is to perform the following:
Set the following UI path to Enabled with the following paths configured, at a minimum:
\\*\NETLOGON RequireMutualAuthentication=1, RequireIntegrity=1
\\*\SYSVOL RequireMutualAuthentication=1, RequireIntegrity=1
Computer Configuration\Policies\Administrative Templates\Network\Network Provider\Hardened UNC Paths</t>
  </si>
  <si>
    <t>WIN2019-197</t>
  </si>
  <si>
    <t>CM-7</t>
  </si>
  <si>
    <t>Least Functionality</t>
  </si>
  <si>
    <t xml:space="preserve">The 'Minimize the number of simultaneous connections to the Internet or a Windows Domain' option has been enabled. </t>
  </si>
  <si>
    <t xml:space="preserve">The Minimize the number of simultaneous connections to the Internet or a Windows Domain option has not been enabled. </t>
  </si>
  <si>
    <t>Set "Minimize the number of simultaneous connections to the Internet or a Windows Domain" to "Enabled". One method to achieve the recommended configuration via Group Policy is to perform the following:
Set the following UI path to Enabled:
Computer Configuration\Policies\Administrative Templates\Network\Windows Connection Manager\Minimize the number of simultaneous connections to the Internet or a Windows Domain</t>
  </si>
  <si>
    <t>WIN2019-198</t>
  </si>
  <si>
    <t xml:space="preserve">The Include command line in process creation events option has not been disabled. </t>
  </si>
  <si>
    <t>HAU22</t>
  </si>
  <si>
    <t>HAU22: Content of audit records is not sufficient</t>
  </si>
  <si>
    <t>Set "Include command line in process creation events" to "Disabled". One method to achieve the recommended configuration via Group Policy is to perform the following:
Set the following UI path to Disabled:
Computer Configuration\Policies\Administrative Templates\System\Audit Process Creation\Include command line in process creation events</t>
  </si>
  <si>
    <t>WIN2019-199</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</si>
  <si>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</si>
  <si>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The 'Encryption Oracle Remediation' has been set to 'Enabled: Force Updated Clients'.</t>
  </si>
  <si>
    <t>The Encryption Oracle Remediation has not  been set to Enabled: Force Updated Clients.</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</si>
  <si>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Server from Server 2008 (non-R2) onwards are affected by this vulnerability, and will be compatible with this recommendation provided that they have been patched up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</si>
  <si>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</si>
  <si>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Set "Encryption Oracle Remediation" to "Enabled: Force Updated Clients". One method to achieve the recommended configuration via Group Policy is to perform the following:
Set the following UI path to Enabled: Force Updated Clients:
Computer Configuration\Policies\Administrative Templates\System\Credentials Delegation\Encryption Oracle Remediation</t>
  </si>
  <si>
    <t>WIN2019-200</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</si>
  <si>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</si>
  <si>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Set 'Remote host allows delegation of non-exportable credentials' has been set to enabled.</t>
  </si>
  <si>
    <t>Set Remote host allows delegation of non-exportable credentials has not been set to enabled.</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</si>
  <si>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</si>
  <si>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</si>
  <si>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Set "Remote host allows delegation of non-exportable credentials" to "Enabled". One method to achieve the recommended configuration via Group Policy is to perform the following:
Set the following UI path to Enabled:
Computer Configuration\Policies\Administrative Templates\System\Credentials Delegation\Remote host allows delegation of non-exportable credentials</t>
  </si>
  <si>
    <t>WIN2019-201</t>
  </si>
  <si>
    <t>SI-7</t>
  </si>
  <si>
    <t>Software, Firmware and Information Integrity</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</si>
  <si>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</si>
  <si>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The 'Boot-Start Driver Initialization Policy' option has been set to 'Enabled: Good, unknown and bad but critical'.</t>
  </si>
  <si>
    <t>The Boot-Start Driver Initialization Policy option has not been set to Enabled: Good, unknown and bad but critical.</t>
  </si>
  <si>
    <t>HSI17</t>
  </si>
  <si>
    <t>HSI17: Antivirus is not configured appropriately</t>
  </si>
  <si>
    <t>This policy setting helps reduce the impact of malware that has already infected your system.</t>
  </si>
  <si>
    <t>Set "Boot-Start Driver Initialization Policy" to "Enabled: Good, unknown and bad but critical".  One method to achieve the recommended configuration via Group Policy is to perform the following:
Set the following UI path to Enabled: Good, unknown and bad but critical:
Computer Configuration\Policies\Administrative Templates\System\Early Launch Antimalware\Boot-Start Driver Initialization Policy</t>
  </si>
  <si>
    <t>WIN2019-202</t>
  </si>
  <si>
    <t>CM-3</t>
  </si>
  <si>
    <t>Configuration Change Control</t>
  </si>
  <si>
    <t>The 'Configure registry policy processing: Do not apply during periodic background processing' option has been set to 'Enabled: FALSE'.</t>
  </si>
  <si>
    <t>The Configure registry policy processing: Do not apply during periodic background processing option has not been set to Enabled: FALSE.</t>
  </si>
  <si>
    <t>HSI14</t>
  </si>
  <si>
    <t>HSI14: The system's automatic update feature is not configured appropriately.</t>
  </si>
  <si>
    <t>Set "Configure registry policy processing: Do not apply during periodic background processing" to "Enabled: FALSE". One method to achieve the recommended configuration via Group Policy is to perform the following:
Set the following UI path to Enabled, then set the Do not apply during periodic background processing option to FALSE (unchecked):
Computer Configuration\Policies\Administrative Templates\System\Group Policy\Configure registry policy processing</t>
  </si>
  <si>
    <t>WIN2019-203</t>
  </si>
  <si>
    <t>The 'Configure registry policy processing: Process even if the Group Policy objects have not changed' option has been set to 'Enabled: TRUE'.</t>
  </si>
  <si>
    <t>The Configure registry policy processing: Process even if the Group Policy objects have not changed option has not been set to Enabled: TRUE.</t>
  </si>
  <si>
    <t>Set "Configure registry policy processing: Process even if the Group Policy objects have not changed" to "Enabled: TRUE". One method to achieve the recommended configuration via Group Policy is to perform the following:
Set the following UI path to Enabled, then set the Process even if the Group Policy objects have not changed option to TRUE (checked):
Computer Configuration\Policies\Administrative Templates\System\Group Policy\Configure registry policy processing</t>
  </si>
  <si>
    <t>WIN2019-204</t>
  </si>
  <si>
    <t>This policy setting determines whether the Windows device is allowed to participate in cross-device experiences (continue experiences).
The recommended state for this setting is: `Disabled`.</t>
  </si>
  <si>
    <t xml:space="preserve">The 'Continue experiences on this device' option has been disabled. </t>
  </si>
  <si>
    <t xml:space="preserve">The Continue experiences on this device option has not been disabled. </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</si>
  <si>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</si>
  <si>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</si>
  <si>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Set "Continue experiences on this device" to "Disabled". One method to achieve the recommended configuration via Group Policy is to perform the following:
Set the following UI path to Disabled:
Computer Configuration\Policies\Administrative Templates\System\Group Policy\Continue experiences on this device</t>
  </si>
  <si>
    <t>WIN2019-205</t>
  </si>
  <si>
    <t>This policy setting prevents Group Policy from being updated while the computer is in use. This policy setting applies to Group Policy for computers, users and Domain Controllers.
The recommended state for this setting is: `Disabled`.</t>
  </si>
  <si>
    <t xml:space="preserve">The 'Turn off background refresh of Group Policy' option has been disabled. </t>
  </si>
  <si>
    <t xml:space="preserve">The Turn off background refresh of Group Policy option has not been disabled. </t>
  </si>
  <si>
    <t>This setting ensures that group policy changes take effect more quickly, as compared to waiting until the next user logon or system restart.</t>
  </si>
  <si>
    <t>Set "Turn off background refresh of Group Policy" to "Disabled". One method to achieve the recommended configuration via Group Policy is to perform the following:
Set the following UI path to Disabled:
Computer Configuration\Policies\Administrative Templates\System\Group Policy\Turn off background refresh of Group Policy</t>
  </si>
  <si>
    <t>WIN2019-206</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</si>
  <si>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</si>
  <si>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The 'Turn off downloading of print drivers over HTTP' has been set to enabled.</t>
  </si>
  <si>
    <t>The Turn off downloading of print drivers over HTTP has not been set to enabled.</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</si>
  <si>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</si>
  <si>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</si>
  <si>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Set "Turn off downloading of print drivers over HTTP" to "Enabled".  One method to achieve the recommended configuration via Group Policy is to perform the following:
Set the following UI path to Enabled:
Computer Configuration\Policies\Administrative Templates\System\Internet Communication Management\Internet Communication settings\Turn off downloading of print drivers over HTTP</t>
  </si>
  <si>
    <t>WIN2019-207</t>
  </si>
  <si>
    <t>This policy setting controls whether Windows will download a list of providers for the Web publishing and online ordering wizards.
The recommended state for this setting is: `Enabled`.</t>
  </si>
  <si>
    <t>The 'Turn off Internet download for Web publishing and online ordering wizards' has been set to enabled.</t>
  </si>
  <si>
    <t>The Turn off Internet download for Web publishing and online ordering wizards has not been set to enabled.</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</si>
  <si>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</si>
  <si>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</si>
  <si>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Set "Turn off Internet download for Web publishing and online ordering wizards" to "Enabled". One method to achieve the recommended configuration via Group Policy is to perform the following:
Set the following UI path to Enabled:
Computer Configuration\Policies\Administrative Templates\System\Internet Communication Management\Internet Communication settings\Turn off Internet download for Web publishing and online ordering wizards</t>
  </si>
  <si>
    <t>WIN2019-208</t>
  </si>
  <si>
    <t>This policy is intended to provide additional security against external DMA-capable devices. It allows for more control over the enumeration of external DMA-capable devices that are not compatible with DMA Remapping/device memory isolation and sandboxing.
The recommended state for this setting is: `Enabled: Block All`.
**Note**: This policy does not apply to 1394, PCMCIA or ExpressCard devices. The protection also only applies to Windows 10 R1803 or higher, and also requires a UEFI BIOS to function.
**Note #2**: More information on this feature is available at this link: [Kernel DMA Protection for Thunderbolt™ 3 (Windows 10) | Microsoft Docs](https://docs.microsoft.com/en-us/windows/security/information-protection/kernel-dma-protection-for-thunderbolt).</t>
  </si>
  <si>
    <t>The 'Enumeration policy for external devices incompatible with Kernel DMA Protection' has been set to 'Enabled: Block All'.</t>
  </si>
  <si>
    <t>The Enumeration policy for external devices incompatible with Kernel DMA Protection has not been set to Enabled: Block All.</t>
  </si>
  <si>
    <t>Device memory sandboxing allows the OS to leverage the I/O Memory Management Unit (IOMMU) of a device to block unpermitted I/O, or memory access, by the peripheral.</t>
  </si>
  <si>
    <t>External devices that are not compatible with DMA-remapping will not be enumerated and will not function unless/until the user has logged in successfully _and_ has an unlocked user session. Once enumerated, these devices will continue to function, regardless of the state of the session. Devices that **are** compatible with DMA-remapping will be enumerated immediately, with their device memory isolated.</t>
  </si>
  <si>
    <t>Set "Enumeration policy for external devices incompatible with Kernel DMA Protection" to "Enabled: Block All". One method to achieve the recommended configuration via Group Policy is to perform the following:
Set the following UI path to Enabled: Block All:
Computer Configuration\Policies\Administrative Templates\System\Kernel DMA Protection\Enumeration policy for external devices incompatible with Kernel DMA Protection</t>
  </si>
  <si>
    <t>WIN2019-209</t>
  </si>
  <si>
    <t>This policy prevents the user from showing account details (email address or user name) on the sign-in screen.
The recommended state for this setting is: `Enabled`.</t>
  </si>
  <si>
    <t xml:space="preserve">The 'Block user from showing account details on sign-in' option has been enabled. </t>
  </si>
  <si>
    <t xml:space="preserve">The Block user from showing account details on sign-in option has not been enabled. </t>
  </si>
  <si>
    <t>The user cannot choose to show account details on the sign-in screen.</t>
  </si>
  <si>
    <t>Set "Block user from showing account details on sign-in" to "Enabled". One method to achieve the recommended configuration via Group Policy is to perform the following:
Set the following UI path to Enabled:
Computer Configuration\Policies\Administrative Templates\System\Logon\Block user from showing account details on sign-in</t>
  </si>
  <si>
    <t>WIN2019-210</t>
  </si>
  <si>
    <t>This policy setting allows you to control whether anyone can interact with available networks UI on the logon screen.
The recommended state for this setting is: `Enabled`.</t>
  </si>
  <si>
    <t xml:space="preserve">The 'Do not display network selection UI' option has been enabled. </t>
  </si>
  <si>
    <t xml:space="preserve">The Do not display network selection UI option has not been enabled. </t>
  </si>
  <si>
    <t>An unauthorized user could disconnect the PC from the network or can connect the PC to other available networks without signing into Windows.</t>
  </si>
  <si>
    <t>The PC's network connectivity state cannot be changed without signing into Windows.</t>
  </si>
  <si>
    <t>Set "Do not display network selection UI" to "Enabled". One method to achieve the recommended configuration via Group Policy is to perform the following:
Set the following UI path to Enabled:
Computer Configuration\Policies\Administrative Templates\System\Logon\Do not display network selection UI</t>
  </si>
  <si>
    <t>WIN2019-211</t>
  </si>
  <si>
    <t>This policy setting prevents connected users from being enumerated on domain-joined computers.
The recommended state for this setting is: `Enabled`.</t>
  </si>
  <si>
    <t xml:space="preserve">The 'Do not enumerate connected users on domain-joined computers' option has been enabled. </t>
  </si>
  <si>
    <t xml:space="preserve">The Do not enumerate connected users on domain-joined computers option has not been enabled. </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</si>
  <si>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</si>
  <si>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</si>
  <si>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Set "Do not enumerate connected users on domain-joined computers" to "Enabled". One method to achieve the recommended configuration via Group Policy is to perform the following:
Set the following UI path to Enabled:
Computer Configuration\Policies\Administrative Templates\System\Logon\Do not enumerate connected users on domain-joined computers</t>
  </si>
  <si>
    <t>WIN2019-212</t>
  </si>
  <si>
    <t>This policy setting allows local users to be enumerated on domain-joined computers.
The recommended state for this setting is: `Disabled`.</t>
  </si>
  <si>
    <t xml:space="preserve">The 'Enumerate local users on domain-joined computers' option has been disabled. </t>
  </si>
  <si>
    <t xml:space="preserve">The Enumerate local users on domain-joined computers option has not been disabled. </t>
  </si>
  <si>
    <t>Set "Enumerate local users on domain-joined computers" to "Disabled". One method to achieve the recommended configuration via Group Policy is to perform the following:
Set the following UI path to Disabled:
Computer Configuration\Policies\Administrative Templates\System\Logon\Enumerate local users on domain-joined computers</t>
  </si>
  <si>
    <t>WIN2019-213</t>
  </si>
  <si>
    <t>This policy setting allows you to prevent app notifications from appearing on the lock screen.
The recommended state for this setting is: `Enabled`.</t>
  </si>
  <si>
    <t xml:space="preserve">The 'Turn off app notifications on the lock screen' option has been enabled. </t>
  </si>
  <si>
    <t xml:space="preserve">The Turn off app notifications on the lock screen option has not been enabled. </t>
  </si>
  <si>
    <t>App notifications might display sensitive business or personal data.</t>
  </si>
  <si>
    <t>No app notifications are displayed on the lock screen.</t>
  </si>
  <si>
    <t>Set "Turn off app notifications on the lock screen" to "Enabled". One method to achieve the recommended configuration via Group Policy is to perform the following:
Set the following UI path to Enabled:
Computer Configuration\Policies\Administrative Templates\System\Logon\Turn off app notifications on the lock screen</t>
  </si>
  <si>
    <t>WIN2019-214</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</si>
  <si>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</si>
  <si>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The 'Turn off picture password sign-in' has been set to enabled.</t>
  </si>
  <si>
    <t>The Turn off picture password sign-in has not been set to enabled.</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</si>
  <si>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</si>
  <si>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</si>
  <si>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Set "Turn off picture password sign-in" to "Enabled". One method to achieve the recommended configuration via Group Policy is to perform the following:
Set the following UI path to Enabled:
Computer Configuration\Policies\Administrative Templates\System\Logon\Turn off picture password sign-in</t>
  </si>
  <si>
    <t>WIN2019-215</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</si>
  <si>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</si>
  <si>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 xml:space="preserve">The 'Turn on convenience PIN sign-in' option has been disabled. </t>
  </si>
  <si>
    <t xml:space="preserve">The Turn on convenience PIN sign-in option has not been disabled. </t>
  </si>
  <si>
    <t>A PIN is created from a much smaller selection of characters than a password, so in most cases a PIN will be much less robust than a password.</t>
  </si>
  <si>
    <t>Set "Turn on convenience PIN sign-in" to "Disabled". One method to achieve the recommended configuration via Group Policy is to perform the following:
Set the following UI path to Disabled:
Computer Configuration\Policies\Administrative Templates\System\Logon\Turn on convenience PIN sign-in</t>
  </si>
  <si>
    <t>WIN2019-216</t>
  </si>
  <si>
    <t>Specifies whether or not the user is prompted for a password when the system resumes from sleep.
The recommended state for this setting is: `Enabled`.</t>
  </si>
  <si>
    <t>The 'Require a password when a computer wakes (on battery)' has been set to enabled.</t>
  </si>
  <si>
    <t>The Require a password when a computer wakes (on battery) has not been set to enabled.</t>
  </si>
  <si>
    <t>Enabling this setting ensures that anyone who wakes an unattended computer from sleep state will have to provide logon credentials before they can access the system.</t>
  </si>
  <si>
    <t>Set "Require a password when a computer wakes (on battery)" to "Enabled". One method to achieve the recommended configuration via Group Policy is to perform the following:
Set the following UI path to Enabled:
Computer Configuration\Policies\Administrative Templates\System\Power Management\Sleep Settings\Require a password when a computer wakes (on battery)</t>
  </si>
  <si>
    <t>WIN2019-217</t>
  </si>
  <si>
    <t>The 'Require a password when a computer wakes (plugged in)' has been set to enabled.</t>
  </si>
  <si>
    <t>The Require a password when a computer wakes (plugged in) has not been set to enabled.</t>
  </si>
  <si>
    <t>Set "Require a password when a computer wakes (plugged in)" to "Enabled". One method to achieve the recommended configuration via Group Policy is to perform the following:
Set the following UI path to Enabled:
Computer Configuration\Policies\Administrative Templates\System\Power Management\Sleep Settings\Require a password when a computer wakes (plugged in)</t>
  </si>
  <si>
    <t>WIN2019-218</t>
  </si>
  <si>
    <t>AC-17</t>
  </si>
  <si>
    <t>Remote Access</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</si>
  <si>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</si>
  <si>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 xml:space="preserve">The 'Configure Offer Remote Assistance' option has been disabled. </t>
  </si>
  <si>
    <t xml:space="preserve">The Configure Offer Remote Assistance option has not been disabled. </t>
  </si>
  <si>
    <t>HRM7</t>
  </si>
  <si>
    <t>HRM7: The agency does not adequately control remote access to its systems</t>
  </si>
  <si>
    <t>A user might be tricked and accept an unsolicited Remote Assistance offer from a malicious user.</t>
  </si>
  <si>
    <t>Set "Configure Offer Remote Assistance" to "Disabled". One method to achieve the recommended configuration via Group Policy is to perform the following:
Set the following UI path to Disabled:
Computer Configuration\Policies\Administrative Templates\System\Remote Assistance\Configure Offer Remote Assistance</t>
  </si>
  <si>
    <t>WIN2019-219</t>
  </si>
  <si>
    <t>This policy setting allows you to turn on or turn off Solicited (Ask for) Remote Assistance on this computer.
The recommended state for this setting is: `Disabled`.</t>
  </si>
  <si>
    <t xml:space="preserve">The 'Configure Solicited Remote Assistance' option has been disabled. </t>
  </si>
  <si>
    <t xml:space="preserve">The Configure Solicited Remote Assistance option has not been disabled. </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</si>
  <si>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</si>
  <si>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</si>
  <si>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Set "Configure Solicited Remote Assistance" to "Disabled". One method to achieve the recommended configuration via Group Policy is to perform the following:
Set the following UI path to Disabled:
Computer Configuration\Policies\Administrative Templates\System\Remote Assistance\Configure Solicited Remote Assistance</t>
  </si>
  <si>
    <t>WIN2019-220</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</si>
  <si>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be in effect until the system is rebooted.
The recommended state for this setting is: `Enabled`.</t>
  </si>
  <si>
    <t xml:space="preserve">The 'Enable RPC Endpoint Mapper Client Authentication' option has been enabled. </t>
  </si>
  <si>
    <t xml:space="preserve">The Enable RPC Endpoint Mapper Client Authentication option has not been enabled. </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</si>
  <si>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</si>
  <si>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</si>
  <si>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Set "Enable RPC Endpoint Mapper Client Authentication" to "Enabled". One method to achieve the recommended configuration via Group Policy is to perform the following:
Set the following UI path to Enabled:
Computer Configuration\Policies\Administrative Templates\System\Remote Procedure Call\Enable RPC Endpoint Mapper Client Authentication</t>
  </si>
  <si>
    <t>WIN2019-221</t>
  </si>
  <si>
    <t>This policy setting lets you control whether Microsoft accounts are optional for Windows Store apps that require an account to sign in. This policy only affects Windows Store apps that support it.
The recommended state for this setting is: `Enabled`.</t>
  </si>
  <si>
    <t xml:space="preserve">The 'Allow Microsoft accounts to be optional' option has been enabled. </t>
  </si>
  <si>
    <t xml:space="preserve">The Allow Microsoft accounts to be optional option has not been enabled. </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</si>
  <si>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</si>
  <si>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</si>
  <si>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Set "Allow Microsoft accounts to be optional" to "Enabled". One method to achieve the recommended configuration via Group Policy is to perform the following:
Set the following UI path to Enabled:
Computer Configuration\Policies\Administrative Templates\Windows Components\App runtime\Allow Microsoft accounts to be optional</t>
  </si>
  <si>
    <t>WIN2019-222</t>
  </si>
  <si>
    <t>SC-18</t>
  </si>
  <si>
    <t>Mobile Code</t>
  </si>
  <si>
    <t>This policy setting disallows AutoPlay for MTP devices like cameras or phones.
The recommended state for this setting is: `Enabled`.</t>
  </si>
  <si>
    <t xml:space="preserve">The 'Disallow Autoplay for non-volume devices' option has been enabled. </t>
  </si>
  <si>
    <t xml:space="preserve">The Disallow Autoplay for non-volume devices option has not been enabled. </t>
  </si>
  <si>
    <t>HSI1</t>
  </si>
  <si>
    <t>HSI1: System configured to load or run removable media automatically</t>
  </si>
  <si>
    <t>An attacker could use this feature to launch a program to damage a client computer or data on the computer.</t>
  </si>
  <si>
    <t>AutoPlay will not be allowed for MTP devices like cameras or phones.</t>
  </si>
  <si>
    <t>Set "Disallow Autoplay for non-volume devices" to "Enabled". One method to achieve the recommended configuration via Group Policy is to perform the following:
Set the following UI path to Enabled:
Computer Configuration\Policies\Administrative Templates\Windows Components\AutoPlay Policies\Disallow Autoplay for non-volume devices</t>
  </si>
  <si>
    <t>WIN2019-223</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</si>
  <si>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</si>
  <si>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The 'Set the default behavior for AutoRun' option has been set to 'Enabled: Do not execute any autorun commands'.</t>
  </si>
  <si>
    <t>The Set the default behavior for AutoRun option has not been set to Enabled: Do not execute any autorun commands.</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</si>
  <si>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</si>
  <si>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</si>
  <si>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Set "Set the default behavior for AutoRun" to "Enabled: Do not execute any autorun commands". One method to achieve the recommended configuration via Group Policy is to perform the following:
Set the following UI path to Enabled: Do not execute any autorun commands:
Computer Configuration\Policies\Administrative Templates\Windows Components\AutoPlay Policies\Set the default behavior for AutoRun</t>
  </si>
  <si>
    <t>WIN2019-224</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</si>
  <si>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</si>
  <si>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The 'Turn off Autoplay' option has been set to 'Enabled: All drives'.</t>
  </si>
  <si>
    <t>The Turn off Autoplay option has not been set to Enabled: All drives.</t>
  </si>
  <si>
    <t>Autoplay will be disabled - users will have to manually launch setup or installation programs that are provided on removable media.</t>
  </si>
  <si>
    <t>Set "Turn off Autoplay" to "Enabled: All drives". One method to achieve the recommended configuration via Group Policy is to perform the following:
Set the following UI path to Enabled: All drives:
Computer Configuration\Policies\Administrative Templates\Windows Components\AutoPlay Policies\Turn off Autoplay</t>
  </si>
  <si>
    <t>WIN2019-225</t>
  </si>
  <si>
    <t>This policy setting determines whether enhanced anti-spoofing is configured for devices which support it.
The recommended state for this setting is: `Enabled`.</t>
  </si>
  <si>
    <t xml:space="preserve">The 'Use enhanced anti-spoofing when available' option has been enabled. </t>
  </si>
  <si>
    <t xml:space="preserve">The Use enhanced anti-spoofing when available option has not been enabled. </t>
  </si>
  <si>
    <t>HCM45: System configuration provides additional attack surface.</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</si>
  <si>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</si>
  <si>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</si>
  <si>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Set "Configure enhanced anti-spoofing" to "Enabled". One method to achieve the recommended configuration via Group Policy is to perform the following:
Set the following UI path to Enabled:
Computer Configuration\Policies\Administrative Templates\Windows Components\Biometrics\Facial Features\Configure enhanced anti-spoofing</t>
  </si>
  <si>
    <t>WIN2019-226</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</si>
  <si>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</si>
  <si>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The 'Turn off Microsoft consumer experiences' option has been enabled. </t>
  </si>
  <si>
    <t xml:space="preserve">The Turn off Microsoft consumer experiences option has not been enabled. </t>
  </si>
  <si>
    <t>18.9.13</t>
  </si>
  <si>
    <t>18.9.13.1</t>
  </si>
  <si>
    <t>Users will no longer see personalized recommendations from Microsoft and notifications about their Microsoft account.</t>
  </si>
  <si>
    <t>Set "Turn off Microsoft consumer experiences" to "Enabled". One method to achieve the recommended configuration via Group Policy is to perform the following:
Set the following UI path to Enabled:
Computer Configuration\Policies\Administrative Templates\Windows Components\Cloud Content\Turn off Microsoft consumer experiences</t>
  </si>
  <si>
    <t>WIN2019-227</t>
  </si>
  <si>
    <t>This policy setting controls whether or not a PIN is required for pairing to a wireless display device.
The recommended state for this setting is: `Enabled: First Time` OR `Enabled: Always`.</t>
  </si>
  <si>
    <t xml:space="preserve">The 'Require pin for pairing' option has been enabled. </t>
  </si>
  <si>
    <t xml:space="preserve">The Require pin for pairing option has not been enabled. </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</si>
  <si>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</si>
  <si>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</si>
  <si>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Set "Require pin for pairing" to "Enabled: First Time" OR "Enabled: Always". One method to achieve the recommended configuration via Group Policy is to perform the following:
Set the following UI path to Enabled: First Time OR Enabled: Always:
Computer Configuration\Policies\Administrative Templates\Windows Components\Connect\Require pin for pairing</t>
  </si>
  <si>
    <t>WIN2019-228</t>
  </si>
  <si>
    <t>IA-6</t>
  </si>
  <si>
    <t>Authentication Feedback</t>
  </si>
  <si>
    <t>This policy setting allows you to configure the display of the password reveal button in password entry user experiences.
The recommended state for this setting is: `Enabled`.</t>
  </si>
  <si>
    <t xml:space="preserve">The 'Do not display the password reveal button' option has been enabled. </t>
  </si>
  <si>
    <t xml:space="preserve">The Do not display the password reveal button option has not been enabled. </t>
  </si>
  <si>
    <t>HPW8</t>
  </si>
  <si>
    <t>HPW8: Passwords are displayed on screen when entered</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</si>
  <si>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</si>
  <si>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</si>
  <si>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Set "Do not display the password reveal button" to "Enabled". One method to achieve the recommended configuration via Group Policy is to perform the following:
Set the following UI path to Enabled:
Computer Configuration\Policies\Administrative Templates\Windows Components\Credential User Interface\Do not display the password reveal button</t>
  </si>
  <si>
    <t>WIN2019-229</t>
  </si>
  <si>
    <t>This policy setting controls whether administrator accounts are displayed when a user attempts to elevate a running application.
The recommended state for this setting is: `Disabled`.</t>
  </si>
  <si>
    <t xml:space="preserve">The 'Enumerate administrator accounts on elevation' option has been disabled. </t>
  </si>
  <si>
    <t xml:space="preserve">The Enumerate administrator accounts on elevation option has not been disabled. </t>
  </si>
  <si>
    <t>Users could see the list of administrator accounts, making it slightly easier for a malicious user who has logged onto a console session to try to crack the passwords of those accounts.</t>
  </si>
  <si>
    <t>Set "Enumerate administrator accounts on elevation" to "Disabled". One method to achieve the recommended configuration via Group Policy is to perform the following:
Set the following UI path to Disabled:
Computer Configuration\Policies\Administrative Templates\Windows Components\Credential User Interface\Enumerate administrator accounts on elevation</t>
  </si>
  <si>
    <t>WIN2019-230</t>
  </si>
  <si>
    <t>The Allow Telemetry option has not been set to Enabled: 0 - Security [Enterprise Only].</t>
  </si>
  <si>
    <t>Note that setting values of 0 or 1 will degrade certain experiences on the device.</t>
  </si>
  <si>
    <t>Set "Allow Telemetry" to "Enabled: 0 - Security [Enterprise Only]" or "Enabled: 1 - Basic". One method to achieve the recommended configuration via Group Policy is to perform the following:
Set the following UI path to Enabled: 0 - Security [Enterprise Only] or Enabled: 1 - Basic:
Computer Configuration\Policies\Administrative Templates\Windows Components\Data Collection and Preview Builds\Allow Telemetry</t>
  </si>
  <si>
    <t>WIN2019-231</t>
  </si>
  <si>
    <t>This policy setting allows an organization to prevent its devices from showing feedback questions from Microsoft.
The recommended state for this setting is: `Enabled`.</t>
  </si>
  <si>
    <t xml:space="preserve">The 'Do not show feedback notifications' option has been enabled. </t>
  </si>
  <si>
    <t xml:space="preserve">The Do not show feedback notifications option has not been enabled. </t>
  </si>
  <si>
    <t>Users will no longer see feedback notifications through the Windows Feedback app.</t>
  </si>
  <si>
    <t>Set "Do not show feedback notifications" to "Enabled". One method to achieve the recommended configuration via Group Policy is to perform the following:
Set the following UI path to Enabled:
Computer Configuration\Policies\Administrative Templates\Windows Components\Data Collection and Preview Builds\Do not show feedback notifications</t>
  </si>
  <si>
    <t>WIN2019-232</t>
  </si>
  <si>
    <t xml:space="preserve">The 'Toggle user control over Insider builds' option has been disabled. </t>
  </si>
  <si>
    <t xml:space="preserve">The Toggle user control over Insider builds option has not been disabled. </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</si>
  <si>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</si>
  <si>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</si>
  <si>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Set "Toggle user control over Insider builds" to "Disabled". One method to achieve the recommended configuration via Group Policy is to perform the following:
Set the following UI path to Disabled:
Computer Configuration\Policies\Administrative Templates\Windows Components\Data Collection and Preview Builds\Toggle user control over Insider builds</t>
  </si>
  <si>
    <t>WIN2019-233</t>
  </si>
  <si>
    <t xml:space="preserve">Response to Audit Processing Failure </t>
  </si>
  <si>
    <t>This policy setting controls Event Log behavior when the log file reaches its maximum size.
The recommended state for this setting is: `Disabled`.
**Note:** Old events may or may not be retained according to the _Backup log automatically when full_ policy setting.</t>
  </si>
  <si>
    <t xml:space="preserve">The 'Application: Control Event Log behavior when the log file reaches its maximum size' option has been disabled. </t>
  </si>
  <si>
    <t xml:space="preserve">The Application: Control Event Log behavior when the log file reaches its maximum size option has not been disabled. </t>
  </si>
  <si>
    <t>If new events are not recorded it may be difficult or impossible to determine the root cause of system problems or the unauthorized activities of malicious users.</t>
  </si>
  <si>
    <t>Set "Application: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Service\Application\Control Event Log behavior when the log file reaches its maximum size</t>
  </si>
  <si>
    <t>WIN2019-234</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</si>
  <si>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</si>
  <si>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The 'Application: Specify the maximum log file size (KB)' option has been set to 'Enabled: 32,768 or greater'.</t>
  </si>
  <si>
    <t>The Application: Specify the maximum log file size (KB) option has not been set to Enabled: 32,768 or greater.</t>
  </si>
  <si>
    <t>HAU23</t>
  </si>
  <si>
    <t>HAU23: Audit storage capacity threshold has not been defined</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</si>
  <si>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</si>
  <si>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Set "Application: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Service\Application\Specify the maximum log file size (KB)</t>
  </si>
  <si>
    <t>WIN2019-235</t>
  </si>
  <si>
    <t>Set "Security: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Service\Security\Control Event Log behavior when the log file reaches its maximum size</t>
  </si>
  <si>
    <t>WIN2019-236</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</si>
  <si>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</si>
  <si>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The 'Security: Specify the maximum log file size (KB)' has been set to 'Enabled: 196,608 or greater'.</t>
  </si>
  <si>
    <t>The Security: Specify the maximum log file size (KB) has not been set to Enabled: 196,608 or greater.</t>
  </si>
  <si>
    <t>Set "Security: Specify the maximum log file size (KB)" to "Enabled: 196,608 or greater". One method to achieve the recommended configuration via Group Policy is to perform the following:
Set the following UI path to Enabled: 196,608 or greater:
Computer Configuration\Policies\Administrative Templates\Windows Components\Event Log Service\Security\Specify the maximum log file size (KB)</t>
  </si>
  <si>
    <t>WIN2019-237</t>
  </si>
  <si>
    <t xml:space="preserve">The 'Setup: Control Event Log behavior when the log file reaches its maximum size' option has been disabled. </t>
  </si>
  <si>
    <t xml:space="preserve">The Setup: Control Event Log behavior when the log file reaches its maximum size option has not been disabled. </t>
  </si>
  <si>
    <t>Set "Setup: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Service\Setup\Control Event Log behavior when the log file reaches its maximum size</t>
  </si>
  <si>
    <t>WIN2019-238</t>
  </si>
  <si>
    <t>The 'Setup: Specify the maximum log file size (KB)' option has been set to 'Enabled: 32,768 or greater'.</t>
  </si>
  <si>
    <t>The Setup: Specify the maximum log file size (KB) option has not been set to Enabled: 32,768 or greater.</t>
  </si>
  <si>
    <t>If events are not recorded it may be difficult or impossible to determine the root cause of system problems or the unauthorized activities of malicious users</t>
  </si>
  <si>
    <t>Set "Setup: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Service\Setup\Specify the maximum log file size (KB)</t>
  </si>
  <si>
    <t>WIN2019-239</t>
  </si>
  <si>
    <t xml:space="preserve">The 'System: Control Event Log behavior when the log file reaches its maximum size' option has been disabled. </t>
  </si>
  <si>
    <t xml:space="preserve">The System: Control Event Log behavior when the log file reaches its maximum size option has not been disabled. </t>
  </si>
  <si>
    <t>Set "System: Control Event Log behavior when the log file reaches its maximum size" to "Disabled". One method to achieve the recommended configuration via Group Policy is to perform the following:
Set the following UI path to Disabled:
Computer Configuration\Policies\Administrative Templates\Windows Components\Event Log Service\System\Control Event Log behavior when the log file reaches its maximum size.</t>
  </si>
  <si>
    <t>WIN2019-240</t>
  </si>
  <si>
    <t>The 'System: Specify the maximum log file size (KB)' option has been set to 'Enabled: 32,768 or greater'.</t>
  </si>
  <si>
    <t>The System: Specify the maximum log file size (KB) option has not been set to Enabled: 32,768 or greater.</t>
  </si>
  <si>
    <t>Set "System: Specify the maximum log file size (KB)" to "Enabled: 32,768 or greater". One method to achieve the recommended configuration via Group Policy is to perform the following:
Set the following UI path to Enabled: 32,768 or greater:
Computer Configuration\Policies\Administrative Templates\Windows Components\Event Log Service\System\Specify the maximum log file size (KB)</t>
  </si>
  <si>
    <t>WIN2019-241</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</si>
  <si>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</si>
  <si>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 xml:space="preserve">The 'Turn off Data Execution Prevention for Explorer' option has been disabled. </t>
  </si>
  <si>
    <t xml:space="preserve">The Turn off Data Execution Prevention for Explorer option has not been disabled. </t>
  </si>
  <si>
    <t>HSI22</t>
  </si>
  <si>
    <t>HSI22: Data remanence is not properly handled</t>
  </si>
  <si>
    <t>Data Execution Prevention is an important security feature supported by Explorer that helps to limit the impact of certain types of malware.</t>
  </si>
  <si>
    <t>Set "Turn off Data Execution Prevention for Explorer" to "Disabled". One method to achieve the recommended configuration via Group Policy is to perform the following:
Set the following UI path to Disabled:
Computer Configuration\Policies\Administrative Templates\Windows Components\File Explorer\Turn off Data Execution Prevention for Explorer</t>
  </si>
  <si>
    <t>WIN2019-242</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</si>
  <si>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</si>
  <si>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 xml:space="preserve">The 'Turn off heap termination on corruption' option has been disabled. </t>
  </si>
  <si>
    <t xml:space="preserve">The Turn off heap termination on corruption option has not been disabled. </t>
  </si>
  <si>
    <t>Allowing an application to function after its session has become corrupt increases the risk posture to the system.</t>
  </si>
  <si>
    <t>Set "Turn off heap termination on corruption" to "Disabled". One method to achieve the recommended configuration via Group Policy is to perform the following:
Set the following UI path to Disabled:
Computer Configuration\Policies\Administrative Templates\Windows Components\File Explorer\Turn off heap termination on corruption</t>
  </si>
  <si>
    <t>WIN2019-243</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</si>
  <si>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</si>
  <si>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 xml:space="preserve">The 'Turn off shell protocol protected mode' option has been disabled. </t>
  </si>
  <si>
    <t xml:space="preserve">The Turn off shell protocol protected mode option has not been disabled. </t>
  </si>
  <si>
    <t>Limiting the opening of files and folders to a limited set reduces the attack surface of the system.</t>
  </si>
  <si>
    <t>Set "Turn off shell protocol protected mode" to "Disabled". One method to achieve the recommended configuration via Group Policy is to perform the following:
Set the following UI path to Disabled:
Computer Configuration\Policies\Administrative Templates\Windows Components\File Explorer\Turn off shell protocol protected mode</t>
  </si>
  <si>
    <t>WIN2019-244</t>
  </si>
  <si>
    <t>This setting determines whether applications and services on the device can utilize new consumer Microsoft account authentication via the Windows `OnlineID` and `WebAccountManager` APIs.
The recommended state for this setting is: `Enabled`.</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</si>
  <si>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</si>
  <si>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</si>
  <si>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Set "Block all consumer Microsoft account user authentication" to "Enabled". One method to achieve the recommended configuration via Group Policy is to perform the following:
Set the following UI path to Enabled:
Computer Configuration\Policies\Administrative Templates\Windows Components\Microsoft accounts\Block all consumer Microsoft account user authentication</t>
  </si>
  <si>
    <t>WIN2019-245</t>
  </si>
  <si>
    <t>This policy setting lets you prevent apps and features from working with files on OneDrive using the Next Generation Sync Client.
The recommended state for this setting is: `Enabled`.</t>
  </si>
  <si>
    <t xml:space="preserve">The 'Prevent the usage of OneDrive for file storage' option has been enabled. </t>
  </si>
  <si>
    <t xml:space="preserve">The Prevent the usage of OneDrive for file storage option has not been enabled. </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</si>
  <si>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server, not just the one supplied with Windows Server.</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</si>
  <si>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</si>
  <si>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Set "Prevent the usage of OneDrive for file storage" to "Enabled". One method to achieve the recommended configuration via Group Policy is to perform the following:
Set the following UI path to Enabled:
Computer Configuration\Policies\Administrative Templates\Windows Components\OneDrive\Prevent the usage of OneDrive for file storage</t>
  </si>
  <si>
    <t>WIN2019-246</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</si>
  <si>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</si>
  <si>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 xml:space="preserve">The 'Do not allow passwords to be saved' option has been enabled. </t>
  </si>
  <si>
    <t xml:space="preserve">The Do not allow passwords to be saved option has not been enabled. </t>
  </si>
  <si>
    <t>HPW10</t>
  </si>
  <si>
    <t>HPW10: Passwords are allowed to be stored</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</si>
  <si>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</si>
  <si>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</si>
  <si>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Set "Do not allow passwords to be saved" to "Enabled". One method to achieve the recommended configuration via Group Policy is to perform the following:
Set the following UI path to Enabled:
Computer Configuration\Policies\Administrative Templates\Windows Components\Remote Desktop Services\Remote Desktop Connection Client\Do not allow passwords to be saved</t>
  </si>
  <si>
    <t>WIN2019-247</t>
  </si>
  <si>
    <t xml:space="preserve">The 'Do not allow drive redirection' option has been enabled. </t>
  </si>
  <si>
    <t xml:space="preserve">The Do not allow drive redirection option has been not enabled. </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</si>
  <si>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</si>
  <si>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</si>
  <si>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Set "Do not allow drive redirection" to "Enabled". One method to achieve the recommended configuration via Group Policy is to perform the following:
Set the following UI path to Enabled:
Computer Configuration\Policies\Administrative Templates\Windows Components\Remote Desktop Services\Remote Desktop Session Host\Device and Resource Redirection\Do not allow drive redirection</t>
  </si>
  <si>
    <t>WIN2019-248</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</si>
  <si>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</si>
  <si>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 xml:space="preserve">The 'Always prompt for password upon connection' option has been enabled. </t>
  </si>
  <si>
    <t xml:space="preserve">The Always prompt for password upon connection option has not been enabled. </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</si>
  <si>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</si>
  <si>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</si>
  <si>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Set "Always prompt for password upon connection"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Host\Security\Always prompt for password upon connection</t>
  </si>
  <si>
    <t>WIN2019-249</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</si>
  <si>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</si>
  <si>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 xml:space="preserve">The 'Require secure RPC communication' option has been enabled. </t>
  </si>
  <si>
    <t xml:space="preserve">The Require secure RPC communication option has not been enabled. </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</si>
  <si>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</si>
  <si>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</si>
  <si>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Set "Require secure RPC communication"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secure RPC communication</t>
  </si>
  <si>
    <t>WIN2019-250</t>
  </si>
  <si>
    <t>The 'Require use of specific security layer for remote (RDP) connections' has been set to 'Enabled: SSL'.</t>
  </si>
  <si>
    <t>The Require use of specific security layer for remote (RDP) connections has not been set to Enabled: SSL.</t>
  </si>
  <si>
    <t>The native Remote Desktop Protocol (RDP) encryption is now considered a weak protocol, so enforcing the use of stronger Transport Layer Security (TLS) encryption for all RDP communications between clients and RD Session Host servers is preferred.</t>
  </si>
  <si>
    <t>Set "Require use of specific security layer for remote (RDP) connections" to "Enabled: SSL". One method to achieve the recommended configuration via Group Policy is to perform the following:
Set the following UI path to Enabled: SSL:
Computer Configuration\Policies\Administrative Templates\Windows Components\Remote Desktop Services\Remote Desktop Session Host\Security\Require use of specific security layer for remote (RDP) connections</t>
  </si>
  <si>
    <t>WIN2019-251</t>
  </si>
  <si>
    <t>This policy setting allows you to specify whether to require user authentication for remote connections to the RD Session Host server by using Network Level Authentication. 
The recommended state for this setting is: `Enabled`.</t>
  </si>
  <si>
    <t>The 'Require user authentication for remote connections by using Network Level Authentication' has been set to enabled.</t>
  </si>
  <si>
    <t>The Require user authentication for remote connections by using Network Level Authentication has not been set to enabled.</t>
  </si>
  <si>
    <t>Requiring that user authentication occur earlier in the remote connection process enhances security.</t>
  </si>
  <si>
    <t>Set "Require user authentication for remote connections by using Network Level Authentication" to "Enabled". One method to achieve the recommended configuration via Group Policy is to perform the following:
Set the following UI path to Enabled:
Computer Configuration\Policies\Administrative Templates\Windows Components\Remote Desktop Services\Remote Desktop Session Host\Security\Require user authentication for remote connections by using Network Level Authentication</t>
  </si>
  <si>
    <t>WIN2019-252</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</si>
  <si>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</si>
  <si>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The 'Set client connection encryption level' option has been set to 'Enabled: High Level'.</t>
  </si>
  <si>
    <t>The Set client connection encryption level option has not been set to Enabled: High Level.</t>
  </si>
  <si>
    <t>If Remote Desktop client connections that use low level encryption are allowed, it is more likely that an attacker will be able to decrypt any captured Remote Desktop Services network traffic.</t>
  </si>
  <si>
    <t>Set "Set client connection encryption level" to "Enabled: High Level". One method to achieve the recommended configuration via Group Policy is to perform the following:
Set the following UI path to Enabled: High Level:
Computer Configuration\Policies\Administrative Templates\Windows Components\Remote Desktop Services\Remote Desktop Session Host\Security\Set client connection encryption level</t>
  </si>
  <si>
    <t>WIN2019-253</t>
  </si>
  <si>
    <t>This policy setting specifies whether Remote Desktop Services retains a user's per-session temporary folders at logoff.
The recommended state for this setting is: `Disabled`.</t>
  </si>
  <si>
    <t xml:space="preserve">The 'Do not delete temp folders upon exit' option has been disabled. </t>
  </si>
  <si>
    <t xml:space="preserve">The Do not delete temp folders upon exit option has not been disabled. </t>
  </si>
  <si>
    <t>Sensitive information could be contained inside the temporary folders and visible to other administrators that log into the system.</t>
  </si>
  <si>
    <t>Set "Do not delete temp folders upon exit"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delete temp folders upon exit</t>
  </si>
  <si>
    <t>WIN2019-254</t>
  </si>
  <si>
    <t>By default, Remote Desktop Services creates a separate temporary folder on the RD Session Host server for each active session that a user maintains on the RD Session Host server. The temporary folder is created on the RD Session Host server in a Temp folder under the user's profile folder and is named with the `sessionid`. This temporary folder is used to store individual temporary files.
To reclaim disk space, the temporary folder is deleted when the user logs off from a session.
The recommended state for this setting is: `Disabled`.</t>
  </si>
  <si>
    <t>The 'Do not use temporary folders per session' option has been disabled.</t>
  </si>
  <si>
    <t>The Do not use temporary folders per session option has not been disabled.</t>
  </si>
  <si>
    <t>Disabling this setting keeps the cached data independent for each session, both reducing the chance of problems from shared cached data between sessions, and keeping possibly sensitive data separate to each user session.</t>
  </si>
  <si>
    <t>Set "Do not use temporary folders per session" to "Disabled". One method to achieve the recommended configuration via Group Policy is to perform the following:
Set the following UI path to Disabled:
Computer Configuration\Policies\Administrative Templates\Windows Components\Remote Desktop Services\Remote Desktop Session Host\Temporary Folders\Do not use temporary folders per session</t>
  </si>
  <si>
    <t>WIN2019-255</t>
  </si>
  <si>
    <t>This policy setting prevents the user from having enclosures (file attachments) downloaded from an RSS feed to the user's computer.
The recommended state for this setting is: `Enabled`.</t>
  </si>
  <si>
    <t xml:space="preserve">The 'Prevent downloading of enclosures' option has been enabled. </t>
  </si>
  <si>
    <t xml:space="preserve">The Prevent downloading of enclosures option has not been enabled. </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</si>
  <si>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</si>
  <si>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</si>
  <si>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Set "Prevent downloading of enclosures" to "Enabled". One method to achieve the recommended configuration via Group Policy is to perform the following:
Set the following UI path to Enabled:
Computer Configuration\Policies\Administrative Templates\Windows Components\RSS Feeds\Prevent downloading of enclosures</t>
  </si>
  <si>
    <t>WIN2019-256</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</si>
  <si>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</si>
  <si>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 xml:space="preserve">The 'Allow indexing of encrypted files' option has been disabled. </t>
  </si>
  <si>
    <t xml:space="preserve">The Allow indexing of encrypted files option has not been disabled. </t>
  </si>
  <si>
    <t>Indexing and allowing users to search encrypted files could potentially reveal confidential data stored within the encrypted files.</t>
  </si>
  <si>
    <t>Set "Allow indexing of encrypted files" to "Disabled". One method to achieve the recommended configuration via Group Policy is to perform the following:
Set the following UI path to Disabled:
Computer Configuration\Policies\Administrative Templates\Windows Components\Search\Allow indexing of encrypted files</t>
  </si>
  <si>
    <t>WIN2019-257</t>
  </si>
  <si>
    <t>Set 'Configure detection for potentially unwanted applications' has been set to 'Enabled: Block'.</t>
  </si>
  <si>
    <t>Set Configure detection for potentially unwanted applications has not been set to Enabled: Block.</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</si>
  <si>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</si>
  <si>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</si>
  <si>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Set "Configure detection for potentially unwanted applications" to "Enabled: Block". One method to achieve the recommended configuration via Group Policy is to perform the following:
Set the following UI path to Enabled: Block:
Computer Configuration\Policies\Administrative Templates\Windows Components\Windows Defender Antivirus\Configure detection for potentially unwanted applications</t>
  </si>
  <si>
    <t>WIN2019-258</t>
  </si>
  <si>
    <t>The 'Turn off Windows Defender Antivirus' has been set to disabled.</t>
  </si>
  <si>
    <t>The Turn off Windows Defender Antivirus has not been set to disabled.</t>
  </si>
  <si>
    <t>Set "Turn off Windows Defender Antivirus" to "Disabled". One method to achieve the recommended configuration via Group Policy is to perform the following:
Set the following UI path to Disabled:
Computer Configuration\Policies\Administrative Templates\Windows Components\Windows Defender Antivirus\Turn off Windows Defender Antivirus</t>
  </si>
  <si>
    <t>WIN2019-259</t>
  </si>
  <si>
    <t>The 'Configure local setting override for reporting to Microsoft MAPS' has been set to disabled.</t>
  </si>
  <si>
    <t>The Configure local setting override for reporting to Microsoft MAPS has not been set to disabled.</t>
  </si>
  <si>
    <t>Set "Configure local setting override for reporting to Microsoft MAPS" to "Disabled". One method to achieve the recommended configuration via Group Policy is to perform the following:
Set the following UI path to Disabled:
Computer Configuration\Policies\Administrative Templates\Windows Components\Windows Defender Antivirus\MAPS\Configure local setting override for reporting to Microsoft MAPS</t>
  </si>
  <si>
    <t>WIN2019-260</t>
  </si>
  <si>
    <t>The 'Turn on behavior monitoring' has been set to enabled.</t>
  </si>
  <si>
    <t>The Turn on behavior monitoring has not been set to enabled.</t>
  </si>
  <si>
    <t>None - this is the default configuration.</t>
  </si>
  <si>
    <t>Set "Turn on behavior monitoring" to "Enabled". One method to achieve the recommended configuration via Group Policy is to perform the following:
Set the following UI path to Enabled:
Computer Configuration\Policies\Administrative Templates\Windows Components\Windows Defender Antivirus\Real-Time Protection\Turn on behavior monitoring</t>
  </si>
  <si>
    <t>WIN2019-261</t>
  </si>
  <si>
    <t>The 'Scan removable drives' has been set to enabled.</t>
  </si>
  <si>
    <t>The Scan removable drives has not been set to enabled.</t>
  </si>
  <si>
    <t>It is important to ensure that any present removable drives are always included in any type of scan, as removable drives are more likely to contain malicious software brought in to the enterprise managed environment from an external, unmanaged computer.</t>
  </si>
  <si>
    <t>Set "Scan removable drives" to "Enabled". One method to achieve the recommended configuration via Group Policy is to perform the following:
Set the following UI path to Enabled:
Computer Configuration\Policies\Administrative Templates\Windows Components\Windows Defender Antivirus\Scan\Scan removable drives</t>
  </si>
  <si>
    <t>WIN2019-262</t>
  </si>
  <si>
    <t>The 'Turn on e-mail scanning' has been set to enabled.</t>
  </si>
  <si>
    <t>The Turn on e-mail scanning has not been set to enabled.</t>
  </si>
  <si>
    <t>Set "Turn on e-mail scanning" to "Enabled". One method to achieve the recommended configuration via Group Policy is to perform the following:
Set the following UI path to Enabled:
Computer Configuration\Policies\Administrative Templates\Windows Components\Windows Defender Antivirus\Scan\Turn on e-mail scanning</t>
  </si>
  <si>
    <t>WIN2019-263</t>
  </si>
  <si>
    <t>The 'Configure Attack Surface Reduction rules' has been set to enabled.</t>
  </si>
  <si>
    <t>The Configure Attack Surface Reduction rules has not been set to enabled.</t>
  </si>
  <si>
    <t>Attack surface reduction helps prevent actions and apps that are typically used by exploit-seeking malware to infect machines.</t>
  </si>
  <si>
    <t>When a rule is triggered, a notification will be displayed from the Action Center.</t>
  </si>
  <si>
    <t>Set "Configure Attack Surface Reduction rules" to "Enabled". One method to achieve the recommended configuration via Group Policy is to perform the following:
Set the following UI path to Enabled:
Computer Configuration\Policies\Administrative Templates\Windows Components\Windows Defender Antivirus\Windows Defender Exploit Guard\Attack Surface Reduction\Configure Attack Surface Reduction rules</t>
  </si>
  <si>
    <t>WIN2019-264</t>
  </si>
  <si>
    <t>The 'Configure Attack Surface Reduction rules: Set the state for each ASR rule' has been configured.</t>
  </si>
  <si>
    <t>The Configure Attack Surface Reduction rules: Set the state for each ASR rule has not  been configured.</t>
  </si>
  <si>
    <t>Set "Configure Attack Surface Reduction rules: Set the state for each ASR rule" is "configured". One method to achieve the recommended configuration via Group Policy is to perform the following:
Set the following UI path so that 26190899-1602-49e8-8b27-eb1d0a1ce869, 3b576869-a4ec-4529-8536-b80a7769e899, 5beb7efe-fd9a-4556-801d-275e5ffc04cc, 75668c1f-73b5-4cf0-bb93-3ecf5cb7cc84, 7674ba52-37eb-4a4f-a9a1-f0f9a1619a2c, 92e97fa1-2edf-4476-bdd6-9dd0b4dddc7b, 9e6c4e1f-7d60-472f-ba1a-a39ef669e4b2, b2b3f03d-6a65-4f7b-a9c7-1c7ef74a9ba4, be9ba2d9-53ea-4cdc-84e5-9b1eeee46550, d3e037e1-3eb8-44c8-a917-57927947596d and d4f940ab-401b-4efc-aadc-ad5f3c50688a are each set to a value of 1:
Computer Configuration\Policies\Administrative Templates\Windows Components\Windows Defender Antivirus\Windows Defender Exploit Guard\Attack Surface Reduction\Configure Attack Surface Reduction rules: Set the state for each ASR rule</t>
  </si>
  <si>
    <t>WIN2019-265</t>
  </si>
  <si>
    <t>The 'Prevent users and apps from accessing dangerous websites' has been set to 'Enabled: Block'.</t>
  </si>
  <si>
    <t>The Prevent users and apps from accessing dangerous websites has not been set to Enabled: Block.</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</si>
  <si>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</si>
  <si>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</si>
  <si>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Set "Prevent users and apps from accessing dangerous websites" to "Enabled: Block". One method to achieve the recommended configuration via Group Policy is to perform the following:
Set the following UI path to Enabled: Block:
Computer Configuration\Policies\Administrative Templates\Windows Components\Windows Defender Antivirus\Windows Defender Exploit Guard\Network Protection\Prevent users and apps from accessing dangerous websites</t>
  </si>
  <si>
    <t>WIN2019-266</t>
  </si>
  <si>
    <t>This policy setting allows you to manage the behavior of Windows SmartScreen. Windows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</si>
  <si>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The 'Configure Windows Defender SmartScreen' has been set to 'Enabled: Warn and prevent bypass'.</t>
  </si>
  <si>
    <t>The Configure Windows Defender SmartScreen has not been set to Enabled: Warn and prevent bypass.</t>
  </si>
  <si>
    <t>Windows SmartScreen helps keep PCs safer by warning users before running unrecognized programs downloaded from the Internet. However, due to the fact that some information is sent to Microsoft about files and programs run on PCs some organizations may prefer to disable it.</t>
  </si>
  <si>
    <t>Set "Configure Windows Defender SmartScreen" to "Enabled: Warn and prevent bypass". One method to achieve the recommended configuration via Group Policy is to perform the following:
Set the following UI path to Enabled: Warn and prevent bypass:
Computer Configuration\Policies\Administrative Templates\Windows Components\Windows Defender SmartScreen\Explorer\Configure Windows Defender SmartScreen</t>
  </si>
  <si>
    <t>WIN2019-267</t>
  </si>
  <si>
    <t>The 'Allow Windows Ink Workspace' option has been set to 'Enabled: On, but disallow access above lock' OR 'Disabled' but not 'Enabled: On'.</t>
  </si>
  <si>
    <t>The Allow Windows Ink Workspace option has not been set to Enabled: On, but disallow access above lock OR Disabled but not Enabled: On.</t>
  </si>
  <si>
    <t>Allowing any apps to be accessed while system is locked is not recommended. If this feature is permitted, it should only be accessible once a user authenticates with the proper credentials.</t>
  </si>
  <si>
    <t>Windows Ink Workspace will not be permitted above the lock screen.</t>
  </si>
  <si>
    <t>Set "Allow Windows Ink Workspace" to "Enabled: On, but disallow access above lock" OR "Disabled" but not "Enabled: On". One method to achieve the recommended configuration via Group Policy is to perform the following:
Set the following UI path to Enabled: On, but disallow access above lock OR Disabled:
Computer Configuration\Policies\Administrative Templates\Windows Components\Windows Ink Workspace\Allow Windows Ink Workspace</t>
  </si>
  <si>
    <t>WIN2019-268</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</si>
  <si>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</si>
  <si>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 xml:space="preserve">The 'Allow user control over installs' option has been disabled. </t>
  </si>
  <si>
    <t xml:space="preserve">The Allow user control over installs option has not been disabled. </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</si>
  <si>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</si>
  <si>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Set "Allow user control over installs" to "Disabled". One method to achieve the recommended configuration via Group Policy is to perform the following:
Set the following UI path to Disabled:
Computer Configuration\Policies\Administrative Templates\Windows Components\Windows Installer\Allow user control over installs</t>
  </si>
  <si>
    <t>WIN2019-269</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</si>
  <si>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</si>
  <si>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'Always install with elevated privileges' option has been disabled.</t>
  </si>
  <si>
    <t>The Always install with elevated privileges option has not been disabled.</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</si>
  <si>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</si>
  <si>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Set "Always install with elevated privileges" to "Disabled". One method to achieve the recommended configuration via Group Policy is to perform the following:
Set the following UI path to Disabled:
Computer Configuration\Policies\Administrative Templates\Windows Components\Windows Installer\Always install with elevated privileges</t>
  </si>
  <si>
    <t>WIN2019-270</t>
  </si>
  <si>
    <t>This policy setting controls whether a device will automatically sign-in the last interactive user after Windows Update restarts the system.
The recommended state for this setting is: `Disabled`.</t>
  </si>
  <si>
    <t>The Sign-in last interactive user automatically after a system-initiated restart option has not been disabled.</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</si>
  <si>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</si>
  <si>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</si>
  <si>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Set "Sign-in last interactive user automatically after a system-initiated restart" to "Disabled". One method to achieve the recommended configuration via Group Policy is to perform the following:
Set the following UI path to Disabled:
Computer Configuration\Policies\Administrative Templates\Windows Components\Windows Logon Options\Sign-in last interactive user automatically after a system-initiated restart</t>
  </si>
  <si>
    <t>WIN2019-273</t>
  </si>
  <si>
    <t>This policy setting allows you to manage whether the Windows Remote Management (WinRM) client uses Basic authentication.
The recommended state for this setting is: `Disabled`.</t>
  </si>
  <si>
    <t xml:space="preserve">The 'Allow Basic authentication' option has been disabled. </t>
  </si>
  <si>
    <t xml:space="preserve">The Allow Basic authentication option has not been disabled. </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</si>
  <si>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</si>
  <si>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Set "Allow Basic authentication" to "Disabled". One method to achieve the recommended configuration via Group Policy is to perform the following:
Set the following UI path to Disabled:
Computer Configuration\Policies\Administrative Templates\Windows Components\Windows Remote Management (WinRM)\WinRM Client\Allow Basic authentication</t>
  </si>
  <si>
    <t>WIN2019-274</t>
  </si>
  <si>
    <t>This policy setting allows you to manage whether the Windows Remote Management (WinRM) client sends and receives unencrypted messages over the network.
The recommended state for this setting is: `Disabled`.</t>
  </si>
  <si>
    <t xml:space="preserve">The 'Allow unencrypted traffic' option has been disabled. </t>
  </si>
  <si>
    <t xml:space="preserve">The Allow unencrypted traffic option has not been disabled. </t>
  </si>
  <si>
    <t>Encrypting WinRM network traffic reduces the risk of an attacker viewing or modifying WinRM messages as they transit the network.</t>
  </si>
  <si>
    <t>Set "Allow unencrypted traffic" to "Disabled". One method to achieve the recommended configuration via Group Policy is to perform the following:
Set the following UI path to Disabled:
Computer Configuration\Policies\Administrative Templates\Windows Components\Windows Remote Management (WinRM)\WinRM Client\Allow unencrypted traffic</t>
  </si>
  <si>
    <t>WIN2019-275</t>
  </si>
  <si>
    <t>This policy setting allows you to manage whether the Windows Remote Management (WinRM) client will not use Digest authentication.
The recommended state for this setting is: `Enabled`.</t>
  </si>
  <si>
    <t xml:space="preserve">The 'Disallow Digest authentication' option has been disabled. </t>
  </si>
  <si>
    <t xml:space="preserve">The Disallow Digest authentication option has not been disabled. </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</si>
  <si>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</si>
  <si>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</si>
  <si>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Set "Disallow Digest authentication" to "Enabled". One method to achieve the recommended configuration via Group Policy is to perform the following:
Set the following UI path to Enabled:
Computer Configuration\Policies\Administrative Templates\Windows Components\Windows Remote Management (WinRM)\WinRM Client\Disallow Digest authentication</t>
  </si>
  <si>
    <t>WIN2019-276</t>
  </si>
  <si>
    <t>This policy setting allows you to manage whether the Windows Remote Management (WinRM) service accepts Basic authentication from a remote client.
The recommended state for this setting is: `Disabled`.</t>
  </si>
  <si>
    <t>WIN2019-277</t>
  </si>
  <si>
    <t>This policy setting allows you to manage whether the Windows Remote Management (WinRM) service sends and receives unencrypted messages over the network.
The recommended state for this setting is: `Disabled`.</t>
  </si>
  <si>
    <t xml:space="preserve">The 'Allow unencrypted traffic 'option has been disabled. </t>
  </si>
  <si>
    <t>WIN2019-278</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</si>
  <si>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</si>
  <si>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 xml:space="preserve">The 'Disallow WinRM from storing RunAs credentials' option has been enabled. </t>
  </si>
  <si>
    <t xml:space="preserve">The Disallow WinRM from storing RunAs credentials option has not been enabled. </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</si>
  <si>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</si>
  <si>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</si>
  <si>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WIN2019-279</t>
  </si>
  <si>
    <t>This policy setting prevent users from making changes to the Exploit protection settings area in the Windows Security settings.
The recommended state for this setting is: `Enabled`.</t>
  </si>
  <si>
    <t>The Set 'Prevent users from modifying settings' has been enabled.</t>
  </si>
  <si>
    <t>The Set Prevent users from modifying settings has not been enabled.</t>
  </si>
  <si>
    <t>Only authorized IT staff should be able to make changes to the exploit protection settings in order to ensure the organizations specific configuration is not modified.</t>
  </si>
  <si>
    <t>Local users cannot make changes in the Exploit protection settings area.</t>
  </si>
  <si>
    <t>Set "Prevent users from modifying settings" to "Enabled". One method to achieve the recommended configuration via Group Policy is to perform the following:
Set the following UI path to Enabled:
Computer Configuration\Policies\Administrative Templates\Windows Components\Windows Security\App and browser protection\Prevent users from modifying settings</t>
  </si>
  <si>
    <t>WIN2019-280</t>
  </si>
  <si>
    <t xml:space="preserve">The 'Configure Automatic Updates' option has been enabled. </t>
  </si>
  <si>
    <t xml:space="preserve">The Configure Automatic Updates option has not been enabled. </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</si>
  <si>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</si>
  <si>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</si>
  <si>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Set "Configure Automatic Updates" to "Enabled". One method to achieve the recommended configuration via Group Policy is to perform the following:
Set the following UI path to Enabled:
Computer Configuration\Policies\Administrative Templates\Windows Components\Windows Update\Configure Automatic Updates</t>
  </si>
  <si>
    <t>WIN2019-281</t>
  </si>
  <si>
    <t>The 'Configure Automatic Updates: Scheduled install day' option has been set to '0 - Every day'.</t>
  </si>
  <si>
    <t>The Configure Automatic Updates: Scheduled install day option has not been set to 0 - Every day.</t>
  </si>
  <si>
    <t>Set "Configure Automatic Updates: Scheduled install day" to "0 - Every day". One method to achieve the recommended configuration via Group Policy is to perform the following:
Set the following UI path to 0 - Every day:
Computer Configuration\Policies\Administrative Templates\Windows Components\Windows Update\Configure Automatic Updates: Scheduled install day</t>
  </si>
  <si>
    <t>WIN2019-282</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</si>
  <si>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</si>
  <si>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 xml:space="preserve">The 'No auto-restart with logged on users for scheduled automatic updates installations' option has been disabled. </t>
  </si>
  <si>
    <t xml:space="preserve">The No auto-restart with logged on users for scheduled automatic updates installations option has not been disabled. </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</si>
  <si>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</si>
  <si>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Set "No auto-restart with logged on users for scheduled automatic updates installations" to "Disabled". One method to achieve the recommended configuration via Group Policy is to perform the following:
Set the following UI path to Disabled:
Computer Configuration\Policies\Administrative Templates\Windows Components\Windows Update\No auto-restart with logged on users for scheduled automatic updates installations</t>
  </si>
  <si>
    <t>WIN2019-283</t>
  </si>
  <si>
    <t>The 'Manage preview builds' has been set to 'Enabled: Disable preview builds'.</t>
  </si>
  <si>
    <t>The Manage preview builds has not been set to Enabled: Disable preview builds.</t>
  </si>
  <si>
    <t>Preview builds are prevented from installing on the device.</t>
  </si>
  <si>
    <t>Set "Manage preview builds" to "Enabled: Disable preview builds". One method to achieve the recommended configuration via Group Policy is to perform the following:
Set the following UI path to Enabled: Disable preview builds:
Computer Configuration\Policies\Administrative Templates\Windows Components\Windows Update\Windows Update for Business\Manage preview builds</t>
  </si>
  <si>
    <t>WIN2019-284</t>
  </si>
  <si>
    <t>The 'Select when Feature Updates are received' option has been set to 'Enabled: Semi-Annual Channel, 180 or more days'.</t>
  </si>
  <si>
    <t>The Select when Feature Updates are received option has not been set to Enabled: Semi-Annual Channel, 180 or more days.</t>
  </si>
  <si>
    <t>Set "Select when Preview Builds and Feature Updates are received" to "Enabled: Semi-Annual Channel, 180 or more days". One method to achieve the recommended configuration via Group Policy is to perform the following:
Set the following UI path to Enabled: Semi-Annual Channel, 180 or more days:
Computer Configuration\Policies\Administrative Templates\Windows Components\Windows Update\Windows Update for Business\Select when Preview Builds and Feature Updates are received</t>
  </si>
  <si>
    <t>WIN2019-285</t>
  </si>
  <si>
    <t>The 'Select when Quality Updates are received' option has been set to 'Enabled: 0 days'.</t>
  </si>
  <si>
    <t>The Select when Quality Updates are received option has not been set to Enabled: 0 days.</t>
  </si>
  <si>
    <t>Quality Updates can contain important bug fixes and/or security patches, and should be installed as soon as possible.</t>
  </si>
  <si>
    <t>Set "Select when Quality Updates are received" to "Enabled: 0 days". One method to achieve the recommended configuration via Group Policy is to perform the following:
Set the following UI path to Enabled:0 days:
Computer Configuration\Policies\Administrative Templates\Windows Components\Windows Update\Windows Update for Business\Select when Quality Updates are received</t>
  </si>
  <si>
    <t>WIN2019-290</t>
  </si>
  <si>
    <t>This policy setting turns off toast notifications on the lock screen.
The recommended state for this setting is `Enabled`.</t>
  </si>
  <si>
    <t xml:space="preserve">The 'Turn off toast notifications on the lock screen' option has been enabled. </t>
  </si>
  <si>
    <t xml:space="preserve">The Turn off toast notifications on the lock screen option has not been enabled. </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</si>
  <si>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</si>
  <si>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</si>
  <si>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</si>
  <si>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</si>
  <si>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Set "Turn off toast notifications on the lock screen" to "Enabled". One method to achieve the recommended configuration via Group Policy is to perform the following:
Set the following UI path to Enabled:
User Configuration\Policies\Administrative Templates\Start Menu and Taskbar\Notifications\Turn off toast notifications on the lock screen</t>
  </si>
  <si>
    <t>WIN2019-291</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</si>
  <si>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Sysinternals Streams](https://docs.microsoft.com/en-us/sysinternals/downloads/streams).</t>
  </si>
  <si>
    <t xml:space="preserve">The 'Do not preserve zone information in file attachments' option has been disabled. </t>
  </si>
  <si>
    <t xml:space="preserve">The Do not preserve zone information in file attachments option has not been disabled. </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</si>
  <si>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</si>
  <si>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Set "Do not preserve zone information in file attachments" to "Disabled". One method to achieve the recommended configuration via Group Policy is to perform the following:
Set the following UI path to Disabled:
User Configuration\Policies\Administrative Templates\Windows Components\Attachment Manager\Do not preserve zone information in file attachments</t>
  </si>
  <si>
    <t>WIN2019-292</t>
  </si>
  <si>
    <t>The 'Notify Antivirus programs when opening attachments' option has been enabled.</t>
  </si>
  <si>
    <t>The Notify Antivirus programs when opening attachments option has not been enabled.</t>
  </si>
  <si>
    <t>Antivirus programs that do not perform on-access checks may not be able to scan downloaded files.</t>
  </si>
  <si>
    <t>Set "Notify Antivirus programs when opening attachments" to "Enabled". One method to achieve the recommended configuration via Group Policy is to perform the following:
Set the following UI path to Enabled:
User Configuration\Policies\Administrative Templates\Windows Components\Attachment Manager\Notify Antivirus programs when opening attachments</t>
  </si>
  <si>
    <t>WIN2019-293</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</si>
  <si>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</si>
  <si>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The 'Configure Windows spotlight on lock screen' has been disabled.</t>
  </si>
  <si>
    <t>The Configure Windows spotlight on lock screen has not been disabled.</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</si>
  <si>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</si>
  <si>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</si>
  <si>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Set "Configure Windows spotlight on lock screen" to Disabled". One method to achieve the recommended configuration via Group Policy is to perform the following:
Set the following UI path to Disabled:
User Configuration\Policies\Administrative Templates\Windows Components\Cloud Content\Configure Windows spotlight on lock screen</t>
  </si>
  <si>
    <t>WIN2019-294</t>
  </si>
  <si>
    <t>This policy setting determines whether Windows will suggest apps and content from third-party software publishers.
The recommended state for this setting is: `Enabled`.</t>
  </si>
  <si>
    <t xml:space="preserve">The 'Do not suggest third-party content in Windows spotlight' option has been enabled. </t>
  </si>
  <si>
    <t xml:space="preserve">The Do not suggest third-party content in Windows spotlight option has not been enabled. </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</si>
  <si>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</si>
  <si>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Set "Do not suggest third-party content in Windows spotlight" to "Enabled". One method to achieve the recommended configuration via Group Policy is to perform the following:
Set the following UI path to Enabled:
User Configuration\Policies\Administrative Templates\Windows Components\Cloud Content\Do not suggest third-party content in Windows spotlight</t>
  </si>
  <si>
    <t>WIN2019-295</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</si>
  <si>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</si>
  <si>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 xml:space="preserve">The 'Prevent users from sharing files within their profile.' option has been enabled. </t>
  </si>
  <si>
    <t xml:space="preserve">The Prevent users from sharing files within their profile. option has not been enabled. </t>
  </si>
  <si>
    <t>HSI7</t>
  </si>
  <si>
    <t>HSI7: FTI can move via covert channels (e.g., VM isolation tools)</t>
  </si>
  <si>
    <t>19.7.26</t>
  </si>
  <si>
    <t>19.7.26.1</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</si>
  <si>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</si>
  <si>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</si>
  <si>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Set "Prevent users from sharing files within their profile." to "Enabled". One method to achieve the recommended configuration via Group Policy is to perform the following:
Set the following UI path to Enabled:
User Configuration\Policies\Administrative Templates\Windows Components\Network Sharing\Prevent users from sharing files within their profile</t>
  </si>
  <si>
    <t>Set "Always install with elevated privileges" to "Disabled". One method to achieve the recommended configuration via Group Policy is to perform the following: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</si>
  <si>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</si>
  <si>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Do not edit below</t>
  </si>
  <si>
    <t>Info</t>
  </si>
  <si>
    <t>Criticality Ratings</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</si>
  <si>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</si>
  <si>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</si>
  <si>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</si>
  <si>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</si>
  <si>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</si>
  <si>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</si>
  <si>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</si>
  <si>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</si>
  <si>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</si>
  <si>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</si>
  <si>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</si>
  <si>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</si>
  <si>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</si>
  <si>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</si>
  <si>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</si>
  <si>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</si>
  <si>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</si>
  <si>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</si>
  <si>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</si>
  <si>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</si>
  <si>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Change Log</t>
  </si>
  <si>
    <t>Version</t>
  </si>
  <si>
    <t>Date</t>
  </si>
  <si>
    <t>Description of Changes</t>
  </si>
  <si>
    <t>Author</t>
  </si>
  <si>
    <t>First Release 2019 Windows Benchmark V1.0</t>
  </si>
  <si>
    <t>Tribute to "Super" Saumil Shah</t>
  </si>
  <si>
    <t>Updated issue code table</t>
  </si>
  <si>
    <t>Internal Update and Updated issue code table</t>
  </si>
  <si>
    <t xml:space="preserve">Updated based on IRS Publication 1075 (October 2021) Internal updates and Issue Code Table updates.  </t>
  </si>
  <si>
    <t>Internal changes &amp; updates</t>
  </si>
  <si>
    <t xml:space="preserve">Updated issue code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</si>
  <si>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</si>
  <si>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</si>
  <si>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</si>
  <si>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</si>
  <si>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</si>
  <si>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</si>
  <si>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</si>
  <si>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</si>
  <si>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</si>
  <si>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</si>
  <si>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</si>
  <si>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</si>
  <si>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</si>
  <si>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</si>
  <si>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</si>
  <si>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</si>
  <si>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</si>
  <si>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HAC10</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</si>
  <si>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</si>
  <si>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</si>
  <si>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</si>
  <si>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</si>
  <si>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</si>
  <si>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</si>
  <si>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</si>
  <si>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</si>
  <si>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</si>
  <si>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</si>
  <si>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</si>
  <si>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</si>
  <si>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</si>
  <si>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</si>
  <si>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</si>
  <si>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</si>
  <si>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</si>
  <si>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</si>
  <si>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</si>
  <si>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</si>
  <si>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</si>
  <si>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</si>
  <si>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</si>
  <si>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</si>
  <si>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</si>
  <si>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</si>
  <si>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</si>
  <si>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</si>
  <si>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</si>
  <si>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</si>
  <si>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</si>
  <si>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</si>
  <si>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</si>
  <si>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</si>
  <si>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</si>
  <si>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</si>
  <si>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</si>
  <si>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</si>
  <si>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</si>
  <si>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</si>
  <si>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</si>
  <si>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</si>
  <si>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</si>
  <si>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</si>
  <si>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</si>
  <si>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</si>
  <si>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</si>
  <si>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</si>
  <si>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</si>
  <si>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</si>
  <si>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</si>
  <si>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</si>
  <si>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</si>
  <si>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</si>
  <si>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</si>
  <si>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</si>
  <si>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</si>
  <si>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</si>
  <si>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</si>
  <si>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</si>
  <si>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</si>
  <si>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</si>
  <si>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</si>
  <si>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</si>
  <si>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</si>
  <si>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</si>
  <si>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</si>
  <si>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</si>
  <si>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</si>
  <si>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</si>
  <si>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</si>
  <si>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</si>
  <si>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</si>
  <si>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</si>
  <si>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</si>
  <si>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</si>
  <si>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</si>
  <si>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</si>
  <si>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</si>
  <si>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</si>
  <si>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</si>
  <si>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</si>
  <si>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</si>
  <si>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</si>
  <si>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</si>
  <si>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</si>
  <si>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</si>
  <si>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</si>
  <si>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</si>
  <si>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</si>
  <si>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</si>
  <si>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</si>
  <si>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</si>
  <si>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</si>
  <si>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</si>
  <si>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</si>
  <si>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</si>
  <si>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</si>
  <si>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</si>
  <si>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</si>
  <si>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</si>
  <si>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</si>
  <si>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</si>
  <si>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</si>
  <si>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</si>
  <si>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</si>
  <si>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</si>
  <si>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</si>
  <si>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</si>
  <si>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</si>
  <si>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</si>
  <si>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</si>
  <si>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</si>
  <si>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</si>
  <si>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</si>
  <si>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</si>
  <si>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</si>
  <si>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</si>
  <si>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</si>
  <si>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</si>
  <si>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</si>
  <si>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</si>
  <si>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</si>
  <si>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</si>
  <si>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</si>
  <si>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</si>
  <si>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</si>
  <si>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</si>
  <si>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</si>
  <si>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</si>
  <si>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</si>
  <si>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</si>
  <si>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</si>
  <si>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</si>
  <si>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</si>
  <si>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</si>
  <si>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</si>
  <si>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</si>
  <si>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</si>
  <si>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</si>
  <si>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</si>
  <si>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</si>
  <si>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</si>
  <si>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</si>
  <si>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</si>
  <si>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</si>
  <si>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</si>
  <si>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</si>
  <si>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</si>
  <si>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</si>
  <si>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</si>
  <si>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</si>
  <si>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</si>
  <si>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</si>
  <si>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</si>
  <si>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</si>
  <si>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</si>
  <si>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</si>
  <si>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</si>
  <si>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</si>
  <si>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</si>
  <si>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</si>
  <si>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</si>
  <si>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</si>
  <si>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</si>
  <si>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</si>
  <si>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</si>
  <si>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</si>
  <si>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</si>
  <si>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</si>
  <si>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</si>
  <si>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</si>
  <si>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</si>
  <si>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</si>
  <si>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</si>
  <si>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</si>
  <si>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</si>
  <si>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</si>
  <si>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</si>
  <si>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</si>
  <si>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</si>
  <si>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</si>
  <si>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</si>
  <si>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</si>
  <si>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</si>
  <si>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</si>
  <si>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</si>
  <si>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</si>
  <si>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</si>
  <si>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</si>
  <si>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</si>
  <si>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</si>
  <si>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</si>
  <si>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</si>
  <si>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</si>
  <si>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</si>
  <si>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</si>
  <si>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</si>
  <si>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</si>
  <si>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</si>
  <si>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</si>
  <si>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</si>
  <si>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</si>
  <si>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</si>
  <si>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</si>
  <si>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</si>
  <si>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</si>
  <si>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</si>
  <si>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</si>
  <si>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</si>
  <si>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</si>
  <si>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</si>
  <si>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</si>
  <si>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</si>
  <si>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</si>
  <si>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</si>
  <si>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</si>
  <si>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</si>
  <si>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</si>
  <si>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</si>
  <si>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</si>
  <si>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</si>
  <si>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</si>
  <si>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</si>
  <si>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</si>
  <si>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</si>
  <si>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</si>
  <si>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</si>
  <si>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</si>
  <si>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</si>
  <si>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</si>
  <si>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</si>
  <si>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</si>
  <si>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</si>
  <si>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</si>
  <si>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</si>
  <si>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</si>
  <si>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</si>
  <si>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</si>
  <si>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</si>
  <si>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</si>
  <si>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</si>
  <si>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</si>
  <si>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</si>
  <si>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</si>
  <si>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</si>
  <si>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</si>
  <si>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</si>
  <si>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</si>
  <si>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</si>
  <si>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</si>
  <si>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</si>
  <si>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</si>
  <si>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</si>
  <si>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</si>
  <si>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</si>
  <si>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</si>
  <si>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</si>
  <si>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</si>
  <si>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</si>
  <si>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</si>
  <si>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</si>
  <si>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</si>
  <si>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</si>
  <si>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</si>
  <si>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</si>
  <si>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</si>
  <si>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</si>
  <si>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</si>
  <si>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</si>
  <si>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</si>
  <si>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</si>
  <si>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</si>
  <si>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</si>
  <si>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</si>
  <si>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</si>
  <si>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</si>
  <si>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</si>
  <si>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</si>
  <si>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</si>
  <si>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</si>
  <si>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</si>
  <si>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</si>
  <si>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</si>
  <si>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</si>
  <si>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</si>
  <si>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</si>
  <si>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</si>
  <si>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</si>
  <si>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</si>
  <si>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</si>
  <si>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</si>
  <si>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</si>
  <si>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</si>
  <si>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</si>
  <si>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</si>
  <si>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</si>
  <si>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</si>
  <si>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</si>
  <si>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</si>
  <si>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</si>
  <si>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</si>
  <si>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</si>
  <si>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</si>
  <si>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</si>
  <si>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</si>
  <si>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</si>
  <si>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</si>
  <si>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</si>
  <si>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</si>
  <si>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</si>
  <si>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</si>
  <si>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</si>
  <si>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</si>
  <si>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</si>
  <si>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</si>
  <si>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</si>
  <si>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</si>
  <si>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</si>
  <si>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</si>
  <si>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</si>
  <si>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</si>
  <si>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</si>
  <si>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</si>
  <si>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</si>
  <si>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</si>
  <si>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</si>
  <si>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</si>
  <si>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</si>
  <si>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</si>
  <si>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</si>
  <si>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</si>
  <si>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</si>
  <si>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</si>
  <si>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</si>
  <si>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</si>
  <si>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</si>
  <si>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</si>
  <si>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</si>
  <si>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</si>
  <si>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</si>
  <si>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</si>
  <si>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</si>
  <si>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</si>
  <si>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</si>
  <si>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</si>
  <si>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</si>
  <si>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</si>
  <si>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</si>
  <si>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</si>
  <si>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</si>
  <si>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</si>
  <si>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</si>
  <si>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</si>
  <si>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</si>
  <si>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</si>
  <si>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</si>
  <si>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</si>
  <si>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</si>
  <si>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</si>
  <si>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</si>
  <si>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</si>
  <si>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</si>
  <si>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</si>
  <si>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</si>
  <si>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</si>
  <si>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</si>
  <si>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</si>
  <si>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</si>
  <si>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</si>
  <si>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</si>
  <si>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</si>
  <si>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</si>
  <si>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</si>
  <si>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</si>
  <si>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</si>
  <si>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</si>
  <si>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</si>
  <si>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</si>
  <si>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</si>
  <si>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</si>
  <si>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</si>
  <si>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</si>
  <si>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</si>
  <si>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</si>
  <si>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</si>
  <si>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</si>
  <si>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</si>
  <si>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</si>
  <si>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</si>
  <si>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</si>
  <si>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</si>
  <si>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</si>
  <si>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</si>
  <si>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</si>
  <si>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</si>
  <si>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</si>
  <si>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</si>
  <si>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</si>
  <si>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</si>
  <si>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</si>
  <si>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</si>
  <si>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</si>
  <si>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</si>
  <si>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</si>
  <si>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</si>
  <si>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</si>
  <si>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</si>
  <si>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</si>
  <si>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</si>
  <si>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</si>
  <si>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</si>
  <si>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</si>
  <si>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</si>
  <si>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</si>
  <si>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</si>
  <si>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</si>
  <si>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</si>
  <si>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</si>
  <si>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</si>
  <si>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</si>
  <si>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</si>
  <si>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</si>
  <si>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</si>
  <si>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</si>
  <si>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</si>
  <si>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</si>
  <si>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</si>
  <si>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</si>
  <si>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</si>
  <si>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</si>
  <si>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</si>
  <si>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</si>
  <si>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</si>
  <si>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</si>
  <si>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</si>
  <si>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</si>
  <si>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</si>
  <si>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</si>
  <si>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</si>
  <si>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</si>
  <si>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</si>
  <si>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</si>
  <si>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</si>
  <si>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</si>
  <si>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</si>
  <si>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</si>
  <si>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</si>
  <si>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</si>
  <si>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</si>
  <si>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</si>
  <si>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</si>
  <si>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</si>
  <si>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</si>
  <si>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</si>
  <si>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</si>
  <si>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</si>
  <si>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</si>
  <si>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</si>
  <si>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</si>
  <si>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</si>
  <si>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</si>
  <si>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</si>
  <si>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</si>
  <si>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</si>
  <si>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</si>
  <si>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</si>
  <si>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</si>
  <si>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</si>
  <si>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</si>
  <si>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</si>
  <si>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</si>
  <si>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</si>
  <si>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</si>
  <si>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</si>
  <si>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</si>
  <si>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</si>
  <si>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</si>
  <si>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</si>
  <si>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</si>
  <si>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</si>
  <si>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</si>
  <si>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</si>
  <si>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</si>
  <si>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</si>
  <si>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</si>
  <si>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</si>
  <si>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</si>
  <si>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</si>
  <si>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</si>
  <si>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</si>
  <si>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</si>
  <si>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</si>
  <si>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</si>
  <si>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</si>
  <si>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</si>
  <si>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</si>
  <si>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</si>
  <si>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</si>
  <si>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</si>
  <si>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</si>
  <si>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</si>
  <si>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</si>
  <si>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</si>
  <si>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</si>
  <si>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</si>
  <si>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</si>
  <si>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</si>
  <si>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</si>
  <si>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</si>
  <si>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</si>
  <si>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</si>
  <si>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</si>
  <si>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</si>
  <si>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</si>
  <si>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</si>
  <si>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</si>
  <si>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</si>
  <si>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</si>
  <si>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</si>
  <si>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</si>
  <si>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</si>
  <si>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</si>
  <si>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</si>
  <si>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</si>
  <si>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</si>
  <si>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</si>
  <si>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</si>
  <si>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</si>
  <si>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</si>
  <si>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</si>
  <si>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</si>
  <si>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</si>
  <si>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</si>
  <si>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</si>
  <si>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</si>
  <si>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</si>
  <si>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</si>
  <si>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</si>
  <si>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</si>
  <si>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</si>
  <si>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</si>
  <si>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</si>
  <si>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</si>
  <si>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</si>
  <si>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</si>
  <si>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</si>
  <si>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</si>
  <si>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</si>
  <si>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</si>
  <si>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</si>
  <si>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</si>
  <si>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</si>
  <si>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</si>
  <si>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</si>
  <si>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</si>
  <si>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</si>
  <si>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</si>
  <si>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</si>
  <si>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</si>
  <si>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</si>
  <si>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</si>
  <si>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</si>
  <si>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</si>
  <si>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</si>
  <si>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</si>
  <si>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</si>
  <si>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</si>
  <si>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</si>
  <si>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</si>
  <si>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</si>
  <si>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</si>
  <si>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</si>
  <si>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</si>
  <si>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</si>
  <si>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</si>
  <si>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</si>
  <si>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</si>
  <si>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</si>
  <si>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</si>
  <si>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</si>
  <si>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</si>
  <si>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</si>
  <si>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</si>
  <si>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</si>
  <si>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</si>
  <si>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</si>
  <si>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</si>
  <si>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</si>
  <si>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</si>
  <si>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</si>
  <si>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</si>
  <si>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</si>
  <si>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</si>
  <si>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</si>
  <si>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</si>
  <si>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</si>
  <si>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</si>
  <si>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</si>
  <si>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</si>
  <si>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</si>
  <si>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</si>
  <si>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</si>
  <si>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</si>
  <si>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</si>
  <si>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</si>
  <si>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</si>
  <si>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</si>
  <si>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</si>
  <si>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</si>
  <si>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</si>
  <si>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</si>
  <si>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</si>
  <si>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</si>
  <si>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</si>
  <si>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</si>
  <si>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</si>
  <si>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</si>
  <si>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</si>
  <si>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</si>
  <si>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</si>
  <si>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</si>
  <si>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</si>
  <si>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</si>
  <si>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</si>
  <si>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</si>
  <si>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</si>
  <si>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</si>
  <si>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</si>
  <si>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</si>
  <si>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</si>
  <si>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</si>
  <si>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</si>
  <si>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</si>
  <si>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</si>
  <si>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</si>
  <si>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</si>
  <si>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</si>
  <si>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</si>
  <si>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</si>
  <si>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</si>
  <si>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</si>
  <si>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</si>
  <si>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</si>
  <si>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</si>
  <si>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</si>
  <si>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</si>
  <si>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</si>
  <si>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</si>
  <si>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</si>
  <si>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</si>
  <si>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</si>
  <si>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</si>
  <si>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</si>
  <si>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</si>
  <si>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</si>
  <si>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</si>
  <si>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</si>
  <si>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</si>
  <si>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</si>
  <si>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</si>
  <si>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</si>
  <si>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</si>
  <si>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</si>
  <si>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</si>
  <si>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</si>
  <si>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</si>
  <si>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</si>
  <si>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</si>
  <si>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</si>
  <si>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</si>
  <si>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</si>
  <si>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</si>
  <si>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</si>
  <si>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</si>
  <si>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</si>
  <si>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</si>
  <si>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</si>
  <si>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</si>
  <si>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</si>
  <si>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</si>
  <si>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</si>
  <si>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</si>
  <si>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</si>
  <si>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</si>
  <si>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</si>
  <si>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</si>
  <si>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</si>
  <si>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</si>
  <si>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</si>
  <si>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</si>
  <si>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</si>
  <si>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</si>
  <si>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</si>
  <si>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</si>
  <si>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</si>
  <si>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</si>
  <si>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</si>
  <si>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</si>
  <si>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</si>
  <si>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</si>
  <si>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</si>
  <si>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</si>
  <si>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</si>
  <si>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</si>
  <si>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</si>
  <si>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</si>
  <si>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</si>
  <si>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</si>
  <si>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</si>
  <si>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</si>
  <si>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</si>
  <si>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</si>
  <si>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</si>
  <si>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</si>
  <si>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</si>
  <si>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</si>
  <si>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</si>
  <si>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</si>
  <si>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</si>
  <si>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</si>
  <si>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</si>
  <si>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</si>
  <si>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</si>
  <si>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</si>
  <si>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</si>
  <si>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</si>
  <si>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</si>
  <si>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</si>
  <si>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</si>
  <si>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</si>
  <si>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</si>
  <si>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</si>
  <si>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</si>
  <si>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</si>
  <si>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</si>
  <si>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</si>
  <si>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</si>
  <si>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</si>
  <si>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</si>
  <si>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</si>
  <si>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</si>
  <si>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</si>
  <si>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</si>
  <si>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</si>
  <si>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</si>
  <si>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</si>
  <si>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</si>
  <si>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</si>
  <si>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</si>
  <si>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</si>
  <si>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</si>
  <si>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</si>
  <si>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</si>
  <si>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</si>
  <si>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</si>
  <si>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</si>
  <si>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</si>
  <si>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</si>
  <si>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</si>
  <si>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</si>
  <si>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</si>
  <si>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</si>
  <si>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</si>
  <si>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</si>
  <si>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</si>
  <si>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</si>
  <si>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</si>
  <si>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</si>
  <si>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</si>
  <si>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</si>
  <si>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</si>
  <si>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</si>
  <si>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</si>
  <si>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</si>
  <si>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</si>
  <si>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</si>
  <si>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</si>
  <si>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</si>
  <si>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</si>
  <si>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</si>
  <si>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</si>
  <si>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</si>
  <si>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</si>
  <si>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</si>
  <si>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</si>
  <si>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</si>
  <si>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</si>
  <si>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</si>
  <si>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</si>
  <si>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</si>
  <si>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</si>
  <si>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</si>
  <si>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</si>
  <si>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</si>
  <si>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</si>
  <si>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</si>
  <si>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</si>
  <si>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</si>
  <si>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</si>
  <si>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</si>
  <si>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</si>
  <si>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</si>
  <si>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</si>
  <si>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</si>
  <si>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</si>
  <si>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</si>
  <si>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</si>
  <si>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</si>
  <si>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</si>
  <si>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</si>
  <si>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</si>
  <si>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</si>
  <si>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</si>
  <si>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</si>
  <si>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</si>
  <si>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</si>
  <si>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</si>
  <si>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</si>
  <si>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</si>
  <si>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</si>
  <si>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</si>
  <si>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</si>
  <si>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</si>
  <si>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</si>
  <si>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</si>
  <si>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</si>
  <si>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</si>
  <si>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</si>
  <si>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</si>
  <si>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</si>
  <si>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</si>
  <si>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</si>
  <si>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</si>
  <si>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</si>
  <si>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</si>
  <si>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</si>
  <si>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</si>
  <si>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</si>
  <si>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</si>
  <si>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</si>
  <si>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</si>
  <si>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</si>
  <si>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</si>
  <si>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</si>
  <si>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</si>
  <si>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</si>
  <si>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</si>
  <si>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</si>
  <si>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</si>
  <si>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</si>
  <si>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</si>
  <si>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</si>
  <si>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</si>
  <si>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</si>
  <si>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</si>
  <si>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</si>
  <si>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</si>
  <si>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</si>
  <si>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</si>
  <si>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</si>
  <si>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</si>
  <si>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</si>
  <si>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</si>
  <si>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</si>
  <si>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</si>
  <si>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</si>
  <si>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</si>
  <si>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</si>
  <si>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</si>
  <si>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</si>
  <si>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</si>
  <si>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</si>
  <si>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</si>
  <si>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</si>
  <si>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</si>
  <si>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</si>
  <si>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</si>
  <si>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</si>
  <si>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</si>
  <si>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</si>
  <si>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</si>
  <si>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</si>
  <si>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</si>
  <si>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</si>
  <si>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</si>
  <si>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</si>
  <si>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</si>
  <si>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</si>
  <si>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</si>
  <si>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</si>
  <si>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</si>
  <si>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</si>
  <si>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</si>
  <si>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</si>
  <si>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</si>
  <si>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</si>
  <si>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</si>
  <si>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</si>
  <si>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</si>
  <si>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</si>
  <si>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</si>
  <si>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</si>
  <si>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</si>
  <si>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</si>
  <si>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</si>
  <si>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</si>
  <si>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</si>
  <si>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</si>
  <si>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</si>
  <si>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</si>
  <si>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</si>
  <si>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</si>
  <si>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</si>
  <si>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</si>
  <si>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</si>
  <si>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</si>
  <si>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</si>
  <si>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</si>
  <si>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</si>
  <si>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</si>
  <si>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</si>
  <si>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</si>
  <si>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</si>
  <si>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</si>
  <si>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</si>
  <si>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</si>
  <si>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</si>
  <si>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</si>
  <si>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</si>
  <si>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</si>
  <si>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</si>
  <si>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</si>
  <si>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</si>
  <si>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</si>
  <si>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</si>
  <si>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</si>
  <si>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</si>
  <si>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</si>
  <si>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</si>
  <si>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</si>
  <si>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</si>
  <si>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</si>
  <si>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</si>
  <si>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</si>
  <si>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</si>
  <si>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</si>
  <si>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</si>
  <si>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</si>
  <si>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</si>
  <si>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</si>
  <si>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</si>
  <si>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</si>
  <si>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</si>
  <si>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</si>
  <si>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</si>
  <si>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</si>
  <si>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</si>
  <si>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</si>
  <si>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</si>
  <si>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</si>
  <si>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</si>
  <si>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</si>
  <si>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</si>
  <si>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</si>
  <si>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</si>
  <si>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</si>
  <si>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</si>
  <si>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</si>
  <si>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</si>
  <si>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</si>
  <si>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</si>
  <si>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</si>
  <si>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</si>
  <si>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</si>
  <si>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</si>
  <si>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</si>
  <si>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</si>
  <si>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</si>
  <si>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</si>
  <si>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</si>
  <si>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</si>
  <si>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</si>
  <si>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</si>
  <si>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</si>
  <si>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</si>
  <si>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</si>
  <si>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</si>
  <si>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</si>
  <si>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</si>
  <si>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</si>
  <si>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</si>
  <si>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</si>
  <si>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</si>
  <si>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</si>
  <si>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</si>
  <si>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</si>
  <si>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</si>
  <si>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</si>
  <si>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 xml:space="preserve">Test Case Tab </t>
  </si>
  <si>
    <t xml:space="preserve">Date </t>
  </si>
  <si>
    <t>Internal Updates</t>
  </si>
  <si>
    <t xml:space="preserve">Internal Revenue Service </t>
  </si>
  <si>
    <t>Updated Issue Code Table</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</si>
  <si>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</si>
  <si>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</si>
  <si>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</si>
  <si>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</si>
  <si>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</si>
  <si>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</si>
  <si>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</si>
  <si>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</si>
  <si>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</si>
  <si>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</si>
  <si>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</si>
  <si>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</si>
  <si>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</si>
  <si>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</si>
  <si>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</si>
  <si>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</si>
  <si>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</si>
  <si>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</si>
  <si>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</si>
  <si>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1.2.4</t>
  </si>
  <si>
    <t>2.2.20</t>
  </si>
  <si>
    <t>2.2.27</t>
  </si>
  <si>
    <t>2.2.31</t>
  </si>
  <si>
    <t>2.2.25</t>
  </si>
  <si>
    <t>2.2.17</t>
  </si>
  <si>
    <t>2.2.8</t>
  </si>
  <si>
    <t>2.2.36</t>
  </si>
  <si>
    <t>2.2.47</t>
  </si>
  <si>
    <t>2.2.49</t>
  </si>
  <si>
    <t>The 'Enable Certificate Padding' is set to Enabled.</t>
  </si>
  <si>
    <t>18.4.5</t>
  </si>
  <si>
    <t>Microsoft recommends that installers are built to only extract content from validated portions of signed files. Some installers do not follow this guidance and therefore may be negatively impacted by this setting.</t>
  </si>
  <si>
    <t xml:space="preserve">To establish the recommended configuration via GP, set the following UI path to Enabled: 
Computer Configuration\Policies\Administrative Templates\MS Security Guide\Enable Certificate Padding
</t>
  </si>
  <si>
    <t>18.4.7</t>
  </si>
  <si>
    <t>The Windows Server 2012 R2 (or newer) provides additional protection for the LSA to prevent reading memory and code injection by non-protected processes. Enabling this setting provides added security for the credentials that LSA stores and manages.</t>
  </si>
  <si>
    <t>If additional LSA protection is enabled, Administrators will not be able to debug a custom LSA plugin. A debugger cannot be attached to LSASS when it's a protected process. In general, there's no supported way to debug a running protected process.</t>
  </si>
  <si>
    <t>In order to help mitigate the risk of NetBIOS Name Service (NBT-NS) poisoning attacks, setting the node type to P-node (point-to-point) will prevent the system from sending out NetBIOS broadcasts.</t>
  </si>
  <si>
    <t>The "NetBT NodeType configuration" is set to 'Enabled: P-node (recommended)'</t>
  </si>
  <si>
    <t>The "LSA Protection" is set to "Enabled"</t>
  </si>
  <si>
    <t xml:space="preserve">The 'WDigest Authentication' option has been disabled. </t>
  </si>
  <si>
    <t>18.5.1</t>
  </si>
  <si>
    <t>18.5.2</t>
  </si>
  <si>
    <t>18.5.3</t>
  </si>
  <si>
    <t>18.5.6</t>
  </si>
  <si>
    <t>18.5.9</t>
  </si>
  <si>
    <t>18.5.12</t>
  </si>
  <si>
    <t>The "Configure NetBIOS settings" is set to "Enabled: Disable NetBIOS name resolution on public networks"</t>
  </si>
  <si>
    <t>18.6.4.1</t>
  </si>
  <si>
    <t>NetBIOS does not perform authentication and can allow remote attackers to cause a denial of service by sending spoofed Name Conflicts or Name Release datagrams. This is also known as "NetBIOS Name Server Protocol Spoofing". Preventing the use of NetBIOS on public networks reduces the attack surface.</t>
  </si>
  <si>
    <t>18.6.4.2</t>
  </si>
  <si>
    <t>18.6.8</t>
  </si>
  <si>
    <t>18.6.8.1</t>
  </si>
  <si>
    <t>18.6.11.2</t>
  </si>
  <si>
    <t>18.6.11</t>
  </si>
  <si>
    <t>18.6.11.3</t>
  </si>
  <si>
    <t>18.6.11.4</t>
  </si>
  <si>
    <t>18.6.14.1</t>
  </si>
  <si>
    <t>18.6.14</t>
  </si>
  <si>
    <t>18.6.21.1</t>
  </si>
  <si>
    <t>18.6.21</t>
  </si>
  <si>
    <t>This setting prevents non-administrators from redirecting files within the print spooler process.</t>
  </si>
  <si>
    <t>18.7.2</t>
  </si>
  <si>
    <t>None - this is default behavior.</t>
  </si>
  <si>
    <t>The "Configure Redirection Guard" is set to "Enabled: Redirection Guard Enabled"</t>
  </si>
  <si>
    <t>The "Configure RPC connection settings: Protocol to use for outgoing RPC connections" is set to "Enabled: RPC over TCP"</t>
  </si>
  <si>
    <t>18.7.3</t>
  </si>
  <si>
    <t>This setting prevents the use of named pipes for RPC connections to the print spooler and forces the use of TCP which is a more secure communication method.</t>
  </si>
  <si>
    <t>The "Configure RPC connection settings: Use authentication for outgoing RPC connections" is set to "Enabled: Default"</t>
  </si>
  <si>
    <t>18.7.4</t>
  </si>
  <si>
    <t>This setting can prevent the use of named pipes for RPC connections to the print spooler and forces the use of TCP which is a more secure communication method.</t>
  </si>
  <si>
    <t>18.7.5</t>
  </si>
  <si>
    <t>The "Configure RPC listener settings: Protocols to allow for incoming RPC connections" is set to "Enabled: RPC over TCP"</t>
  </si>
  <si>
    <t>The "Configure RPC listener settings: Authentication protocol to use for incoming RPC connections:" is set to "Enabled: Negotiate" or higher</t>
  </si>
  <si>
    <t>18.7.6</t>
  </si>
  <si>
    <t>The "Configure RPC over TCP port" is set to "Enabled: 0"</t>
  </si>
  <si>
    <t>18.7.7</t>
  </si>
  <si>
    <t>If your current print environment is configured for a specific TCP port, this setting may require a firewall change (if applicable) for continued printing.</t>
  </si>
  <si>
    <t>Using dynamic ports for printing makes it more difficult for an attacker to know which port is being used and therefore which port to attack.</t>
  </si>
  <si>
    <t>18.7.8</t>
  </si>
  <si>
    <t>The "Limits print driver installation to Administrators" is set to "Enabled"</t>
  </si>
  <si>
    <t>The "Manage processing of Queue-specific files" is set to "Enabled: Limit Queue-specific files to Color profiles"</t>
  </si>
  <si>
    <t>18.7.9</t>
  </si>
  <si>
    <t>The "Point and Print Restrictions: When installing drivers for a new connection" is set to "Enabled: Show warning and elevation prompt"</t>
  </si>
  <si>
    <t>18.7.10</t>
  </si>
  <si>
    <t>The "Point and Print Restrictions: When updating drivers for an existing connection" is set to "Enabled: Show warning and elevation prompt"</t>
  </si>
  <si>
    <t>18.7.11</t>
  </si>
  <si>
    <t xml:space="preserve">The 'Include command line in process creation events' option has been Enabled'. </t>
  </si>
  <si>
    <t>18.9.3</t>
  </si>
  <si>
    <t>18.9.3.1</t>
  </si>
  <si>
    <t>18.9.4</t>
  </si>
  <si>
    <t>18.9.4.1</t>
  </si>
  <si>
    <t>18.9.4.2</t>
  </si>
  <si>
    <t>The "Prevent device metadata retrieval from the Internet" is set to "Enabled"</t>
  </si>
  <si>
    <t>18.9.7.2</t>
  </si>
  <si>
    <t>18.9.7</t>
  </si>
  <si>
    <t>Standard users without administrator privileges will not be able to install associated third-party utility software for peripheral devices. This may limit the use of advanced features of those devices unless/until an administrator installs the associated utility software for the device.</t>
  </si>
  <si>
    <t>The "Configure security policy processing: Do not apply during periodic background processing" is set to "Enabled: FALSE"</t>
  </si>
  <si>
    <t>18.9.19.4</t>
  </si>
  <si>
    <t>18.9.19</t>
  </si>
  <si>
    <t>Setting this option to false (unchecked) will ensure that domain security policy changes are applied more quickly, as compared to waiting until the next user logon or system restart.</t>
  </si>
  <si>
    <t>Built-in security template settings will be reapplied by Group Policy even when the system is in use, which may have a slight impact on performance.</t>
  </si>
  <si>
    <t>The "Configure security policy processing: Process even if the Group Policy objects have not changed" is set to "Enabled: TRUE"</t>
  </si>
  <si>
    <t>18.9.19.5</t>
  </si>
  <si>
    <t>Setting this option to true (checked) will ensure unauthorized local changes are reverted to match the domain-based Group Policy settings.</t>
  </si>
  <si>
    <t>Built-in security template settings will be reapplied even if they have not been changed, which may cause Group Policy refreshes to take longer.</t>
  </si>
  <si>
    <t>18.9.19.6</t>
  </si>
  <si>
    <t>18.9.19.7</t>
  </si>
  <si>
    <t>18.9.20.1.1</t>
  </si>
  <si>
    <t>18.9.20.1</t>
  </si>
  <si>
    <t>18.9.20.1.5</t>
  </si>
  <si>
    <t>18.9.24.1</t>
  </si>
  <si>
    <t>18.9.24</t>
  </si>
  <si>
    <t>18.9.28</t>
  </si>
  <si>
    <t>18.9.28.1</t>
  </si>
  <si>
    <t>18.9.28.2</t>
  </si>
  <si>
    <t>18.9.28.3</t>
  </si>
  <si>
    <t>18.9.28.5</t>
  </si>
  <si>
    <t>18.9.28.4</t>
  </si>
  <si>
    <t>18.9.28.6</t>
  </si>
  <si>
    <t>18.9.28.7</t>
  </si>
  <si>
    <t>18.9.33.6.3</t>
  </si>
  <si>
    <t>18.9.33.6</t>
  </si>
  <si>
    <t>18.9.33.6.4</t>
  </si>
  <si>
    <t>18.9.35.1</t>
  </si>
  <si>
    <t>18.9.35</t>
  </si>
  <si>
    <t>18.9.35.2</t>
  </si>
  <si>
    <t>18.9.36.1</t>
  </si>
  <si>
    <t>18.9.36</t>
  </si>
  <si>
    <t>18.9.51.1.1</t>
  </si>
  <si>
    <t>18.9.51.1</t>
  </si>
  <si>
    <t>18.9.51.1.2</t>
  </si>
  <si>
    <t>The "Enable Windows NTP Client" is set to "Enabled"</t>
  </si>
  <si>
    <t>A reliable and accurate account of time is important for a number of services and security requirements, including but not limited to distributed applications, authentication services, multi-user databases and logging services. The use of an NTP client (with secure operation) establishes functional accuracy and is a focal point when reviewing security relevant events</t>
  </si>
  <si>
    <t>System time will be synced to the configured NTP server(s).</t>
  </si>
  <si>
    <t>The "Enable Windows NTP Server" is set to "Disabled"</t>
  </si>
  <si>
    <t>The configuration of proper time synchronization is critically important in an enterprise managed environment both due to the sensitivity of Kerberos authentication timestamps and also to ensure accurate security logging. This should be done through a known NTP server. Member servers and workstations should not typically be time sources for other clients.</t>
  </si>
  <si>
    <t>SC-45</t>
  </si>
  <si>
    <t xml:space="preserve">System Time Synchronization </t>
  </si>
  <si>
    <t>18.10.5.1</t>
  </si>
  <si>
    <t>18.10.5</t>
  </si>
  <si>
    <t>18.10.7.1</t>
  </si>
  <si>
    <t>18.10.7</t>
  </si>
  <si>
    <t>18.10.7.2</t>
  </si>
  <si>
    <t>18.10.7.3</t>
  </si>
  <si>
    <t>18.10.8.1.1</t>
  </si>
  <si>
    <t>18.10.8.1</t>
  </si>
  <si>
    <t>18.10.12.1</t>
  </si>
  <si>
    <t>18.10.12</t>
  </si>
  <si>
    <t>18.10.12.2</t>
  </si>
  <si>
    <t>Users will not be able to use Microsoft consumer accounts on the system, and associated Windows experiences will instead present default fallback content.</t>
  </si>
  <si>
    <t>The use of consumer accounts in an enterprise managed environment is not good security practice as it could lead to possible data leakage.</t>
  </si>
  <si>
    <t>The "Turn off cloud consumer account state content" is set to "Enabled"</t>
  </si>
  <si>
    <t>18.10.13</t>
  </si>
  <si>
    <t>18.10.13.1</t>
  </si>
  <si>
    <t>18.10.14.1</t>
  </si>
  <si>
    <t>18.10.14</t>
  </si>
  <si>
    <t>18.10.14.2</t>
  </si>
  <si>
    <t>18.10.15.1</t>
  </si>
  <si>
    <t>18.10.15</t>
  </si>
  <si>
    <t>The "Allow Diagnostic Data" is set to "Enabled: Diagnostic data off (not recommended)" or "Enabled: Send required diagnostic data"</t>
  </si>
  <si>
    <t>The "Disable OneSettings Downloads" is set to "Enabled"</t>
  </si>
  <si>
    <t>18.10.15.3</t>
  </si>
  <si>
    <t>Sending data to a third-party vendor is a security concern and should only be done on an as-needed basis.</t>
  </si>
  <si>
    <t>Windows will not connect to the OneSettings service to download configuration settings.</t>
  </si>
  <si>
    <t>18.10.15.4</t>
  </si>
  <si>
    <t>The "Enable OneSettings Auditing" is set to "Enabled"</t>
  </si>
  <si>
    <t>18.10.15.5</t>
  </si>
  <si>
    <t>The "Limit Diagnostic Log Collection" is set to "Enabled"</t>
  </si>
  <si>
    <t>18.10.15.6</t>
  </si>
  <si>
    <t>Diagnostic logs and information such as crash dumps will not be collected for transmission to Microsoft.</t>
  </si>
  <si>
    <t>The "Limit Dump Collection" is set to "Enabled"</t>
  </si>
  <si>
    <t>Memory dumps can contain sensitive information - sending such data to a third-party vendor is a security concern and should only be done on an as-needed basis.</t>
  </si>
  <si>
    <t>Windows Error Reporting will not send full and/or heap memory dumps to Microsoft - they will be limited to kernel mini and/or user mode triage memory dumps (if sending optional diagnostic data is permitted).</t>
  </si>
  <si>
    <t>18.10.15.7</t>
  </si>
  <si>
    <t>18.10.15.8</t>
  </si>
  <si>
    <t>The "Enable App Installer" is set to "Disabled"</t>
  </si>
  <si>
    <t>Windows Package Manager is a command line tool can be used to discover, install, upgrade, remove and configure applications, and it can be used as a distribution channel for software packages containing tools and applications. Users should not have access to these types of development tools.</t>
  </si>
  <si>
    <t>18.10.17.1</t>
  </si>
  <si>
    <t>18.10.17</t>
  </si>
  <si>
    <t>18.10.17.2</t>
  </si>
  <si>
    <t>The "Enable App Installer Experimental Features" is set to "Disabled"</t>
  </si>
  <si>
    <t>Windows Package Manager is a command line tool can be used to discover, install, upgrade, remove and configure applications, and it can be used as a distribution channel for software packages containing tools and applications. Users should not have access to experimental features.</t>
  </si>
  <si>
    <t>Users will not have access to experimental features in the command line tool, winget to discover, install, upgrade, remove, configure, or distribute applications.</t>
  </si>
  <si>
    <t>The "Enable App Installer Hash Override" is set to "Disabled"</t>
  </si>
  <si>
    <t>Users should not have the ability to override SHA256 security validation.</t>
  </si>
  <si>
    <t>Users will not have the ability to override the SHA256 security validation.</t>
  </si>
  <si>
    <t>18.10.17.3</t>
  </si>
  <si>
    <t>The "Enable App Installer ms-appinstaller protocol" is set to "Disabled"</t>
  </si>
  <si>
    <t>18.10.17.4</t>
  </si>
  <si>
    <t>Users should not have the ability to install an application by clicking a link on a website. If an unknown or malicious link is clicked, malicious software could be installed on the system.</t>
  </si>
  <si>
    <t>18.10.25.1.1</t>
  </si>
  <si>
    <t>18.10.25.1</t>
  </si>
  <si>
    <t>18.10.25.1.2</t>
  </si>
  <si>
    <t>18.10.25.2.1</t>
  </si>
  <si>
    <t>18.10.25.2</t>
  </si>
  <si>
    <t>18.10.25.2.2</t>
  </si>
  <si>
    <t>18.10.25.3.1</t>
  </si>
  <si>
    <t>18.10.25.3</t>
  </si>
  <si>
    <t>18.10.25.3.2</t>
  </si>
  <si>
    <t>18.10.25.4.1</t>
  </si>
  <si>
    <t>18.10.25.4</t>
  </si>
  <si>
    <t>18.10.25.4.2</t>
  </si>
  <si>
    <t>18.10.28.2</t>
  </si>
  <si>
    <t>18.10.28</t>
  </si>
  <si>
    <t>18.10.28.3</t>
  </si>
  <si>
    <t>18.10.28.4</t>
  </si>
  <si>
    <t>18.10.41.1</t>
  </si>
  <si>
    <t>18.10.41</t>
  </si>
  <si>
    <t>18.10.42.5.1</t>
  </si>
  <si>
    <t>18.10.42.5</t>
  </si>
  <si>
    <t>18.10.42.6.1.1</t>
  </si>
  <si>
    <t>18.10.42.6.1</t>
  </si>
  <si>
    <t>18.10.42.6.1.2</t>
  </si>
  <si>
    <t>18.10.42.6.3.1</t>
  </si>
  <si>
    <t>18.10.42.6.3</t>
  </si>
  <si>
    <t>The "Enable file hash computation feature" is set to "Enabled"</t>
  </si>
  <si>
    <t>When running an antivirus solution such as Microsoft Defender Antivirus, it is important to ensure that it is configured to monitor for suspicious and known malicious activity. File hashes are a reliable way of detecting changes to files, and can speed up the scan process by skipping files that have not changed since they were last scanned and determined to be safe. A changed file hash can also be cause for additional scrutiny.</t>
  </si>
  <si>
    <t>18.10.42.7.1</t>
  </si>
  <si>
    <t>18.10.42.7</t>
  </si>
  <si>
    <t>The "Scan all downloaded files and attachments" is set to "Enabled"</t>
  </si>
  <si>
    <t>When running an antivirus solution such as Microsoft Defender Antivirus, it is important to ensure that it is configured to heuristically monitor in real-time for suspicious and known malicious activity.</t>
  </si>
  <si>
    <t>18.10.42.10.1</t>
  </si>
  <si>
    <t>18.10.42.10</t>
  </si>
  <si>
    <t>The "Turn off real-time protection" is set to "Disabled"</t>
  </si>
  <si>
    <t>18.10.42.10.2</t>
  </si>
  <si>
    <t>18.10.42.10.3</t>
  </si>
  <si>
    <t>The "Turn on script scanning" is set to "Enabled"</t>
  </si>
  <si>
    <t>18.10.42.10.4</t>
  </si>
  <si>
    <t>18.10.42.13.1</t>
  </si>
  <si>
    <t>18.10.42.13</t>
  </si>
  <si>
    <t>The "Scan packed executables" is set to "Enabled"</t>
  </si>
  <si>
    <t>Packing executables is a way to compress and create smaller files and can make it difficult to access and analyze the code associated with the executable. This is a common method to obfuscate malicious executables by bad actors.</t>
  </si>
  <si>
    <t>None - This is the default behavior.</t>
  </si>
  <si>
    <t>18.10.42.13.3</t>
  </si>
  <si>
    <t>18.10.42.16</t>
  </si>
  <si>
    <t>18.10.42.17</t>
  </si>
  <si>
    <t>18.10.50.1</t>
  </si>
  <si>
    <t>18.10.50</t>
  </si>
  <si>
    <t>18.10.56.2.2</t>
  </si>
  <si>
    <t>18.10.56.2</t>
  </si>
  <si>
    <t>18.10.56.3.9.1</t>
  </si>
  <si>
    <t>18.10.56.3.9</t>
  </si>
  <si>
    <t>18.10.56.3.9.2</t>
  </si>
  <si>
    <t>18.10.56.3.9.3</t>
  </si>
  <si>
    <t>18.10.56.3.9.4</t>
  </si>
  <si>
    <t>18.10.56.3.9.5</t>
  </si>
  <si>
    <t>18.10.56.3.11.1</t>
  </si>
  <si>
    <t>18.10.56.3.11</t>
  </si>
  <si>
    <t>18.10.56.3.11.2</t>
  </si>
  <si>
    <t>18.10.57.1</t>
  </si>
  <si>
    <t>18.10.57</t>
  </si>
  <si>
    <t>18.10.58.3</t>
  </si>
  <si>
    <t>18.10.58</t>
  </si>
  <si>
    <t>18.10.75.2.1</t>
  </si>
  <si>
    <t>18.10.75.2</t>
  </si>
  <si>
    <t>18.10.80.1</t>
  </si>
  <si>
    <t>18.10.80</t>
  </si>
  <si>
    <t>18.10.80.2</t>
  </si>
  <si>
    <t>The "Sign-in and lock last interactive user automatically after a restart" is set to "Disabled"</t>
  </si>
  <si>
    <t>18.10.88.1.1</t>
  </si>
  <si>
    <t>18.10.88.1</t>
  </si>
  <si>
    <t>18.10.88.1.2</t>
  </si>
  <si>
    <t>18.10.88.1.3</t>
  </si>
  <si>
    <t>18.10.88.2.1</t>
  </si>
  <si>
    <t>18.10.88.2</t>
  </si>
  <si>
    <t>18.10.88.2.3</t>
  </si>
  <si>
    <t>18.10.91.2.1</t>
  </si>
  <si>
    <t>18.10.91.2</t>
  </si>
  <si>
    <t>18.10.92.1.1</t>
  </si>
  <si>
    <t>18.10.92.1</t>
  </si>
  <si>
    <t>18.10.92.2.1</t>
  </si>
  <si>
    <t>18.10.92.2</t>
  </si>
  <si>
    <t>18.10.92.2.2</t>
  </si>
  <si>
    <t>18.10.92.4.1</t>
  </si>
  <si>
    <t>18.10.92.4</t>
  </si>
  <si>
    <t>18.10.92.4.3</t>
  </si>
  <si>
    <t>19.7.5.1</t>
  </si>
  <si>
    <t>19.7.5</t>
  </si>
  <si>
    <t>19.7.5.2</t>
  </si>
  <si>
    <t>19.7.8.1</t>
  </si>
  <si>
    <t>19.7.8</t>
  </si>
  <si>
    <t>19.7.8.2</t>
  </si>
  <si>
    <t>The "Turn off Spotlight collection on Desktop" is set to "Enabled"</t>
  </si>
  <si>
    <t>Enabling this setting will help ensure your data is not shared with any third party. The Windows Spotlight feature collects data and uses that data to display images from Microsoft.</t>
  </si>
  <si>
    <t>19.7.8.5</t>
  </si>
  <si>
    <t>19.7.42.1</t>
  </si>
  <si>
    <t>19.7.42</t>
  </si>
  <si>
    <t>2.3.7.9</t>
  </si>
  <si>
    <t>The "Interactive logon: Smart card removal behavior" is set to "Lock Workstation" or higher</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</si>
  <si>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</si>
  <si>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The  "Network security: Restrict NTLM: Audit Incoming NTLM Traffic" is set to "Enable auditing for all accounts"</t>
  </si>
  <si>
    <t>2.3.11.11</t>
  </si>
  <si>
    <t>The event log will contain information on incoming NTLM authentication traffic.</t>
  </si>
  <si>
    <t>To establish the recommended configuration via GP, set the following UI path to Enable auditing for all accounts: 
Computer Configuration\Policies\Windows Settings\Security Settings\Local Policies\Security Options\Network security: Restrict NTLM: Audit Incoming NTLM Traffic</t>
  </si>
  <si>
    <t>The "Network security: Restrict NTLM: Outgoing NTLM traffic to remote servers" is set to "Audit all" or higher</t>
  </si>
  <si>
    <t>Auditing and monitoring NTLM traffic can assist in identifying systems using this outdated authentication protocol, so they can be remediated to using a more secure protocol, such as Kerberos. The log information gathered can also assist in forensic investigations after a malicious attack.
NTLM and NTLMv2 authentication is vulnerable to various attacks, including SMB relay, man-in-the-middle, and brute force attacks. Reducing and eliminating NTLM authentication in an environment reduces the risk of an attacker gaining access to systems on the network.</t>
  </si>
  <si>
    <t>The event log will contain information on outgoing NTLM authentication traffic.</t>
  </si>
  <si>
    <t>2.3.11.13</t>
  </si>
  <si>
    <t>18.4.2</t>
  </si>
  <si>
    <t>The "Configure RPC packet level privacy setting for incoming connections" is set to "Enabled"</t>
  </si>
  <si>
    <t>18.9.25</t>
  </si>
  <si>
    <t>Ensure "Configure password backup directory" is set to "Enabled: Active Directory" or "Enabled: Azure Active Directory"</t>
  </si>
  <si>
    <t>18.9.25.1</t>
  </si>
  <si>
    <t>18.9.25.2</t>
  </si>
  <si>
    <t>18.9.25.3</t>
  </si>
  <si>
    <t>18.9.25.4</t>
  </si>
  <si>
    <t>18.9.25.5</t>
  </si>
  <si>
    <t>18.9.25.6</t>
  </si>
  <si>
    <t>18.9.25.7</t>
  </si>
  <si>
    <t>18.9.25.8</t>
  </si>
  <si>
    <t>The passwords managed by Windows LAPS will only be retrievable from the configured directory type.</t>
  </si>
  <si>
    <t>The "Do not allow password expiration time longer than required by policy" is set to "Enabled"</t>
  </si>
  <si>
    <t>The "Enable password encryption" is set to "Enabled"</t>
  </si>
  <si>
    <t>The "Password Settings: Password Complexity" is set to "Enabled: Large letters + small letters + numbers + special characters"</t>
  </si>
  <si>
    <t>The "Password Settings: Password Length" is set to "Enabled: 15 or more"</t>
  </si>
  <si>
    <t>Windows LAPS-generated passwords will be required to have a length of 15 characters (or more, if selected).</t>
  </si>
  <si>
    <t>The "Post-authentication actions: Grace period (hours)" is set to "Enabled: 8 or fewer hours, but not 0"</t>
  </si>
  <si>
    <t>After 8 hours, the Windows LAPS managed account password will be reset and log off the system.</t>
  </si>
  <si>
    <t>The "Post-authentication actions: Actions" is set to "Enabled: Reset the password and logoff the managed account" or higher</t>
  </si>
  <si>
    <t>After the grace period expires, the Windows LAPS managed account password will be reset and logged off the system or the OS will be restarted.</t>
  </si>
  <si>
    <t>The "Interactive logon: Smart card removal behavior" is not set to "Lock Workstation" or higher</t>
  </si>
  <si>
    <t>The  "Network security: Restrict NTLM: Audit Incoming NTLM Traffic" is not set to "Enable auditing for all accounts"</t>
  </si>
  <si>
    <t>The "Network security: Restrict NTLM: Outgoing NTLM traffic to remote servers" is not set to "Audit all" or higher</t>
  </si>
  <si>
    <t>The "Configure RPC packet level privacy setting for incoming connections" is not set to "Enabled"</t>
  </si>
  <si>
    <t>The 'Enable Certificate Padding' is not set to Enabled.</t>
  </si>
  <si>
    <t>The "LSA Protection" is not set to "Enabled"</t>
  </si>
  <si>
    <t>The "NetBT NodeType configuration" is not set to 'Enabled: P-node (recommended)'</t>
  </si>
  <si>
    <t>The "Configure NetBIOS settings" is not set to "Enabled: Disable NetBIOS name resolution on public networks"</t>
  </si>
  <si>
    <t>The "Configure Redirection Guard" is not set to "Enabled: Redirection Guard Enabled"</t>
  </si>
  <si>
    <t>The "Configure RPC connection settings: Protocol to use for outgoing RPC connections" is not set to "Enabled: RPC over TCP"</t>
  </si>
  <si>
    <t>The "Configure RPC listener settings: Protocols to allow for incoming RPC connections" is not set to "Enabled: RPC over TCP"</t>
  </si>
  <si>
    <t>The "Configure RPC listener settings: Authentication protocol to use for incoming RPC connections:" is not set to "Enabled: Negotiate" or higher</t>
  </si>
  <si>
    <t>The "Configure RPC connection settings: Use authentication for outgoing RPC connections" is not set to "Enabled: Default"</t>
  </si>
  <si>
    <t>The "Configure RPC over TCP port" is not set to "Enabled: 0"</t>
  </si>
  <si>
    <t>The "Limits print driver installation to Administrators" is not set to "Enabled"</t>
  </si>
  <si>
    <t>The "Manage processing of Queue-specific files" is not set to "Enabled: Limit Queue-specific files to Color profiles"</t>
  </si>
  <si>
    <t>The "Point and Print Restrictions: When installing drivers for a new connection" is not set to "Enabled: Show warning and elevation prompt"</t>
  </si>
  <si>
    <t>The "Point and Print Restrictions: When updating drivers for an existing connection" is not set to "Enabled: Show warning and elevation prompt"</t>
  </si>
  <si>
    <t>The "Prevent device metadata retrieval from the Internet" is not set to "Enabled"</t>
  </si>
  <si>
    <t>The "Configure security policy processing: Do not apply during periodic background processing" is not set to "Enabled: FALSE"</t>
  </si>
  <si>
    <t>The "Configure security policy processing: Process even if the Group Policy objects have not changed" is not set to "Enabled: TRUE"</t>
  </si>
  <si>
    <t>Ensure "Configure password backup directory" is not set to "Enabled: Active Directory" or "Enabled: Azure Active Directory"</t>
  </si>
  <si>
    <t>The "Do not allow password expiration time longer than required by policy" is not set to "Enabled"</t>
  </si>
  <si>
    <t>The "Enable password encryption" is not set to "Enabled"</t>
  </si>
  <si>
    <t>The "Password Settings: Password Complexity" is not set to "Enabled: Large letters + small letters + numbers + special characters"</t>
  </si>
  <si>
    <t>The LAPS "Password Settings: Password Length" is not set to "Enabled: 15 or more"</t>
  </si>
  <si>
    <t>The "Post-authentication actions: Grace period (hours)" is not set to "Enabled: 8 or fewer hours, but not 0"</t>
  </si>
  <si>
    <t>The "Post-authentication actions: Actions" is not set to "Enabled: Reset the password and logoff the managed account" or higher</t>
  </si>
  <si>
    <t>The "Enable Windows NTP Client" is not set to "Enabled"</t>
  </si>
  <si>
    <t>The "Enable Windows NTP Server" is not set to "Disabled"</t>
  </si>
  <si>
    <t>The "Turn off cloud consumer account state content" is not set to "Enabled"</t>
  </si>
  <si>
    <t>The "Disable OneSettings Downloads" is not set to "Enabled"</t>
  </si>
  <si>
    <t>The "Enable OneSettings Auditing" is not set to "Enabled"</t>
  </si>
  <si>
    <t>The "Limit Diagnostic Log Collection" is not set to "Enabled"</t>
  </si>
  <si>
    <t>The "Limit Dump Collection" is not set to "Enabled"</t>
  </si>
  <si>
    <t>The "Enable App Installer" is not set to "Disabled"</t>
  </si>
  <si>
    <t>The "Enable App Installer Experimental Features" is not set to "Disabled"</t>
  </si>
  <si>
    <t>The "Enable App Installer Hash Override" is not set to "Disabled"</t>
  </si>
  <si>
    <t>The "Enable App Installer ms-appinstaller protocol" is not set to "Disabled"</t>
  </si>
  <si>
    <t>The "Enable file hash computation feature" is not set to "Enabled"</t>
  </si>
  <si>
    <t>The "Scan all downloaded files and attachments" is not set to "Enabled"</t>
  </si>
  <si>
    <t>The "Turn off real-time protection" is not set to "Disabled"</t>
  </si>
  <si>
    <t>The "Turn on script scanning" is not set to "Enabled"</t>
  </si>
  <si>
    <t>The "Scan packed executables" is not set to "Enabled"</t>
  </si>
  <si>
    <t xml:space="preserve">The 'Allow Basic authentication' option has not been disabled. </t>
  </si>
  <si>
    <t>The "Turn off Spotlight collection on Desktop" is not set to "Enabled"</t>
  </si>
  <si>
    <t>HAU11:NTP is not properly implemented</t>
  </si>
  <si>
    <t>WIN2019-297</t>
  </si>
  <si>
    <t>WIN2019-298</t>
  </si>
  <si>
    <t>WIN2019-299</t>
  </si>
  <si>
    <t>WIN2019-300</t>
  </si>
  <si>
    <t>WIN2019-301</t>
  </si>
  <si>
    <t>WIN2019-302</t>
  </si>
  <si>
    <t>WIN2019-303</t>
  </si>
  <si>
    <t>WIN2019-304</t>
  </si>
  <si>
    <t>WIN2019-305</t>
  </si>
  <si>
    <t>WIN2019-306</t>
  </si>
  <si>
    <t>WIN2019-307</t>
  </si>
  <si>
    <t>WIN2019-308</t>
  </si>
  <si>
    <t>WIN2019-309</t>
  </si>
  <si>
    <t>WIN2019-310</t>
  </si>
  <si>
    <t>WIN2019-311</t>
  </si>
  <si>
    <t>WIN2019-312</t>
  </si>
  <si>
    <t>WIN2019-313</t>
  </si>
  <si>
    <t>WIN2019-314</t>
  </si>
  <si>
    <t>WIN2019-315</t>
  </si>
  <si>
    <t>WIN2019-316</t>
  </si>
  <si>
    <t>WIN2019-317</t>
  </si>
  <si>
    <t>WIN2019-318</t>
  </si>
  <si>
    <t>WIN2019-319</t>
  </si>
  <si>
    <t>WIN2019-320</t>
  </si>
  <si>
    <t>WIN2019-321</t>
  </si>
  <si>
    <t>WIN2019-322</t>
  </si>
  <si>
    <t>WIN2019-323</t>
  </si>
  <si>
    <t>WIN2019-324</t>
  </si>
  <si>
    <t>WIN2019-325</t>
  </si>
  <si>
    <t>WIN2019-326</t>
  </si>
  <si>
    <t>WIN2019-327</t>
  </si>
  <si>
    <t>WIN2019-328</t>
  </si>
  <si>
    <t>WIN2019-329</t>
  </si>
  <si>
    <t>WIN2019-330</t>
  </si>
  <si>
    <t>WIN2019-331</t>
  </si>
  <si>
    <t>WIN2019-332</t>
  </si>
  <si>
    <t>WIN2019-333</t>
  </si>
  <si>
    <t>WIN2019-334</t>
  </si>
  <si>
    <t>WIN2019-335</t>
  </si>
  <si>
    <t>WIN2019-336</t>
  </si>
  <si>
    <t>WIN2019-337</t>
  </si>
  <si>
    <t>WIN2019-338</t>
  </si>
  <si>
    <t>WIN2019-339</t>
  </si>
  <si>
    <t>WIN2019-340</t>
  </si>
  <si>
    <t>WIN2019-341</t>
  </si>
  <si>
    <t>WIN2019-342</t>
  </si>
  <si>
    <t>WIN2019-343</t>
  </si>
  <si>
    <t>18.9.19.2</t>
  </si>
  <si>
    <t>18.10.56.3.3</t>
  </si>
  <si>
    <t>18.10.56.3.3.2</t>
  </si>
  <si>
    <t>18.10.42.13.2</t>
  </si>
  <si>
    <t>18.10.81</t>
  </si>
  <si>
    <t>18.10.81.1</t>
  </si>
  <si>
    <t>18.10.88.2.4</t>
  </si>
  <si>
    <t>18.10.92.4.2</t>
  </si>
  <si>
    <t>Updated to 2019 Windows Benchmark V3.0</t>
  </si>
  <si>
    <t>Enabling account lockout policies for the built-in Administrator account will reduce the likelihood of a successful brute force attack.</t>
  </si>
  <si>
    <t>The "Allow Administrator account lockout" is set to "Enabled"</t>
  </si>
  <si>
    <t>1.2.3</t>
  </si>
  <si>
    <t>The "Allow Administrator account lockout" is not set to "Enabled"</t>
  </si>
  <si>
    <t>Account lockout duration has been set to '15 or more minutes.'</t>
  </si>
  <si>
    <t>WIN2019-344</t>
  </si>
  <si>
    <t xml:space="preserve">Microsoft Windows Server 2019 for a system that receives, stores, processes or transmits Federal Tax Information (FTI).  The tests in this SCSEM </t>
  </si>
  <si>
    <t xml:space="preserve"> ▪ SCSEM Version: 2.0</t>
  </si>
  <si>
    <t xml:space="preserve"> ▪ SCSEM Release Date: July 01, 2024</t>
  </si>
  <si>
    <t>WIN2019-051</t>
  </si>
  <si>
    <t>WIN2019-059</t>
  </si>
  <si>
    <t>WIN2019-116</t>
  </si>
  <si>
    <t>WIN2019-124</t>
  </si>
  <si>
    <t>WIN2019-132</t>
  </si>
  <si>
    <t>WIN2019-142</t>
  </si>
  <si>
    <t>WIN2019-171</t>
  </si>
  <si>
    <t>WIN2019-172</t>
  </si>
  <si>
    <t>WIN2019-173</t>
  </si>
  <si>
    <t>WIN2019-174</t>
  </si>
  <si>
    <t>WIN2019-175</t>
  </si>
  <si>
    <t>WIN2019-176</t>
  </si>
  <si>
    <t>WIN2019-271</t>
  </si>
  <si>
    <t>WIN2019-272</t>
  </si>
  <si>
    <t>WIN2019-286</t>
  </si>
  <si>
    <t>WIN2019-287</t>
  </si>
  <si>
    <t>WIN2019-288</t>
  </si>
  <si>
    <t>WIN2019-289</t>
  </si>
  <si>
    <t>WIN2019-296</t>
  </si>
  <si>
    <t>Commonly-used, expected, or compromised passwords</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</si>
  <si>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</si>
  <si>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</si>
  <si>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HPW19: More than one Publication 1075 password requirement is not met</t>
  </si>
  <si>
    <t>Interim Publication 1075 authentication guidance was issued in January, 2024 requiring controls to prevent the use of commonly-used, expected, or compromised has changed.
Safeguards is issuing this guidance on authentication requirements to align itself with best practices in NIST SP 800-63B: Digital Identity Guidelines: Authentication and Lifecycle Management.</t>
  </si>
  <si>
    <t>WIN2019-345</t>
  </si>
  <si>
    <t>Removed to realign with CIS Benchmark v3.0</t>
  </si>
  <si>
    <t>CIS Recommendation Reference Changed for realignment with CIS Benchmark v3.0</t>
  </si>
  <si>
    <t>Test Procedures issues corrected/realigned</t>
  </si>
  <si>
    <t>Added new test based on CIS Benchmark v3.0</t>
  </si>
  <si>
    <t>Added new test case for Interim Guidance on Commonly-used, expected, or compromised passwords based on CIS Benchmark v3.0</t>
  </si>
  <si>
    <t>Change WIN2019-011 to align with Pub1075
Changed Lockout to 15 minute from 120 minutes, which is more restrictive than Pub1075 requirement.</t>
  </si>
  <si>
    <t>The "Password Settings: Password Age (Days)" is not set to "Enabled: 90 or fewer"</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</si>
  <si>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</si>
  <si>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</si>
  <si>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Set LSA Protection" to Enabled. One method to achieve the recommended configuration via GP, set the following UI path to Enabled: 
Computer Configuration\Policies\Administrative Templates\MS Security Guide\LSA Protection</t>
  </si>
  <si>
    <t>Set "NetBT NodeType configuration" to "Enabled: P-node". One method to achieve the recommended configuration via GP, set the following UI path to Enabled: P-node (recommended): 
Computer Configuration\Policies\Administrative Templates\MS Security Guide\NetBT NodeType configuration</t>
  </si>
  <si>
    <t>Set "Configure NetBIOS settings" to "Enabled: Disable NetBIOS name resolution on public networks". One method to achieve the recommended configuration via GP, set the following UI path to Enabled:
Computer Configuration&gt;Policies&gt;Administrative Templates&gt;Network&gt;DNS Client&gt;Turn off multicast name resolution.</t>
  </si>
  <si>
    <t>Set "Configure Redirection Guard" to "Enabled: Redirection Guard Enabled". One method to achieve the recommended configuration via GP, set the following UI path to Enabled: Redirection Guard Enabled: 
Computer Configuration\Policies\Administrative Templates\Printers\Configure Redirection Guard</t>
  </si>
  <si>
    <t>Set "Configure RPC connection settings: Protocol to use for outgoing RPC connections" to "Enabled: RPC over TCP". One method to achieve the recommended configuration via GP, set the following UI path to Enabled: RPC over TCP: 
Computer Configuration\Policies\Administrative Templates\Printers\Configure RPC connection settings: Protocol to use for outgoing RPC connections</t>
  </si>
  <si>
    <t>Set "Configure RPC connection settings: Use authentication for outgoing RPC connections" to "Enabled: Default". One method to achieve the recommended configuration via GP, set the following UI path to Enabled:
Computer Configuration\Policies\Administrative Templates\Printers\Configure RPC connection settings: Use authentication for outgoing RPC connections</t>
  </si>
  <si>
    <t>Set "Configure RPC listener settings: Protocols to allow for incoming RPC connections" to "Enabled: RPC over TCP". One method to achieve the recommended configuration via GP, set the following UI path to Enabled: RCP over TCP: 
Computer Configuration\Policies\Administrative Templates\Printers\Configure RPC listener settings: Configure protocol options for incoming RPC connections</t>
  </si>
  <si>
    <t>Set "Configure RPC listener settings: Authentication protocol to use for incoming RPC connections:" to "Enabled: Negotiate" or higher. One method to achieve the recommended configuration via GP, set the following UI path to Enabled: Negotiate or higher: 
Computer Configuration\Policies\Administrative Templates\Printers\Configure RPC listener settings: Configure protocol options for incoming RPC connections</t>
  </si>
  <si>
    <t>Set  "Configure RPC over TCP port" to "Enabled: 0". One method to achieve the recommended configuration via GP, set the following UI path to Enabled: 0: 
Computer Configuration\Policies\Administrative Templates\Printers\Configure RPC over TCP port</t>
  </si>
  <si>
    <t>Set "Limits print driver installation to Administrators" to "Enabled". One method to achieve the recommended configuration via GP, set the following UI path to Enabled. 
Computer Configuration\Policies\Administrative Templates\Printers\Limits print driver installation to Administrators</t>
  </si>
  <si>
    <t>Set "Manage processing of Queue-specific files" to "Enabled: Limit Queue-specific files to Color profiles". One method to achieve the recommended configuration via GP, set the following UI path to Enabled: Limit Queue-specific files to Color profiles: 
Computer Configuration\Policies\Administrative Templates\Printers\Manage processing of Queue-specific files</t>
  </si>
  <si>
    <t>Set "Point and Print Restrictions: When installing drivers for a new connection" to "Enabled: Show warning and elevation prompt". One method to achieve the recommended configuration via GP, set the following UI path to Enabled: Show warning and elevation prompt:
Computer Configuration\Policies\Administrative Templates\Printers\Point and Print Restrictions: When installing drivers for a new connection</t>
  </si>
  <si>
    <t>Set "Point and Print Restrictions: When updating drivers for an existing connection" to "Enabled: Show warning and elevation prompt". One method to achieve the recommended configuration via GP, set the following UI path to Enabled: Show warning and elevation prompt: 
Computer Configuration\Policies\Administrative Templates\Printers\Point and Print Restrictions: When updating drivers for an existing connection</t>
  </si>
  <si>
    <t>Set "Prevent device metadata retrieval from the Internet" to "Enabled". One method to achieve the recommended configuration via GP, set the following UI path to Enabled: 
Computer Configuration\Policies\Administrative Templates\System\Device Installation\Prevent device metadata retrieval from the Internet</t>
  </si>
  <si>
    <t>Set "Configure security policy processing: Do not apply during periodic background processing" to "Enabled: FALSE". One method to achieve the recommended configuration via GP, set the following UI path to Enabled, then set the Do not apply during periodic background processing option to FALSE (unchecked): 
Computer Configuration\Policies\Administrative Templates\System\Group Policy\Configure security policy processing</t>
  </si>
  <si>
    <t>Set "Configure security policy processing: Process even if the Group Policy objects have not changed" to "Enabled: TRUE". One method to achieve the recommended configuration via GP, set the following UI path to Enabled, then set the Process even if the Group Policy objects have not changed option to TRUE (checked): 
Computer Configuration\Policies\Administrative Templates\System\Group Policy\Configure security policy processing</t>
  </si>
  <si>
    <t>Set "Configure password backup directory" to "Enabled: Active Directory" or "Enabled: Azure Active Directory". One method to achieve the recommended configuration via GP, set the following UI path to Enabled: Active Directory or Enabled: Azure Active Directory: 
Computer Configuration\Policies\Administrative Templates\System\LAPS\Configure password backup directory</t>
  </si>
  <si>
    <t>Set "Do not allow password expiration time longer than required by policy" is set to "Enabled". One method to achieve the recommended configuration via GP, set the following UI path to Enabled: 
Computer Configuration\Policies\Administrative Templates\System\LAPS\Do not allow password expiration time longer than required by policy</t>
  </si>
  <si>
    <t>Set "Enable password encryption" to "Enabled". One method to achieve the recommended configuration via GP, set the following UI path to Enabled: 
Computer Configuration\Policies\Administrative Templates\System\LAPS\Enable password encryption</t>
  </si>
  <si>
    <t>Set "Password Settings: Password Length" to "Enabled: 15 or more". One method to achieve the recommended configuration via GP, set the following UI path to Enabled, and configure the Password Length option to 15 or more: 
Computer Configuration\Policies\Administrative Templates\System\LAPS\Password Settings</t>
  </si>
  <si>
    <t>Set "Password Settings: Password Age (Days)" to "Enabled: 30 or fewer". One method to achieve the recommended configuration via GP, set the following UI path to Enabled, and configure the Password Age (Days) option to 90 or fewer: 
Computer Configuration\Policies\Administrative Templates\System\LAPS\Password Settings</t>
  </si>
  <si>
    <t>Set "Post-authentication actions: Grace period (hours)" to "Enabled: 8 or fewer hours, but not 0". One method to achieve the recommended configuration via GP, set the following UI path to Enabled: 8 or fewer hours, but not 0: 
Computer Configuration\Policies\Administrative Templates\System\LAPS\Post-authentication actions: Grace period (hours)</t>
  </si>
  <si>
    <t>Set "Turn off cloud consumer account state content" to "Enabled". One method to achieve the recommended configuration via GP, set the following UI path to Enabled: 
Computer Configuration\Policies\Administrative Templates\Windows Components\Cloud Content\Turn off cloud consumer account state content</t>
  </si>
  <si>
    <t>Set "Disable OneSettings Downloads" to "Enabled". One method to achieve the recommended configuration via GP, set the following UI path to Enabled: 
Computer Configuration\Policies\Administrative Templates\Windows Components\Data Collection and Preview Builds\Disable OneSettings Downloads</t>
  </si>
  <si>
    <t>Set "Enable OneSettings Auditing" to "Enabled". One method to achieve the recommended configuration via GP, set the following UI path to Enabled: 
Computer Configuration\Policies\Administrative Templates\Windows Components\Data Collection and Preview Builds\Enable OneSettings Auditing</t>
  </si>
  <si>
    <t>Set  "Limit Diagnostic Log Collection" to "Enabled". One method to achieve the recommended configuration via GP, set the following UI path to Enabled: 
Computer Configuration\Policies\Administrative Templates\Windows Components\Data Collection and Preview Builds\Limit Diagnostic Log Collection</t>
  </si>
  <si>
    <t>Set "Limit Dump Collection" to "Enabled". One method to achieve the recommended configuration via GP, set the following UI path to Enabled. 
Computer Configuration\Policies\Administrative Templates\Windows Components\Data Collection and Preview Builds\Limit Dump Collection</t>
  </si>
  <si>
    <t>Set "Turn off real-time protection" to "Disabled". One method to achieve the recommended configuration via GP, set the following UI path to Disabled: 
Computer Configuration\Policies\Administrative Templates\Windows Components\Microsoft Defender Antivirus\Real-Time Protection\Turn off real-time protection</t>
  </si>
  <si>
    <t>Set "Turn on script scanning" to "Enabled". One method to achieve the recommended configuration via GP, set the following UI path to Enabled: 
Computer Configuration\Policies\Administrative Templates\Windows Components\Microsoft Defender Antivirus\Real-Time Protection\Turn on script scanning</t>
  </si>
  <si>
    <t>Set "Scan packed executables" to "Enabled". One method to achieve the recommended configuration via GP, set the following UI path to Enabled: 
Computer Configuration\Policies\Administrative Templates\Windows Components\Microsoft Defender Antivirus\Scan\Scan packed executables</t>
  </si>
  <si>
    <t>Configure "Interactive logon: Message title for users attempting to log on". One method to achieve the recommended configuration via GP, configure the following UI path to a value that is consistent with the security and operational requirements of your organization:
Computer Configuration&gt;Policies&gt;Windows Settings&gt;Security Settings&gt;Local Policies&gt;Security Options&gt;Interactive logon: Message title for users attempting to log on.</t>
  </si>
  <si>
    <t>Set "Interactive logon: Require Domain Controller Authentication to unlock workstation" to "Enabled". One method to achieve the recommended configuration via GP, set the following UI path to Enabled:
Computer Configuration&gt;Policies&gt;Windows Settings&gt;Security Settings&gt;Local Policies&gt;Security Options&gt;Interactive logon: Require Domain Controller Authentication to unlock workstation.</t>
  </si>
  <si>
    <t>Set "Configure RPC packet level privacy setting for incoming connections" to "Enabled". One method to achieve the recommended configuration via GP, set the following UI path to Enabled: 
Computer Configuration\Policies\Administrative Templates\MS Security Guide\Configure RPC packet level privacy setting for incoming connections</t>
  </si>
  <si>
    <t>Set "Password Settings: Password Complexity" to "Enabled: Large letters + small letters + numbers + special characters". One method to achieve the recommended configuration via GP, set the following UI path to Enabled, and configure the Password Complexity option to Large letters + small letters + numbers + special characters: 
Computer Configuration\Policies\Administrative Templates\System\LAPS\Password Settings</t>
  </si>
  <si>
    <t>Set "Post-authentication actions: Actions" to "Enabled: Reset the password and logoff the managed account" or higher. One method to achieve the recommended configuration via GP, set the following UI path to Enabled: Reset the password and logoff the managed account or higher: 
Computer Configuration\Policies\Administrative Templates\System\LAPS\Post-authentication actions: Actions</t>
  </si>
  <si>
    <t>Set "Enable Windows NTP Client" to "Enabled". One method to achieve the recommended configuration via GP, set the following UI path to Enabled: 
Computer Configuration\Policies\Administrative Templates\System\Windows Time Service\Time Providers\Enable Windows NTP Client</t>
  </si>
  <si>
    <t>Set "Enable Windows NTP Server" to "Disabled". One method to achieve the recommended configuration via GP, set the following UI path to Disabled: 
Computer Configuration\Policies\Administrative Templates\System\Windows Time Service\Time Providers\Enable Windows NTP Server</t>
  </si>
  <si>
    <t>Set "Enable App Installer" to "Disabled". One method to achieve the recommended configuration via GP, set the following UI path to Disabled: 
Computer Configuration\Policies\Administrative Templates\Windows Components\Desktop App Installer\Enable App Installer</t>
  </si>
  <si>
    <t>Set "Enable App Installer Experimental Features" to "Disabled". One method to achieve the recommended configuration via GP, set the following UI path to Disabled: 
Computer Configuration\Policies\Administrative Templates\Windows Components\Desktop App Installer\Enable App Installer Experimental Features</t>
  </si>
  <si>
    <t>Set "Enable App Installer Hash Override" to "Disabled". One method to achieve the recommended configuration via GP, set the following UI path to Disabled: 
Computer Configuration\Policies\Administrative Templates\Windows Components\Desktop App Installer\Enable App Installer Hash Override</t>
  </si>
  <si>
    <t>Set "Enable App Installer ms-appinstaller protocol" to "Disabled". One method to achieve the recommended configuration via GP, set the following UI path to Disabled: 
Computer Configuration\Policies\Administrative Templates\Windows Components\Desktop App Installer\Enable App Installer ms-appinstaller protocol</t>
  </si>
  <si>
    <t>Set "Enable file hash computation feature" to "Enabled". One method to achieve the recommended configuration via GP, set the following UI path to Enabled: 
Computer Configuration\Policies\Administrative Templates\Windows Components\Microsoft Defender Antivirus\MpEngine\Enable file hash computation feature</t>
  </si>
  <si>
    <t>Set "Scan all downloaded files and attachments" to "Enabled". One method to achieve the recommended configuration via GP, set the following UI path to Enabled: 
Computer Configuration\Policies\Administrative Templates\Windows Components\Microsoft Defender Antivirus\Real-Time Protection\Scan all downloaded files and attachments</t>
  </si>
  <si>
    <t>Computer Configuration&gt;Policies&gt;Administrative Templates&gt;Windows Components&gt;Windows Remote Management (WinRM)&gt;WinRM Service&gt;Allow Basic authentication</t>
  </si>
  <si>
    <t>Set "Turn off Spotlight collection on Desktop" to "Enabled". One method to achieve the recommended configuration via GP, set the following UI path to Enabled: 
User Configuration\Policies\Administrative Templates\Windows Components\Cloud Content\Turn off Spotlight collection on Desktop</t>
  </si>
  <si>
    <t>Set "Allow unencrypted traffic" to "Disabled". One method to achieve the recommended configuration via GP, set the following UI path to Disabled:
Computer Configuration&gt;Policies&gt;Administrative Templates&gt;Windows Components&gt;Windows Remote Management (WinRM)&gt;WinRM Service&gt;Allow unencrypted traffic</t>
  </si>
  <si>
    <t>HSC40: Unencrypted management sessions over the internal network</t>
  </si>
  <si>
    <t>Set "Allow Basic authentication" to "Disabled". One method to achieve the recommended configuration via GP, set the following UI path to Disabled:
Computer Configuration&gt;Policies&gt;Administrative Templates&gt;Windows Components&gt;Windows Remote Management (WinRM)&gt;WinRM Service&gt;Allow Basic authentication</t>
  </si>
  <si>
    <t>Windows is in current general support or extended support. If in extended support, ensure the agency has purchased extra support.
If this test case fails, inform the DES, agency and state leads immediately that there is a critical.</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</si>
  <si>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t>
  </si>
  <si>
    <t>Maximum password age has been set  to '90 or fewer days for Administrators and Standard Users, but not 0.'</t>
  </si>
  <si>
    <t>▪ CIS Microsoft Windows Server 2019 Benchmark v1.0.0 then updated to v3.0.0</t>
  </si>
  <si>
    <t>Set "Shutdown: Allow system to be shut down without having to log on" to "Disabled". One method to achieve the recommended configuration via Group Policy is to perform the following:
Set the following UI path to Disabled: 
computer Configuration\Policies\Windows Settings\Security Settings\Local Policies\Security Options\Shutdown: Allow system to be shut down without having to log on</t>
  </si>
  <si>
    <t>If test case WIN2019-345 is pass, then this is N/A.</t>
  </si>
  <si>
    <t>The "Password Settings: Password Age (Days)" is set to "Enabled: 30 or fewer"</t>
  </si>
  <si>
    <t>None - this is the default behavior, unless set to fewer than 30 days.</t>
  </si>
  <si>
    <r>
      <t xml:space="preserve">Issue Code Mapping (Select </t>
    </r>
    <r>
      <rPr>
        <b/>
        <u/>
        <sz val="10"/>
        <color theme="0"/>
        <rFont val="Arial"/>
        <family val="2"/>
      </rPr>
      <t>one</t>
    </r>
    <r>
      <rPr>
        <b/>
        <sz val="10"/>
        <color theme="0"/>
        <rFont val="Arial"/>
        <family val="2"/>
      </rPr>
      <t xml:space="preserve"> to enter in column N)</t>
    </r>
  </si>
  <si>
    <r>
      <rPr>
        <b/>
        <sz val="10"/>
        <color theme="1"/>
        <rFont val="Arial"/>
        <family val="2"/>
      </rPr>
      <t>End of General Support:</t>
    </r>
    <r>
      <rPr>
        <sz val="10"/>
        <color theme="1"/>
        <rFont val="Arial"/>
        <family val="2"/>
      </rPr>
      <t xml:space="preserve">
Win 2019 Mainstream End: 01/09/2024
Extended Support End: 01/09/2029
https://learn.microsoft.com/en-us/lifecycle/products/windows-server-2019</t>
    </r>
  </si>
  <si>
    <r>
      <t xml:space="preserve">The agency employs mechanisms to ensure passwords aren’t used that are </t>
    </r>
    <r>
      <rPr>
        <sz val="10"/>
        <color theme="1"/>
        <rFont val="Arial"/>
        <family val="2"/>
      </rPr>
      <t>commonly-used, expected, or compromised passwords.</t>
    </r>
  </si>
  <si>
    <t xml:space="preserve">This test case is N/A, if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</si>
  <si>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If test case WIN2019-345 is pass, then this should be N/A.</t>
  </si>
  <si>
    <t>18.10.79.2</t>
  </si>
  <si>
    <t>18.10.79</t>
  </si>
  <si>
    <t>18.9.19.3</t>
  </si>
  <si>
    <t>Column1</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</si>
  <si>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color theme="1"/>
        <rFont val="Arial"/>
        <family val="2"/>
      </rPr>
      <t xml:space="preserve"> 
Note:  Implementing a jump server or requiring two different passwords for accessing a system does not solely constitute multi-factor authentication.</t>
    </r>
  </si>
  <si>
    <t>IA-2(1)</t>
  </si>
  <si>
    <t>Identification and Authentication (organizational Users) | Multi-factor Authentication to Privileged Accounts</t>
  </si>
  <si>
    <t>IA-5(1)</t>
  </si>
  <si>
    <t>Authenticator Management | Password-based Authentication</t>
  </si>
  <si>
    <t>IA-8(2)</t>
  </si>
  <si>
    <t>Identification and Authentication (non-organizational Users) | Acceptance of External Authenticators</t>
  </si>
  <si>
    <t>SI-4(5)</t>
  </si>
  <si>
    <t>System Monitoring | System-generated Alerts</t>
  </si>
  <si>
    <t>Identification and Authentication (organizational Users)</t>
  </si>
  <si>
    <t>SI-3</t>
  </si>
  <si>
    <t xml:space="preserve">Malicious Code Protection </t>
  </si>
  <si>
    <t>SI-5</t>
  </si>
  <si>
    <t>Re-authentication</t>
  </si>
  <si>
    <t>Change NIST ID from IA-2 To IA-2(1)</t>
  </si>
  <si>
    <t>Change NIST ID from IA-5 To IA-5(1)</t>
  </si>
  <si>
    <t>Change NIST ID from AC-7 To IA-5(1)</t>
  </si>
  <si>
    <t>Change NIST ID from CM-6 To AC-6</t>
  </si>
  <si>
    <t>Change NIST ID from AC-3 To AC-6</t>
  </si>
  <si>
    <t>Change NIST ID from AC-2 To IA-5</t>
  </si>
  <si>
    <t>Change NIST ID from AC-3 To SC-8</t>
  </si>
  <si>
    <t>Change NIST ID from CM-6 To SC-8</t>
  </si>
  <si>
    <t>Change NIST ID from SC-2 To SC-8</t>
  </si>
  <si>
    <t>Change NIST ID from IA-5 To AC-11</t>
  </si>
  <si>
    <t>Change NIST ID from IA-5 To AC-12</t>
  </si>
  <si>
    <t>Change NIST ID from IA-3 To SC-8</t>
  </si>
  <si>
    <t>Change NIST ID from IA-5 To SC-8</t>
  </si>
  <si>
    <t>Change NIST ID from AC-3 To AC-12</t>
  </si>
  <si>
    <t>Change NIST ID from AC-6 To AC-3</t>
  </si>
  <si>
    <t>Change NIST ID from IA-2 To AC-3</t>
  </si>
  <si>
    <t>Change NIST ID from CM-6 To IA-2</t>
  </si>
  <si>
    <t>Change NIST ID from AC-6 To AC-12</t>
  </si>
  <si>
    <t>Change NIST ID from IA-8 To IA-8(2)</t>
  </si>
  <si>
    <t>Change NIST ID from SC-8 To AU-12</t>
  </si>
  <si>
    <t>Change NIST ID from CM-6 To AC-3</t>
  </si>
  <si>
    <t>Change NIST ID from SC-28 To AC-6</t>
  </si>
  <si>
    <t>Change NIST ID from SI-4 To SI-4(5)</t>
  </si>
  <si>
    <t>Change NIST ID from IA-5 To CM-6</t>
  </si>
  <si>
    <t>Change NIST ID from CM-6 To SC-13</t>
  </si>
  <si>
    <t>Change NIST ID from CM-7 To AC-17</t>
  </si>
  <si>
    <t>Change NIST ID from CM-7 To CM-6</t>
  </si>
  <si>
    <t>Change NIST ID from CM-7 To IA-2</t>
  </si>
  <si>
    <t>Change NIST ID from CM-7 To AC-6</t>
  </si>
  <si>
    <t>Change NIST ID from CM-7 To CM-3</t>
  </si>
  <si>
    <t>Change NIST ID from CM-3 To CM-6</t>
  </si>
  <si>
    <t>Change NIST ID from IA-8 To AC-17</t>
  </si>
  <si>
    <t>Change NIST ID from AC-2 To IA-8(2)</t>
  </si>
  <si>
    <t>Change NIST ID from SC-18 To CM-7</t>
  </si>
  <si>
    <t>Change NIST ID from AC-6 To CM-6</t>
  </si>
  <si>
    <t>Change NIST ID from CM-6 To AU-12</t>
  </si>
  <si>
    <t>Change NIST ID from AU-11 To AU-4</t>
  </si>
  <si>
    <t>Change NIST ID from CM-7 To AU-4</t>
  </si>
  <si>
    <t>Change NIST ID from IA-5 To AC-6</t>
  </si>
  <si>
    <t>Change NIST ID from CM-7 To SI-3</t>
  </si>
  <si>
    <t>Change NIST ID from CM-6 To SI-3</t>
  </si>
  <si>
    <t>Change NIST ID from SC-8 To IA-5(1)</t>
  </si>
  <si>
    <t>Change NIST ID from IA-5 To SC-13</t>
  </si>
  <si>
    <t>Change NIST ID from CM-6 To SI-4</t>
  </si>
  <si>
    <t>Change NIST ID from CM-6 To SI-5</t>
  </si>
  <si>
    <t>Change NIST ID from CM-7 To SI-4(5)</t>
  </si>
  <si>
    <t>Change NIST ID from AC-6 To AC-11</t>
  </si>
  <si>
    <t>Change NIST ID from SI-2 To CM-3</t>
  </si>
  <si>
    <t>Change NIST ID from CM-6 To CM-3</t>
  </si>
  <si>
    <t xml:space="preserve">Change NIST ID from SI-5 to SC-13 </t>
  </si>
  <si>
    <t xml:space="preserve"> Ensure 'Enforce password history' is set to '24 or more password(s)'</t>
  </si>
  <si>
    <t xml:space="preserve"> Ensure 'Minimum password age' is set to '1 or more day(s)'</t>
  </si>
  <si>
    <t xml:space="preserve"> Ensure 'Password must meet complexity requirements' is set to 'Enabled'</t>
  </si>
  <si>
    <t xml:space="preserve"> Configure 'Interactive logon: Message text for users attempting to log on'</t>
  </si>
  <si>
    <t xml:space="preserve"> Configure 'Interactive logon: Message title for users attempting to log on'</t>
  </si>
  <si>
    <t xml:space="preserve"> Ensure 'Allow Administrator account lockout' is set to 'Enabled' (MS only)</t>
  </si>
  <si>
    <t xml:space="preserve"> Ensure 'Minimum password length' is set to '14 or more character(s)'</t>
  </si>
  <si>
    <t xml:space="preserve"> Ensure 'Store passwords using reversible encryption' is set to 'Disabled'</t>
  </si>
  <si>
    <t xml:space="preserve"> Ensure 'Account lockout duration' is set to '15 or more minute(s)'</t>
  </si>
  <si>
    <t xml:space="preserve"> Ensure 'Reset account lockout counter after' is set to '15 or more minute(s)'</t>
  </si>
  <si>
    <t xml:space="preserve"> Ensure 'Access Credential Manager as a trusted caller' is set to 'No One'</t>
  </si>
  <si>
    <t xml:space="preserve"> Ensure 'Access this computer from the network'  is set to 'Administrators, Authenticated Users' (MS only)</t>
  </si>
  <si>
    <t xml:space="preserve"> Ensure 'Act as part of the operating system' is set to 'No One'</t>
  </si>
  <si>
    <t xml:space="preserve"> Ensure 'Adjust memory quotas for a process' is set to 'Administrators, LOCAL SERVICE, NETWORK SERVICE'</t>
  </si>
  <si>
    <t xml:space="preserve"> Ensure 'Allow log on locally' is set to 'Administrators' (MS only)</t>
  </si>
  <si>
    <t xml:space="preserve"> Ensure 'Allow log on through Remote Desktop Services' is set to 'Administrators, Remote Desktop Users' (MS only)</t>
  </si>
  <si>
    <t xml:space="preserve"> Ensure 'Back up files and directories' is set to 'Administrators'</t>
  </si>
  <si>
    <t xml:space="preserve"> Ensure 'Change the system time' is set to 'Administrators, LOCAL SERVICE'</t>
  </si>
  <si>
    <t xml:space="preserve"> Ensure 'Change the time zone' is set to 'Administrators, LOCAL SERVICE'</t>
  </si>
  <si>
    <t xml:space="preserve"> Ensure 'Create a pagefile' is set to 'Administrators'</t>
  </si>
  <si>
    <t xml:space="preserve"> Ensure 'Create a token object' is set to 'No One'</t>
  </si>
  <si>
    <t xml:space="preserve"> Ensure 'Create global objects' is set to 'Administrators, LOCAL SERVICE, NETWORK SERVICE, SERVICE'</t>
  </si>
  <si>
    <t xml:space="preserve"> Ensure 'Create permanent shared objects' is set to 'No One'</t>
  </si>
  <si>
    <t xml:space="preserve"> Ensure 'Create symbolic links' is set to 'Administrators, NT VIRTUAL MACHINE\Virtual Machines' (MS only)</t>
  </si>
  <si>
    <t xml:space="preserve"> Ensure 'Debug programs' is set to 'Administrators'</t>
  </si>
  <si>
    <t xml:space="preserve"> Ensure 'Deny access to this computer from the network' to include 'Guests, Local account and member of Administrators group' (MS only)</t>
  </si>
  <si>
    <t xml:space="preserve"> Ensure 'Deny log on as a batch job' to include 'Guests'</t>
  </si>
  <si>
    <t xml:space="preserve"> Ensure 'Deny log on as a service' to include 'Guests'</t>
  </si>
  <si>
    <t xml:space="preserve"> Ensure 'Deny log on locally' to include 'Guests'</t>
  </si>
  <si>
    <t xml:space="preserve"> Ensure 'Deny log on through Remote Desktop Services' is set to 'Guests, Local account' (MS only)</t>
  </si>
  <si>
    <t xml:space="preserve"> Ensure 'Enable computer and user accounts to be trusted for delegation' is set to 'No One' (MS only)</t>
  </si>
  <si>
    <t xml:space="preserve"> Ensure 'Force shutdown from a remote system' is set to 'Administrators'</t>
  </si>
  <si>
    <t xml:space="preserve"> Ensure 'Generate security audits' is set to 'LOCAL SERVICE, NETWORK SERVICE'</t>
  </si>
  <si>
    <t xml:space="preserve"> Ensure 'Impersonate a client after authentication' is set to 'Administrators, LOCAL SERVICE, NETWORK SERVICE, SERVICE' and (when the Web Server (IIS) Role with Web Services Role Service is installed) 'IIS_IUSRS' (MS only)</t>
  </si>
  <si>
    <t xml:space="preserve"> Ensure 'Increase scheduling priority' is set to 'Administrators, Window Manager\Window Manager Group'</t>
  </si>
  <si>
    <t xml:space="preserve"> Ensure 'Load and unload device drivers' is set to 'Administrators'</t>
  </si>
  <si>
    <t xml:space="preserve"> Ensure 'Lock pages in memory' is set to 'No One'</t>
  </si>
  <si>
    <t xml:space="preserve"> Ensure 'Manage auditing and security log' is set to 'Administrators' (MS only)</t>
  </si>
  <si>
    <t xml:space="preserve"> Ensure 'Modify an object label' is set to 'No One'</t>
  </si>
  <si>
    <t xml:space="preserve"> Ensure 'Modify firmware environment values' is set to 'Administrators'</t>
  </si>
  <si>
    <t xml:space="preserve"> Ensure 'Perform volume maintenance tasks' is set to 'Administrators'</t>
  </si>
  <si>
    <t xml:space="preserve"> Ensure 'Profile single process' is set to 'Administrators'</t>
  </si>
  <si>
    <t xml:space="preserve"> Ensure 'Profile system performance' is set to 'Administrators, NT SERVICE\WdiServiceHost'</t>
  </si>
  <si>
    <t xml:space="preserve"> Ensure 'Replace a process level token' is set to 'LOCAL SERVICE, NETWORK SERVICE'</t>
  </si>
  <si>
    <t xml:space="preserve"> Ensure 'Restore files and directories' is set to 'Administrators'</t>
  </si>
  <si>
    <t xml:space="preserve"> Ensure 'Shut down the system' is set to 'Administrators'</t>
  </si>
  <si>
    <t xml:space="preserve"> Ensure 'Take ownership of files or other objects' is set to 'Administrators'</t>
  </si>
  <si>
    <t xml:space="preserve"> Ensure 'Accounts: Block Microsoft accounts' is set to 'Users can't add or log on with Microsoft accounts'</t>
  </si>
  <si>
    <t xml:space="preserve"> Ensure 'Accounts: Guest account status' is set to 'Disabled' (MS only)</t>
  </si>
  <si>
    <t xml:space="preserve"> Ensure 'Accounts: Limit local account use of blank passwords to console logon only' is set to 'Enabled'</t>
  </si>
  <si>
    <t xml:space="preserve"> Configure 'Accounts: Rename administrator account'</t>
  </si>
  <si>
    <t xml:space="preserve"> Configure 'Accounts: Rename guest account'</t>
  </si>
  <si>
    <t xml:space="preserve"> Ensure 'Audit: Force audit policy subcategory settings (Windows Vista or later) to override audit policy category settings' is set to 'Enabled'</t>
  </si>
  <si>
    <t xml:space="preserve"> Ensure 'Audit: Shut down system immediately if unable to log security audits' is set to 'Disabled'</t>
  </si>
  <si>
    <t xml:space="preserve"> Ensure 'Devices: Prevent users from installing printer drivers' is set to 'Enabled'</t>
  </si>
  <si>
    <t xml:space="preserve"> Ensure 'Domain member: Digitally encrypt or sign secure channel data (always)' is set to 'Enabled'</t>
  </si>
  <si>
    <t xml:space="preserve"> Ensure 'Domain member: Digitally encrypt secure channel data (when possible)' is set to 'Enabled'</t>
  </si>
  <si>
    <t xml:space="preserve"> Ensure 'Domain member: Digitally sign secure channel data (when possible)' is set to 'Enabled'</t>
  </si>
  <si>
    <t xml:space="preserve"> Ensure 'Domain member: Disable machine account password changes' is set to 'Disabled'</t>
  </si>
  <si>
    <t xml:space="preserve"> Ensure 'Domain member: Maximum machine account password age' is set to '30 or fewer days, but not 0'</t>
  </si>
  <si>
    <t xml:space="preserve"> Ensure 'Domain member: Require strong (Windows 2000 or later) session key' is set to 'Enabled'</t>
  </si>
  <si>
    <t xml:space="preserve"> Ensure 'Interactive logon: Do not require CTRL+ALT+DEL' is set to 'Disabled'</t>
  </si>
  <si>
    <t xml:space="preserve"> Ensure 'Interactive logon: Don't display last signed-in' is set to 'Enabled'</t>
  </si>
  <si>
    <t xml:space="preserve"> Ensure 'Interactive logon: Machine inactivity limit' is set to '900 or fewer second(s), but not 0'</t>
  </si>
  <si>
    <t xml:space="preserve"> Ensure 'Interactive logon: Prompt user to change password before expiration' is set to 'between 5 and 14 days'</t>
  </si>
  <si>
    <t xml:space="preserve"> Ensure 'Interactive logon: Require Domain Controller Authentication to unlock workstation' is set to 'Enabled' (MS only)</t>
  </si>
  <si>
    <t xml:space="preserve"> Ensure 'Interactive logon: Smart card removal behavior' is set to 'Lock Workstation' or higher</t>
  </si>
  <si>
    <t xml:space="preserve"> Ensure 'Microsoft network client: Digitally sign communications (always)' is set to 'Enabled'</t>
  </si>
  <si>
    <t xml:space="preserve"> Ensure 'Microsoft network client: Digitally sign communications (if server agrees)' is set to 'Enabled'</t>
  </si>
  <si>
    <t xml:space="preserve"> Ensure 'Microsoft network client: Send unencrypted password to third-party SMB servers' is set to 'Disabled'</t>
  </si>
  <si>
    <t xml:space="preserve"> Ensure 'Microsoft network server: Digitally sign communications (always)' is set to 'Enabled'</t>
  </si>
  <si>
    <t xml:space="preserve"> Ensure 'Microsoft network server: Digitally sign communications (if client agrees)' is set to 'Enabled'</t>
  </si>
  <si>
    <t xml:space="preserve"> Ensure 'Microsoft network server: Disconnect clients when logon hours expire' is set to 'Enabled'</t>
  </si>
  <si>
    <t xml:space="preserve"> Ensure 'Microsoft network server: Server SPN target name validation level' is set to 'Accept if provided by client' or higher (MS only)</t>
  </si>
  <si>
    <t xml:space="preserve"> Ensure 'Network access: Allow anonymous SID/Name translation' is set to 'Disabled'</t>
  </si>
  <si>
    <t xml:space="preserve"> Ensure 'Network access: Do not allow anonymous enumeration of SAM accounts' is set to 'Enabled' (MS only)</t>
  </si>
  <si>
    <t xml:space="preserve"> Ensure 'Network access: Do not allow anonymous enumeration of SAM accounts and shares' is set to 'Enabled' (MS only)</t>
  </si>
  <si>
    <t xml:space="preserve"> Ensure 'Network access: Let Everyone permissions apply to anonymous users' is set to 'Disabled'</t>
  </si>
  <si>
    <t xml:space="preserve"> Configure 'Network access: Named Pipes that can be accessed anonymously' (MS only)</t>
  </si>
  <si>
    <t xml:space="preserve"> Configure 'Network access: Remotely accessible registry paths' is configured</t>
  </si>
  <si>
    <t xml:space="preserve"> Configure 'Network access: Remotely accessible registry paths and sub-paths' is configured</t>
  </si>
  <si>
    <t xml:space="preserve"> Ensure 'Network access: Restrict anonymous access to Named Pipes and Shares' is set to 'Enabled'</t>
  </si>
  <si>
    <t xml:space="preserve"> Ensure 'Network access: Restrict clients allowed to make remote calls to SAM' is set to 'Administrators: Remote Access: Allow' (MS only)</t>
  </si>
  <si>
    <t xml:space="preserve"> Ensure 'Network access: Shares that can be accessed anonymously' is set to 'None'</t>
  </si>
  <si>
    <t xml:space="preserve"> Ensure 'Network access: Sharing and security model for local accounts' is set to 'Classic - local users authenticate as themselves'</t>
  </si>
  <si>
    <t xml:space="preserve"> Ensure 'Network security: Allow Local System to use computer identity for NTLM' is set to 'Enabled'</t>
  </si>
  <si>
    <t xml:space="preserve"> Ensure 'Network security: Allow LocalSystem NULL session fallback' is set to 'Disabled'</t>
  </si>
  <si>
    <t xml:space="preserve"> Ensure 'Network Security: Allow PKU2U authentication requests to this computer to use online identities' is set to 'Disabled'</t>
  </si>
  <si>
    <t xml:space="preserve"> Ensure 'Network security: Configure encryption types allowed for Kerberos' is set to 'AES128_HMAC_SHA1, AES256_HMAC_SHA1, Future encryption types'</t>
  </si>
  <si>
    <t xml:space="preserve"> Ensure 'Network security: Do not store LAN Manager hash value on next password change' is set to 'Enabled'</t>
  </si>
  <si>
    <t xml:space="preserve"> Ensure 'Network security: Force logoff when logon hours expire' is set to 'Enabled'</t>
  </si>
  <si>
    <t xml:space="preserve"> Ensure 'Network security: LAN Manager authentication level' is set to 'Send NTLMv2 response only. Refuse LM &amp; NTLM'</t>
  </si>
  <si>
    <t xml:space="preserve"> Ensure 'Network security: LDAP client signing requirements' is set to 'Negotiate signing' or higher</t>
  </si>
  <si>
    <t xml:space="preserve"> Ensure 'Network security: Minimum session security for NTLM SSP based (including secure RPC) clients' is set to 'Require NTLMv2 session security, Require 128-bit encryption'</t>
  </si>
  <si>
    <t xml:space="preserve"> Ensure 'Network security: Minimum session security for NTLM SSP based (including secure RPC) servers' is set to 'Require NTLMv2 session security, Require 128-bit encryption'</t>
  </si>
  <si>
    <t xml:space="preserve"> Ensure 'Network security: Restrict NTLM: Audit Incoming NTLM Traffic' is set to 'Enable auditing for all accounts'</t>
  </si>
  <si>
    <t xml:space="preserve"> Ensure 'Network security: Restrict NTLM: Outgoing NTLM traffic to remote servers' is set to 'Audit all' or higher</t>
  </si>
  <si>
    <t xml:space="preserve"> Ensure 'Shutdown: Allow system to be shut down without having to log on' is set to 'Disabled'</t>
  </si>
  <si>
    <t xml:space="preserve"> Ensure 'System objects: Require case insensitivity for non-Windows subsystems' is set to 'Enabled'</t>
  </si>
  <si>
    <t xml:space="preserve"> Ensure 'System objects: Strengthen default permissions of internal system objects (e.g. Symbolic Links)' is set to 'Enabled'</t>
  </si>
  <si>
    <t xml:space="preserve"> Ensure 'User Account Control: Admin Approval Mode for the Built-in Administrator account' is set to 'Enabled'</t>
  </si>
  <si>
    <t xml:space="preserve"> Ensure 'User Account Control: Behavior of the elevation prompt for administrators in Admin Approval Mode' is set to 'Prompt for consent on the secure desktop' or higher</t>
  </si>
  <si>
    <t xml:space="preserve"> Ensure 'User Account Control: Behavior of the elevation prompt for standard users' is set to 'Automatically deny elevation requests'</t>
  </si>
  <si>
    <t xml:space="preserve"> Ensure 'User Account Control: Detect application installations and prompt for elevation' is set to 'Enabled'</t>
  </si>
  <si>
    <t xml:space="preserve"> Ensure 'User Account Control: Only elevate UIAccess applications that are installed in secure locations' is set to 'Enabled'</t>
  </si>
  <si>
    <t xml:space="preserve"> Ensure 'User Account Control: Run all administrators in Admin Approval Mode' is set to 'Enabled'</t>
  </si>
  <si>
    <t xml:space="preserve"> Ensure 'User Account Control: Switch to the secure desktop when prompting for elevation' is set to 'Enabled'</t>
  </si>
  <si>
    <t xml:space="preserve"> Ensure 'User Account Control: Virtualize file and registry write failures to per-user locations' is set to 'Enabled'</t>
  </si>
  <si>
    <t xml:space="preserve"> Ensure 'Windows Firewall: Domain: Firewall state' is set to 'On (recommended)'</t>
  </si>
  <si>
    <t xml:space="preserve"> Ensure 'Windows Firewall: Domain: Inbound connections' is set to 'Block (default)'</t>
  </si>
  <si>
    <t xml:space="preserve"> Ensure 'Windows Firewall: Domain: Settings: Display a notification' is set to 'No'</t>
  </si>
  <si>
    <t xml:space="preserve"> Ensure 'Windows Firewall: Domain: Logging: Name' is set to '%SystemRoot%\System32\logfiles\firewall\domainfw.log'</t>
  </si>
  <si>
    <t xml:space="preserve"> Ensure 'Windows Firewall: Domain: Logging: Size limit (KB)' is set to '16,384 KB or greater'</t>
  </si>
  <si>
    <t xml:space="preserve"> Ensure 'Windows Firewall: Domain: Logging: Log dropped packets' is set to 'Yes'</t>
  </si>
  <si>
    <t xml:space="preserve"> Ensure 'Windows Firewall: Domain: Logging: Log successful connections' is set to 'Yes'</t>
  </si>
  <si>
    <t xml:space="preserve"> Ensure 'Windows Firewall: Private: Firewall state' is set to 'On (recommended)'</t>
  </si>
  <si>
    <t xml:space="preserve"> Ensure 'Windows Firewall: Private: Inbound connections' is set to 'Block (default)'</t>
  </si>
  <si>
    <t xml:space="preserve"> Ensure 'Windows Firewall: Private: Settings: Display a notification' is set to 'No'</t>
  </si>
  <si>
    <t xml:space="preserve"> Ensure 'Windows Firewall: Private: Logging: Name' is set to '%SystemRoot%\System32\logfiles\firewall\privatefw.log'</t>
  </si>
  <si>
    <t xml:space="preserve"> Ensure 'Windows Firewall: Private: Logging: Size limit (KB)' is set to '16,384 KB or greater'</t>
  </si>
  <si>
    <t xml:space="preserve"> Ensure 'Windows Firewall: Private: Logging: Log dropped packets' is set to 'Yes'</t>
  </si>
  <si>
    <t xml:space="preserve"> Ensure 'Windows Firewall: Private: Logging: Log successful connections' is set to 'Yes'</t>
  </si>
  <si>
    <t xml:space="preserve"> Ensure 'Windows Firewall: Public: Firewall state' is set to 'On (recommended)'</t>
  </si>
  <si>
    <t xml:space="preserve"> Ensure 'Windows Firewall: Public: Inbound connections' is set to 'Block (default)'</t>
  </si>
  <si>
    <t xml:space="preserve"> Ensure 'Windows Firewall: Public: Settings: Display a notification' is set to 'No'</t>
  </si>
  <si>
    <t xml:space="preserve"> Ensure 'Windows Firewall: Public: Settings: Apply local firewall rules' is set to 'No'</t>
  </si>
  <si>
    <t xml:space="preserve"> Ensure 'Windows Firewall: Public: Settings: Apply local connection security rules' is set to 'No'</t>
  </si>
  <si>
    <t xml:space="preserve"> Ensure 'Windows Firewall: Public: Logging: Name' is set to '%SystemRoot%\System32\logfiles\firewall\publicfw.log'</t>
  </si>
  <si>
    <t xml:space="preserve"> Ensure 'Windows Firewall: Public: Logging: Size limit (KB)' is set to '16,384 KB or greater'</t>
  </si>
  <si>
    <t xml:space="preserve"> Ensure 'Windows Firewall: Public: Logging: Log dropped packets' is set to 'Yes'</t>
  </si>
  <si>
    <t xml:space="preserve"> Ensure 'Windows Firewall: Public: Logging: Log successful connections' is set to 'Yes'</t>
  </si>
  <si>
    <t xml:space="preserve"> Ensure 'Audit Credential Validation' is set to 'Success and Failure'</t>
  </si>
  <si>
    <t xml:space="preserve"> Ensure 'Audit Application Group Management' is set to 'Success and Failure'</t>
  </si>
  <si>
    <t xml:space="preserve"> Ensure 'Audit Security Group Management' is set to include 'Success'</t>
  </si>
  <si>
    <t xml:space="preserve"> Ensure 'Audit User Account Management' is set to 'Success and Failure'</t>
  </si>
  <si>
    <t xml:space="preserve"> Ensure 'Audit PNP Activity' is set to include 'Success'</t>
  </si>
  <si>
    <t xml:space="preserve"> Ensure 'Audit Process Creation' is set to include 'Success'</t>
  </si>
  <si>
    <t xml:space="preserve"> Ensure 'Audit Account Lockout' is set to include 'Failure'</t>
  </si>
  <si>
    <t xml:space="preserve"> Ensure 'Audit Group Membership' is set to include 'Success'</t>
  </si>
  <si>
    <t xml:space="preserve"> Ensure 'Audit Logoff' is set to include 'Success'</t>
  </si>
  <si>
    <t xml:space="preserve"> Ensure 'Audit Logon' is set to 'Success and Failure'</t>
  </si>
  <si>
    <t xml:space="preserve"> Ensure 'Audit Other Logon/Logoff Events' is set to 'Success and Failure'</t>
  </si>
  <si>
    <t xml:space="preserve"> Ensure 'Audit Special Logon' is set to include 'Success'</t>
  </si>
  <si>
    <t xml:space="preserve"> Ensure 'Audit Detailed File Share' is set to include 'Failure'</t>
  </si>
  <si>
    <t xml:space="preserve"> Ensure 'Audit File Share' is set to 'Success and Failure'</t>
  </si>
  <si>
    <t xml:space="preserve"> Ensure 'Audit Other Object Access Events' is set to 'Success and Failure'</t>
  </si>
  <si>
    <t xml:space="preserve"> Ensure 'Audit Removable Storage' is set to 'Success and Failure'</t>
  </si>
  <si>
    <t xml:space="preserve"> Ensure 'Audit Audit Policy Change' is set to include 'Success'</t>
  </si>
  <si>
    <t xml:space="preserve"> Ensure 'Audit Authentication Policy Change' is set to include 'Success'</t>
  </si>
  <si>
    <t xml:space="preserve"> Ensure 'Audit Authorization Policy Change' is set to include 'Success'</t>
  </si>
  <si>
    <t xml:space="preserve"> Ensure 'Audit MPSSVC Rule-Level Policy Change' is set to 'Success and Failure'</t>
  </si>
  <si>
    <t xml:space="preserve"> Ensure 'Audit Other Policy Change Events' is set to include 'Failure'</t>
  </si>
  <si>
    <t xml:space="preserve"> Ensure 'Audit Sensitive Privilege Use' is set to 'Success and Failure'</t>
  </si>
  <si>
    <t xml:space="preserve"> Ensure 'Audit IPsec Driver' is set to 'Success and Failure'</t>
  </si>
  <si>
    <t xml:space="preserve"> Ensure 'Audit Other System Events' is set to 'Success and Failure'</t>
  </si>
  <si>
    <t xml:space="preserve"> Ensure 'Audit Security State Change' is set to include 'Success'</t>
  </si>
  <si>
    <t xml:space="preserve"> Ensure 'Audit Security System Extension' is set to include 'Success'</t>
  </si>
  <si>
    <t xml:space="preserve"> Ensure 'Audit System Integrity' is set to 'Success and Failure'</t>
  </si>
  <si>
    <t xml:space="preserve"> Ensure 'Prevent enabling lock screen camera' is set to 'Enabled'</t>
  </si>
  <si>
    <t xml:space="preserve"> Ensure 'Prevent enabling lock screen slide show' is set to 'Enabled'</t>
  </si>
  <si>
    <t xml:space="preserve"> Ensure 'Allow users to enable online speech recognition services' is set to 'Disabled'</t>
  </si>
  <si>
    <t xml:space="preserve"> Ensure 'Apply UAC restrictions to local accounts on network logons' is set to 'Enabled' (MS only)</t>
  </si>
  <si>
    <t xml:space="preserve"> Ensure 'Configure RPC packet level privacy setting for incoming connections' is set to 'Enabled'</t>
  </si>
  <si>
    <t>This policy setting controls packet level privacy for Remote Procedure Call (RPC) incoming connections.
The recommended state for this setting is: `Enabled`.</t>
  </si>
  <si>
    <t xml:space="preserve"> Ensure 'Configure SMB v1 client driver' is set to 'Enabled: Disable driver (recommended)'</t>
  </si>
  <si>
    <t xml:space="preserve"> Ensure 'Configure SMB v1 server' is set to 'Disabled'</t>
  </si>
  <si>
    <t xml:space="preserve"> Ensure 'Enable Certificate Padding' is set to 'Enabled'</t>
  </si>
  <si>
    <t xml:space="preserve"> Ensure 'Enable Structured Exception Handling Overwrite Protection (SEHOP)' is set to 'Enabled'</t>
  </si>
  <si>
    <t xml:space="preserve"> Ensure 'LSA Protection' is set to 'Enabled'</t>
  </si>
  <si>
    <t xml:space="preserve"> Ensure 'NetBT NodeType configuration' is set to 'Enabled: P-node (recommended)'</t>
  </si>
  <si>
    <t xml:space="preserve"> Ensure 'WDigest Authentication' is set to 'Disabled'</t>
  </si>
  <si>
    <t xml:space="preserve"> Ensure 'MSS: (AutoAdminLogon) Enable Automatic Logon' is set to 'Disabled'</t>
  </si>
  <si>
    <t xml:space="preserve"> Ensure 'MSS: (DisableIPSourceRouting IPv6) IP source routing protection level' is set to 'Enabled: Highest protection, source routing is completely disabled'</t>
  </si>
  <si>
    <t xml:space="preserve"> Ensure 'MSS: (DisableIPSourceRouting) IP source routing protection level' is set to 'Enabled: Highest protection, source routing is completely disabled'</t>
  </si>
  <si>
    <t xml:space="preserve"> Ensure 'MSS: (EnableICMPRedirect) Allow ICMP redirects to override OSPF generated routes' is set to 'Disabled'</t>
  </si>
  <si>
    <t xml:space="preserve"> Ensure 'MSS: (NoNameReleaseOnDemand) Allow the computer to ignore NetBIOS name release requests except from WINS servers' is set to 'Enabled'</t>
  </si>
  <si>
    <t xml:space="preserve"> Ensure 'MSS: (SafeDllSearchMode) Enable Safe DLL search mode' is set to 'Enabled'</t>
  </si>
  <si>
    <t xml:space="preserve"> Ensure 'MSS: (ScreenSaverGracePeriod) The time in seconds before the screen saver grace period expires' is set to 'Enabled: 5 or fewer seconds'</t>
  </si>
  <si>
    <t xml:space="preserve"> Ensure 'MSS: (WarningLevel) Percentage threshold for the security event log at which the system will generate a warning' is set to 'Enabled: 90% or less'</t>
  </si>
  <si>
    <t xml:space="preserve"> Ensure 'Configure NetBIOS settings' is set to 'Enabled: Disable NetBIOS name resolution on public networks'</t>
  </si>
  <si>
    <t xml:space="preserve"> Ensure 'Turn off multicast name resolution' is set to 'Enabled'</t>
  </si>
  <si>
    <t xml:space="preserve"> Ensure 'Enable insecure guest logons' is set to 'Disabled'</t>
  </si>
  <si>
    <t xml:space="preserve"> Ensure 'Prohibit installation and configuration of Network Bridge on your DNS domain network' is set to 'Enabled'</t>
  </si>
  <si>
    <t>You can use this procedure to control a user's ability to install and configure a Network Bridge.
The recommended state for this setting is: `Enabled`.</t>
  </si>
  <si>
    <t xml:space="preserve"> Ensure 'Prohibit use of Internet Connection Sharing on your DNS domain network' is set to 'Enabled'</t>
  </si>
  <si>
    <t xml:space="preserve"> Ensure 'Require domain users to elevate when setting a network's location' is set to 'Enabled'</t>
  </si>
  <si>
    <t xml:space="preserve"> Ensure 'Hardened UNC Paths' is set to 'Enabled, with "Require Mutual Authentication", "Require Integrity", and “Require Privacy” set for all NETLOGON and SYSVOL shares'</t>
  </si>
  <si>
    <t>This policy setting configures secure access to UNC paths.
The recommended state for this setting is: `Enabled, with "Require Mutual Authentication", "Require Integrity", and “Require Privacy” set for all NETLOGON and SYSVOL shares`.</t>
  </si>
  <si>
    <t xml:space="preserve"> Ensure 'Minimize the number of simultaneous connections to the Internet or a Windows Domain' is set to 'Enabled: 3 = Prevent Wi-Fi when on Ethernet'</t>
  </si>
  <si>
    <t>This policy setting prevents computers from establishing multiple simultaneous connections to either the Internet or to a Windows domain.
The recommended state for this setting is: `Enabled: 3 = Prevent Wi-Fi when on Ethernet`.</t>
  </si>
  <si>
    <t xml:space="preserve"> Ensure 'Configure Redirection Guard' is set to 'Enabled: Redirection Guard Enabled'</t>
  </si>
  <si>
    <t xml:space="preserve"> Ensure 'Configure RPC connection settings: Protocol to use for outgoing RPC connections' is set to 'Enabled: RPC over TCP'</t>
  </si>
  <si>
    <t>This policy setting controls which protocol and protocol settings to use for outgoing Remote Procedure Call (RPC) connections to a remote print spooler.
The recommended state for this setting is: `Enabled: RPC over TCP`</t>
  </si>
  <si>
    <t xml:space="preserve"> Ensure 'Configure RPC connection settings: Use authentication for outgoing RPC connections' is set to 'Enabled: Default'</t>
  </si>
  <si>
    <t>This policy setting controls which protocol and protocol settings to use for outgoing Remote Procedure Call (RPC) connections to a remote print spooler.
The recommended state for this setting is: `Enabled: Default`</t>
  </si>
  <si>
    <t xml:space="preserve"> Ensure 'Configure RPC listener settings: Protocols to allow for incoming RPC connections' is set to 'Enabled: RPC over TCP'</t>
  </si>
  <si>
    <t>This policy setting controls which protocols incoming Remote Procedure Call (RPC) connections to the print spooler are allowed to use.
The recommended state for this setting is: `Enabled: RPC over TCP`.</t>
  </si>
  <si>
    <t xml:space="preserve"> Ensure 'Configure RPC listener settings: Authentication protocol to use for incoming RPC connections:' is set to 'Enabled: Negotiate' or higher</t>
  </si>
  <si>
    <t>This policy setting controls which protocols incoming Remote Procedure Call (RPC) connections to the print spooler are allowed to use.
The recommended state for this setting is: `Enabled: Negotiate` or higher.</t>
  </si>
  <si>
    <t xml:space="preserve"> Ensure 'Configure RPC over TCP port' is set to 'Enabled: 0'</t>
  </si>
  <si>
    <t>This policy setting controls which port is used for RPC over TCP for incoming connections to the print spooler and outgoing connections to remote print spoolers.
The recommended state for this setting is: `Enabled: 0`.</t>
  </si>
  <si>
    <t xml:space="preserve"> Ensure 'Limits print driver installation to Administrators' is set to 'Enabled'</t>
  </si>
  <si>
    <t xml:space="preserve"> Ensure 'Manage processing of Queue-specific files' is set to 'Enabled: Limit Queue-specific files to Color profiles'</t>
  </si>
  <si>
    <t xml:space="preserve"> Ensure 'Point and Print Restrictions: When installing drivers for a new connection' is set to 'Enabled: Show warning and elevation prompt'</t>
  </si>
  <si>
    <t xml:space="preserve"> Ensure 'Point and Print Restrictions: When updating drivers for an existing connection' is set to 'Enabled: Show warning and elevation prompt'</t>
  </si>
  <si>
    <t xml:space="preserve"> Ensure 'Include command line in process creation events' is set to 'Enabled'</t>
  </si>
  <si>
    <t xml:space="preserve"> Ensure 'Encryption Oracle Remediation' is set to 'Enabled: Force Updated Clients'</t>
  </si>
  <si>
    <t xml:space="preserve"> Ensure 'Remote host allows delegation of non-exportable credentials' is set to 'Enabled'</t>
  </si>
  <si>
    <t xml:space="preserve"> Ensure 'Prevent device metadata retrieval from the Internet' is set to 'Enabled'</t>
  </si>
  <si>
    <t xml:space="preserve"> Ensure 'Boot-Start Driver Initialization Policy' is set to 'Enabled: Good, unknown and bad but critical'</t>
  </si>
  <si>
    <t xml:space="preserve"> Ensure 'Configure registry policy processing: Do not apply during periodic background processing' is set to 'Enabled: FALSE'</t>
  </si>
  <si>
    <t xml:space="preserve"> Ensure 'Configure registry policy processing: Process even if the Group Policy objects have not changed' is set to 'Enabled: TRUE'</t>
  </si>
  <si>
    <t xml:space="preserve"> Ensure 'Configure security policy processing: Do not apply during periodic background processing' is set to 'Enabled: FALSE'</t>
  </si>
  <si>
    <t xml:space="preserve"> Ensure 'Configure security policy processing: Process even if the Group Policy objects have not changed' is set to 'Enabled: TRUE'</t>
  </si>
  <si>
    <t xml:space="preserve"> Ensure 'Continue experiences on this device' is set to 'Disabled'</t>
  </si>
  <si>
    <t xml:space="preserve"> Ensure 'Turn off background refresh of Group Policy' is set to 'Disabled'</t>
  </si>
  <si>
    <t xml:space="preserve"> Ensure 'Turn off downloading of print drivers over HTTP' is set to 'Enabled'</t>
  </si>
  <si>
    <t xml:space="preserve"> Ensure 'Turn off Internet download for Web publishing and online ordering wizards' is set to 'Enabled'</t>
  </si>
  <si>
    <t xml:space="preserve"> Ensure 'Enumeration policy for external devices incompatible with Kernel DMA Protection' is set to 'Enabled: Block All'</t>
  </si>
  <si>
    <t xml:space="preserve"> Ensure 'Configure password backup directory' is set to 'Enabled: Active Directory' or 'Enabled: Azure Active Directory'</t>
  </si>
  <si>
    <t xml:space="preserve"> Ensure 'Do not allow password expiration time longer than required by policy' is set to 'Enabled'</t>
  </si>
  <si>
    <t xml:space="preserve"> Ensure 'Enable password encryption' is set to 'Enabled'</t>
  </si>
  <si>
    <t xml:space="preserve"> Ensure 'Password Settings: Password Complexity' is set to 'Enabled: Large letters + small letters + numbers + special characters'</t>
  </si>
  <si>
    <t xml:space="preserve"> Ensure 'Password Settings: Password Length' is set to 'Enabled: 15 or more'</t>
  </si>
  <si>
    <t xml:space="preserve"> Ensure 'Password Settings: Password Age (Days)' is set to 'Enabled: 30 or fewer'</t>
  </si>
  <si>
    <t xml:space="preserve"> Ensure 'Post-authentication actions: Grace period (hours)' is set to 'Enabled: 8 or fewer hours, but not 0'</t>
  </si>
  <si>
    <t xml:space="preserve"> Ensure 'Post-authentication actions: Actions' is set to 'Enabled: Reset the password and logoff the managed account' or higher</t>
  </si>
  <si>
    <t xml:space="preserve"> Ensure 'Block user from showing account details on sign-in' is set to 'Enabled'</t>
  </si>
  <si>
    <t xml:space="preserve"> Ensure 'Do not display network selection UI' is set to 'Enabled'</t>
  </si>
  <si>
    <t xml:space="preserve"> Ensure 'Do not enumerate connected users on domain-joined computers' is set to 'Enabled'</t>
  </si>
  <si>
    <t xml:space="preserve"> Ensure 'Enumerate local users on domain-joined computers' is set to 'Disabled' (MS only)</t>
  </si>
  <si>
    <t xml:space="preserve"> Ensure 'Turn off app notifications on the lock screen' is set to 'Enabled'</t>
  </si>
  <si>
    <t xml:space="preserve"> Ensure 'Turn off picture password sign-in' is set to 'Enabled'</t>
  </si>
  <si>
    <t xml:space="preserve"> Ensure 'Turn on convenience PIN sign-in' is set to 'Disabled'</t>
  </si>
  <si>
    <t xml:space="preserve"> Ensure 'Require a password when a computer wakes (on battery)' is set to 'Enabled'</t>
  </si>
  <si>
    <t xml:space="preserve"> Ensure 'Require a password when a computer wakes (plugged in)' is set to 'Enabled'</t>
  </si>
  <si>
    <t xml:space="preserve"> Ensure 'Configure Offer Remote Assistance' is set to 'Disabled'</t>
  </si>
  <si>
    <t xml:space="preserve"> Ensure 'Configure Solicited Remote Assistance' is set to 'Disabled'</t>
  </si>
  <si>
    <t xml:space="preserve"> Ensure 'Enable RPC Endpoint Mapper Client Authentication' is set to 'Enabled' (MS only)</t>
  </si>
  <si>
    <t xml:space="preserve"> Ensure 'Enable Windows NTP Client' is set to 'Enabled'</t>
  </si>
  <si>
    <t xml:space="preserve"> Ensure 'Enable Windows NTP Server' is set to 'Disabled' (MS only)</t>
  </si>
  <si>
    <t xml:space="preserve"> Ensure 'Allow Microsoft accounts to be optional' is set to 'Enabled'</t>
  </si>
  <si>
    <t xml:space="preserve"> Ensure 'Disallow Autoplay for non-volume devices' is set to 'Enabled'</t>
  </si>
  <si>
    <t xml:space="preserve"> Ensure 'Set the default behavior for AutoRun' is set to 'Enabled: Do not execute any autorun commands'</t>
  </si>
  <si>
    <t xml:space="preserve"> Ensure 'Turn off Autoplay' is set to 'Enabled: All drives'</t>
  </si>
  <si>
    <t xml:space="preserve"> Ensure 'Configure enhanced anti-spoofing' is set to 'Enabled'</t>
  </si>
  <si>
    <t xml:space="preserve"> Ensure 'Turn off cloud consumer account state content' is set to 'Enabled'</t>
  </si>
  <si>
    <t>This policy setting determines whether cloud consumer account state content is allowed in all Windows experiences. 
The recommended state for this setting is: `Enabled`.</t>
  </si>
  <si>
    <t xml:space="preserve"> Ensure 'Turn off Microsoft consumer experiences' is set to 'Enabled'</t>
  </si>
  <si>
    <t xml:space="preserve"> Ensure 'Require pin for pairing' is set to 'Enabled: First Time' OR 'Enabled: Always'</t>
  </si>
  <si>
    <t xml:space="preserve"> Ensure 'Do not display the password reveal button' is set to 'Enabled'</t>
  </si>
  <si>
    <t xml:space="preserve"> Ensure 'Enumerate administrator accounts on elevation' is set to 'Disabled'</t>
  </si>
  <si>
    <t xml:space="preserve"> Ensure 'Allow Diagnostic Data' is set to 'Enabled: Diagnostic data off (not recommended)' or 'Enabled: Send required diagnostic data'</t>
  </si>
  <si>
    <t xml:space="preserve"> Ensure 'Disable OneSettings Downloads' is set to 'Enabled'</t>
  </si>
  <si>
    <t>This policy setting controls whether Windows attempts to connect with the OneSettings service to download configuration settings.
The recommended state for this setting is: `Enabled`.</t>
  </si>
  <si>
    <t xml:space="preserve"> Ensure 'Do not show feedback notifications' is set to 'Enabled'</t>
  </si>
  <si>
    <t xml:space="preserve"> Ensure 'Enable OneSettings Auditing' is set to 'Enabled'</t>
  </si>
  <si>
    <t>This policy setting controls whether Windows records attempts to connect with the OneSettings service to the Event Log.
The recommended state for this setting is: `Enabled`.</t>
  </si>
  <si>
    <t xml:space="preserve"> Ensure 'Limit Diagnostic Log Collection' is set to 'Enabled'</t>
  </si>
  <si>
    <t xml:space="preserve"> Ensure 'Limit Dump Collection' is set to 'Enabled'</t>
  </si>
  <si>
    <t xml:space="preserve"> Ensure 'Toggle user control over Insider builds' is set to 'Disabled'</t>
  </si>
  <si>
    <t xml:space="preserve"> Ensure 'Enable App Installer' is set to 'Disabled'</t>
  </si>
  <si>
    <t xml:space="preserve"> Ensure 'Enable App Installer Experimental Features' is set to 'Disabled'</t>
  </si>
  <si>
    <t>This policy setting controls whether users can enable experimental features in the Windows Package Manager.
The recommended state for this setting is `Disabled`.</t>
  </si>
  <si>
    <t xml:space="preserve"> Ensure 'Enable App Installer Hash Override' is set to 'Disabled'</t>
  </si>
  <si>
    <t>This policy setting controls whether or not users can override the SHA256 security validation in the Windows Package Manager settings.
The recommended state for this setting is: `Disabled`.</t>
  </si>
  <si>
    <t xml:space="preserve"> Ensure 'Enable App Installer ms-appinstaller protocol' is set to 'Disabled'</t>
  </si>
  <si>
    <t xml:space="preserve"> Ensure 'Application: Control Event Log behavior when the log file reaches its maximum size' is set to 'Disabled'</t>
  </si>
  <si>
    <t xml:space="preserve"> Ensure 'Application: Specify the maximum log file size (KB)' is set to 'Enabled: 32,768 or greater'</t>
  </si>
  <si>
    <t xml:space="preserve"> Ensure 'Security: Control Event Log behavior when the log file reaches its maximum size' is set to 'Disabled'</t>
  </si>
  <si>
    <t xml:space="preserve"> Ensure 'Security: Specify the maximum log file size (KB)' is set to 'Enabled: 196,608 or greater'</t>
  </si>
  <si>
    <t xml:space="preserve"> Ensure 'Setup: Control Event Log behavior when the log file reaches its maximum size' is set to 'Disabled'</t>
  </si>
  <si>
    <t xml:space="preserve"> Ensure 'Setup: Specify the maximum log file size (KB)' is set to 'Enabled: 32,768 or greater'</t>
  </si>
  <si>
    <t xml:space="preserve"> Ensure 'System: Control Event Log behavior when the log file reaches its maximum size' is set to 'Disabled'</t>
  </si>
  <si>
    <t xml:space="preserve"> Ensure 'System: Specify the maximum log file size (KB)' is set to 'Enabled: 32,768 or greater'</t>
  </si>
  <si>
    <t xml:space="preserve"> Ensure 'Turn off Data Execution Prevention for Explorer' is set to 'Disabled'</t>
  </si>
  <si>
    <t xml:space="preserve"> Ensure 'Turn off heap termination on corruption' is set to 'Disabled'</t>
  </si>
  <si>
    <t xml:space="preserve"> Ensure 'Turn off shell protocol protected mode' is set to 'Disabled'</t>
  </si>
  <si>
    <t xml:space="preserve"> Ensure 'Block all consumer Microsoft account user authentication' is set to 'Enabled'</t>
  </si>
  <si>
    <t xml:space="preserve"> Ensure 'Enable file hash computation feature' is set to 'Enabled'</t>
  </si>
  <si>
    <t>This setting determines whether hash values are computed for files scanned by Microsoft Defender.
The recommended state for this setting is: `Enabled`.</t>
  </si>
  <si>
    <t xml:space="preserve"> Ensure 'Scan all downloaded files and attachments' is set to 'Enabled'</t>
  </si>
  <si>
    <t>This policy setting configures scanning for all downloaded files and attachments.
The recommended state for this setting is: `Enabled`.</t>
  </si>
  <si>
    <t xml:space="preserve"> Ensure 'Turn off real-time protection' is set to 'Disabled'</t>
  </si>
  <si>
    <t xml:space="preserve"> Ensure 'Turn on script scanning' is set to 'Enabled'</t>
  </si>
  <si>
    <t>This policy setting allows script scanning to be turned on/off. Script scanning intercepts scripts then scans them before they are executed on the system. 
The recommended state for this setting is: `Enabled`.</t>
  </si>
  <si>
    <t xml:space="preserve"> Ensure 'Scan packed executables' is set to 'Enabled'</t>
  </si>
  <si>
    <t>This policy setting manages whether or not Microsoft Defender Antivirus scans packed executables. Packed executables are executable files that contain compressed code.
The recommended state for this setting is: `Enabled`.</t>
  </si>
  <si>
    <t xml:space="preserve"> Ensure 'Prevent the usage of OneDrive for file storage' is set to 'Enabled'</t>
  </si>
  <si>
    <t xml:space="preserve"> Ensure 'Do not allow passwords to be saved' is set to 'Enabled'</t>
  </si>
  <si>
    <t xml:space="preserve"> Ensure 'Do not allow drive redirection' is set to 'Enabled'</t>
  </si>
  <si>
    <t xml:space="preserve"> Ensure 'Always prompt for password upon connection' is set to 'Enabled'</t>
  </si>
  <si>
    <t xml:space="preserve"> Ensure 'Require secure RPC communication' is set to 'Enabled'</t>
  </si>
  <si>
    <t xml:space="preserve"> Ensure 'Require use of specific security layer for remote (RDP) connections' is set to 'Enabled: SSL'</t>
  </si>
  <si>
    <t xml:space="preserve"> Ensure 'Require user authentication for remote connections by using Network Level Authentication' is set to 'Enabled'</t>
  </si>
  <si>
    <t xml:space="preserve"> Ensure 'Set client connection encryption level' is set to 'Enabled: High Level'</t>
  </si>
  <si>
    <t xml:space="preserve"> Ensure 'Do not delete temp folders upon exit' is set to 'Disabled'</t>
  </si>
  <si>
    <t xml:space="preserve"> Ensure 'Do not use temporary folders per session' is set to 'Disabled'</t>
  </si>
  <si>
    <t xml:space="preserve"> Ensure 'Prevent downloading of enclosures' is set to 'Enabled'</t>
  </si>
  <si>
    <t xml:space="preserve"> Ensure 'Allow indexing of encrypted files' is set to 'Disabled'</t>
  </si>
  <si>
    <t xml:space="preserve"> Ensure 'Configure detection for potentially unwanted applications' is set to 'Enabled: Block'</t>
  </si>
  <si>
    <t xml:space="preserve"> Ensure 'Turn off Microsoft Defender AntiVirus' is set to 'Disabled'</t>
  </si>
  <si>
    <t xml:space="preserve"> Ensure 'Configure local setting override for reporting to Microsoft MAPS' is set to 'Disabled'</t>
  </si>
  <si>
    <t xml:space="preserve"> Ensure 'Turn on behavior monitoring' is set to 'Enabled'</t>
  </si>
  <si>
    <t>This policy setting allows you to configure behavior monitoring for Microsoft Defender Antivirus. 
The recommended state for this setting is: `Enabled`.</t>
  </si>
  <si>
    <t xml:space="preserve"> Ensure 'Scan removable drives' is set to 'Enabled'</t>
  </si>
  <si>
    <t>This policy setting manages whether or not to scan for malicious software and unwanted software in the contents of removable drives, such as USB flash drives, when running a full scan.
The recommended state for this setting is: `Enabled`.</t>
  </si>
  <si>
    <t xml:space="preserve"> Ensure 'Turn on e-mail scanning' is set to 'Enabled'</t>
  </si>
  <si>
    <t xml:space="preserve"> Ensure 'Configure Attack Surface Reduction rules' is set to 'Enabled'</t>
  </si>
  <si>
    <t>This policy setting controls the state for the Attack Surface Reduction (ASR) rules.
The recommended state for this setting is: `Enabled`.</t>
  </si>
  <si>
    <t xml:space="preserve"> Ensure 'Configure Attack Surface Reduction rules: Set the state for each ASR rule' is configured</t>
  </si>
  <si>
    <t xml:space="preserve"> Ensure 'Prevent users and apps from accessing dangerous websites' is set to 'Enabled: Block'</t>
  </si>
  <si>
    <t>This policy setting controls Microsoft Defender Exploit Guard network protection. 
The recommended state for this setting is: `Enabled: Block`.</t>
  </si>
  <si>
    <t xml:space="preserve"> Ensure 'Configure Windows Defender SmartScreen' is set to 'Enabled: Warn and prevent bypass'</t>
  </si>
  <si>
    <t xml:space="preserve"> Ensure 'Allow Windows Ink Workspace' is set to 'Enabled: On, but disallow access above lock' OR 'Enabled: Disabled'</t>
  </si>
  <si>
    <t>This policy setting determines whether Windows Ink items are allowed above the lock screen.
The recommended state for this setting is: `Enabled: On, but disallow access above lock` OR `Enabled: Disabled`.</t>
  </si>
  <si>
    <t xml:space="preserve"> Ensure 'Allow user control over installs' is set to 'Disabled'</t>
  </si>
  <si>
    <t xml:space="preserve"> Ensure 'Always install with elevated privileges' is set to 'Disabled'</t>
  </si>
  <si>
    <t xml:space="preserve"> Ensure 'Sign-in and lock last interactive user automatically after a restart' is set to 'Disabled'</t>
  </si>
  <si>
    <t xml:space="preserve"> Ensure 'Allow Basic authentication' is set to 'Disabled'</t>
  </si>
  <si>
    <t xml:space="preserve"> Ensure 'Allow unencrypted traffic' is set to 'Disabled'</t>
  </si>
  <si>
    <t xml:space="preserve"> Ensure 'Disallow Digest authentication' is set to 'Enabled'</t>
  </si>
  <si>
    <t xml:space="preserve"> Ensure 'Disallow WinRM from storing RunAs credentials' is set to 'Enabled'</t>
  </si>
  <si>
    <t xml:space="preserve"> Ensure 'Prevent users from modifying settings' is set to 'Enabled'</t>
  </si>
  <si>
    <t xml:space="preserve"> Ensure 'Configure Automatic Updates' is set to 'Enabled'</t>
  </si>
  <si>
    <t xml:space="preserve"> Ensure 'Configure Automatic Updates: Scheduled install day' is set to '0 - Every day'</t>
  </si>
  <si>
    <t xml:space="preserve"> Ensure 'No auto-restart with logged on users for scheduled automatic updates installations' is set to 'Disabled'</t>
  </si>
  <si>
    <t xml:space="preserve"> Ensure 'Manage preview builds' is set to 'Disabled'</t>
  </si>
  <si>
    <t xml:space="preserve"> Ensure 'Select when Preview Builds and Feature Updates are received' is set to 'Enabled: 180 or more days'</t>
  </si>
  <si>
    <t xml:space="preserve"> Ensure 'Select when Quality Updates are received' is set to 'Enabled: 0 days'</t>
  </si>
  <si>
    <t xml:space="preserve"> Ensure 'Turn off toast notifications on the lock screen' is set to 'Enabled'</t>
  </si>
  <si>
    <t xml:space="preserve"> Ensure 'Do not preserve zone information in file attachments' is set to 'Disabled'</t>
  </si>
  <si>
    <t xml:space="preserve"> Ensure 'Notify antivirus programs when opening attachments' is set to 'Enabled'</t>
  </si>
  <si>
    <t xml:space="preserve"> Ensure 'Configure Windows spotlight on lock screen' is set to 'Disabled'</t>
  </si>
  <si>
    <t xml:space="preserve"> Ensure 'Do not suggest third-party content in Windows spotlight' is set to 'Enabled'</t>
  </si>
  <si>
    <t xml:space="preserve"> Ensure 'Turn off Spotlight collection on Desktop' is set to 'Enabled'</t>
  </si>
  <si>
    <t>This policy setting removes the Spotlight collection setting in Personalization, rendering the user unable to select and subsequently download daily images from Microsoft to the system desktop.
The recommended state for this setting is: `Enabled`.</t>
  </si>
  <si>
    <t xml:space="preserve"> Ensure 'Prevent users from sharing files within their profile.' is set to 'Enabled'</t>
  </si>
  <si>
    <t>To establish the recommended configuration via GP, set the following UI path to `24 or more password(s)`:
```
Computer Configuration\Policies\Windows Settings\Security Settings\Account Policies\Password Policy\Enforce password history
```</t>
  </si>
  <si>
    <t>To establish the recommended configuration via GP, set the following UI path to `1 or more day(s)`:
```
Computer Configuration\Policies\Windows Settings\Security Settings\Account Policies\Password Policy\Minimum password age
```</t>
  </si>
  <si>
    <t>To establish the recommended configuration via GP, set the following UI path to `Enabled`:
 ```
Computer Configuration\Policies\Windows Settings\Security Settings\Account Policies\Password Policy\Password must meet complexity requirements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</si>
  <si>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text for users attempting to log on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</si>
  <si>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title for users attempting to log on
```</t>
  </si>
  <si>
    <t>The built-in Administrator account will be subject to the policies in Section _1.2 Account Lockout Policy_ of this benchmark.</t>
  </si>
  <si>
    <t>To establish the recommended configuration via GP, set the following UI path to `Enabled`:
```
Computer Configuration\Policies\Windows Settings\Security Settings\Account Policies\Account Lockout Policies\Allow Administrator account lockout
```</t>
  </si>
  <si>
    <t>Requirements for extremely long passwords can actually decrease the security of an organization, because users might leave the information in an insecure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</si>
  <si>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To establish the recommended configuration via GP, set the following UI path to `14 or more character(s)`:
 ```
Computer Configuration\Policies\Windows Settings\Security Settings\Account Policies\Password Policy\Minimum password length
```</t>
  </si>
  <si>
    <t>To establish the recommended configuration via GP, set the following UI path to `Disabled`:
 ```
Computer Configuration\Policies\Windows Settings\Security Settings\Account Policies\Password Policy\Store passwords using reversible encryption
```</t>
  </si>
  <si>
    <t>To establish the recommended configuration via GP, set the following UI path to `15 or more minute(s)`:
 ```
Computer Configuration\Policies\Windows Settings\Security Settings\Account Policies\Account Lockout Policy\Account lockout duration
```</t>
  </si>
  <si>
    <t>To establish the recommended configuration via GP, set the following UI path to `15 or more minute(s)`:
 ```
Computer Configuration\Policies\Windows Settings\Security Settings\Account Policies\Account Lockout Policy\Reset account lockout counter after
```</t>
  </si>
  <si>
    <t>To establish the recommended configuration via GP, set the following UI path to `No One`:
 ```
Computer Configuration\Policies\Windows Settings\Security Settings\Local Policies\User Rights Assignment\Access Credential Manager as a trusted caller
```</t>
  </si>
  <si>
    <t>To establish the recommended configuration via GP, configure the following UI path:
 ```
Computer Configuration\Policies\Windows Settings\Security Settings\Local Policies\User Rights Assignment\Access this computer from the network
```</t>
  </si>
  <si>
    <t>To establish the recommended configuration via GP, set the following UI path to `No One`:
 ```
Computer Configuration\Policies\Windows Settings\Security Settings\Local Policies\User Rights Assignment\Act as part of the operating system
```</t>
  </si>
  <si>
    <t>To establish the recommended configuration via GP, set the following UI path to `Administrators, LOCAL SERVICE, NETWORK SERVICE`:
 ```
Computer Configuration\Policies\Windows Settings\Security Settings\Local Policies\User Rights Assignment\Adjust memory quotas for a process
```</t>
  </si>
  <si>
    <t>To establish the recommended configuration via GP, configure the following UI path:
 ```
Computer Configuration\Policies\Windows Settings\Security Settings\Local Policies\User Rights Assignment\Allow log on locally
```</t>
  </si>
  <si>
    <t>To establish the recommended configuration via GP, configure the following UI path:
 ```
Computer Configuration\Policies\Windows Settings\Security Settings\Local Policies\User Rights Assignment\Allow log on through Remote Desktop Services
```</t>
  </si>
  <si>
    <t>To establish the recommended configuration via GP, set the following UI path to `Administrators`.
 ```
Computer Configuration\Policies\Windows Settings\Security Settings\Local Policies\User Rights Assignment\Back up files and directories
```</t>
  </si>
  <si>
    <t>To establish the recommended configuration via GP, set the following UI path to `Administrators, LOCAL SERVICE`:
 ```
Computer Configuration\Policies\Windows Settings\Security Settings\Local Policies\User Rights Assignment\Change the system time
```</t>
  </si>
  <si>
    <t>To establish the recommended configuration via GP, set the following UI path to `Administrators, LOCAL SERVICE`:
 ```
Computer Configuration\Policies\Windows Settings\Security Settings\Local Policies\User Rights Assignment\Change the time zone
```</t>
  </si>
  <si>
    <t>To establish the recommended configuration via GP, set the following UI path to `Administrators`:
 ```
Computer Configuration\Policies\Windows Settings\Security Settings\Local Policies\User Rights Assignment\Create a pagefile
```</t>
  </si>
  <si>
    <t>To establish the recommended configuration via GP, set the following UI path to `No One`:
 ```
Computer Configuration\Policies\Windows Settings\Security Settings\Local Policies\User Rights Assignment\Create a token object
```</t>
  </si>
  <si>
    <t>To establish the recommended configuration via GP, set the following UI path to `Administrators, LOCAL SERVICE, NETWORK SERVICE, SERVICE`:
 ```
Computer Configuration\Policies\Windows Settings\Security Settings\Local Policies\User Rights Assignment\Create global objects
```</t>
  </si>
  <si>
    <t>To establish the recommended configuration via GP, set the following UI path to `No One`:
 ```
Computer Configuration\Policies\Windows Settings\Security Settings\Local Policies\User Rights Assignment\Create permanent shared objects
```</t>
  </si>
  <si>
    <t>To implement the recommended configuration state, configure the following UI path:
 ```
Computer Configuration\Policies\Windows Settings\Security Settings\Local Policies\User Rights Assignment\Create symbolic links
```</t>
  </si>
  <si>
    <t>To establish the recommended configuration via GP, set the following UI path to `Administrators`:
 ```
Computer Configuration\Policies\Windows Settings\Security Settings\Local Policies\User Rights Assignment\Debug programs
```</t>
  </si>
  <si>
    <t>To establish the recommended configuration via GP, configure the following UI path:
```
Computer Configuration\Policies\Windows Settings\Security Settings\Local Policies\User Rights Assignment\Deny access to this computer from the network
```</t>
  </si>
  <si>
    <t>To establish the recommended configuration via GP, set the following UI path to include `Guests`:
 ```
Computer Configuration\Policies\Windows Settings\Security Settings\Local Policies\User Rights Assignment\Deny log on as a batch job
```</t>
  </si>
  <si>
    <t>To establish the recommended configuration via GP, set the following UI path to include `Guests`:
 ```
Computer Configuration\Policies\Windows Settings\Security Settings\Local Policies\User Rights Assignment\Deny log on as a service
```</t>
  </si>
  <si>
    <t>To establish the recommended configuration via GP, set the following UI path to include `Guests`:
 ```
Computer Configuration\Policies\Windows Settings\Security Settings\Local Policies\User Rights Assignment\Deny log on locally
```</t>
  </si>
  <si>
    <t>To establish the recommended configuration via GP, configure the following UI path:
```
Computer Configuration\Policies\Windows Settings\Security Settings\Local Policies\User Rights Assignment\Deny log on through Remote Desktop Services
```</t>
  </si>
  <si>
    <t>To establish the recommended configuration via GP, configure the following UI path:
 ```
Computer Configuration\Policies\Windows Settings\Security Settings\Local Policies\User Rights Assignment\Enable computer and user accounts to be trusted for delegation
```</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</si>
  <si>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</si>
  <si>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To establish the recommended configuration via GP, set the following UI path to `Administrators`:
```
Computer Configuration\Policies\Windows Settings\Security Settings\Local Policies\User Rights Assignment\Force shutdown from a remote system
```</t>
  </si>
  <si>
    <t>To establish the recommended configuration via GP, set the following UI path to `LOCAL SERVICE, NETWORK SERVICE`:
 ```
Computer Configuration\Policies\Windows Settings\Security Settings\Local Policies\User Rights Assignment\Generate security audits
```</t>
  </si>
  <si>
    <t>To establish the recommended configuration via GP, configure the following UI path:
 ```
Computer Configuration\Policies\Windows Settings\Security Settings\Local Policies\User Rights Assignment\Impersonate a client after authentication
```</t>
  </si>
  <si>
    <t>To establish the recommended configuration via GP, set the following UI path to `Administrators, Window Manager\Window Manager Group`:
 ```
Computer Configuration\Policies\Windows Settings\Security Settings\Local Policies\User Rights Assignment\Increase scheduling priority
```</t>
  </si>
  <si>
    <t>To establish the recommended configuration via GP, set the following UI path to `Administrators`:
 ```
Computer Configuration\Policies\Windows Settings\Security Settings\Local Policies\User Rights Assignment\Load and unload device drivers
```</t>
  </si>
  <si>
    <t>To establish the recommended configuration via GP, set the following UI path to `No One`:
 ```
Computer Configuration\Policies\Windows Settings\Security Settings\Local Policies\User Rights Assignment\Lock pages in memory
```</t>
  </si>
  <si>
    <t>To establish the recommended configuration via GP, configure the following UI path:
 ```
Computer Configuration\Policies\Windows Settings\Security Settings\Local Policies\User Rights Assignment\Manage auditing and security log
```</t>
  </si>
  <si>
    <t>To establish the recommended configuration via GP, set the following UI path to `No One`:
 ```
Computer Configuration\Policies\Windows Settings\Security Settings\Local Policies\User Rights Assignment\Modify an object label
```</t>
  </si>
  <si>
    <t>To establish the recommended configuration via GP, set the following UI path to `Administrators`:
 ```
Computer Configuration\Policies\Windows Settings\Security Settings\Local Policies\User Rights Assignment\Modify firmware environment values
```</t>
  </si>
  <si>
    <t>To establish the recommended configuration via GP, set the following UI path to `Administrators`:
 ```
Computer Configuration\Policies\Windows Settings\Security Settings\Local Policies\User Rights Assignment\Perform volume maintenance tasks
```</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</si>
  <si>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</si>
  <si>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To establish the recommended configuration via GP, set the following UI path to `Administrators`:
```
Computer Configuration\Policies\Windows Settings\Security Settings\Local Policies\User Rights Assignment\Profile single process
```</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</si>
  <si>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</si>
  <si>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To establish the recommended configuration via GP, set the following UI path to ``Administrators, NT SERVICE\WdiServiceHost``:
 ```
Computer Configuration\Policies\Windows Settings\Security Settings\Local Policies\User Rights Assignment\Profile system performance
```</t>
  </si>
  <si>
    <t>To establish the recommended configuration via GP, set the following UI path to ``LOCAL SERVICE, NETWORK SERVICE``:
 ```
Computer Configuration\Policies\Windows Settings\Security Settings\Local Policies\User Rights Assignment\Replace a process level token
```</t>
  </si>
  <si>
    <t>To establish the recommended configuration via GP, set the following UI path to `Administrators`:
 ```
Computer Configuration\Policies\Windows Settings\Security Settings\Local Policies\User Rights Assignment\Restore files and directories
```</t>
  </si>
  <si>
    <t>To establish the recommended configuration via GP, set the following UI path to `Administrators`:
 ```
Computer Configuration\Policies\Windows Settings\Security Settings\Local Policies\User Rights Assignment\Shut down the system
```</t>
  </si>
  <si>
    <t>To establish the recommended configuration via GP, set the following UI path to `Administrators`:
 ```
Computer Configuration\Policies\Windows Settings\Security Settings\Local Policies\User Rights Assignment\Take ownership of files or other objects
```</t>
  </si>
  <si>
    <t>To establish the recommended configuration via GP, set the following UI path to `Users can't add or log on with Microsoft accounts`:
 ```
Computer Configuration\Policies\Windows Settings\Security Settings\Local Policies\Security Options\Accounts: Block Microsoft accounts
```</t>
  </si>
  <si>
    <t>To establish the recommended configuration via GP, set the following UI path to `Disabled`:
 ```
Computer Configuration\Policies\Windows Settings\Security Settings\Local Policies\Security Options\Accounts: Guest account status
```</t>
  </si>
  <si>
    <t>To establish the recommended configuration via GP, set the following UI path to `Enabled`:
 ```
Computer Configuration\Policies\Windows Settings\Security Settings\Local Policies\Security Options\Accounts: Limit local account use of blank passwords to console logon only
```</t>
  </si>
  <si>
    <t>To establish the recommended configuration via GP, configure the following UI path:
 ```
Computer Configuration\Policies\Windows Settings\Security Settings\Local Policies\Security Options\Accounts: Rename administrator account
```</t>
  </si>
  <si>
    <t>To establish the recommended configuration via GP, configure the following UI path:
 ```
Computer Configuration\Policies\Windows Settings\Security Settings\Local Policies\Security Options\Accounts: Rename guest account
```</t>
  </si>
  <si>
    <t>To establish the recommended configuration via GP, set the following UI path to `Enabled`:
 ```
Computer Configuration\Policies\Windows Settings\Security Settings\Local Policies\Security Options\Audit: Force audit policy subcategory settings (Windows Vista or later) to override audit policy category settings
```</t>
  </si>
  <si>
    <t>To establish the recommended configuration via GP, set the following UI path to `Disabled`:
 ```
Computer Configuration\Policies\Windows Settings\Security Settings\Local Policies\Security Options\Audit: Shut down system immediately if unable to log security audits
```</t>
  </si>
  <si>
    <t>To establish the recommended configuration via GP, set the following UI path to `Enabled`:
 ```
Computer Configuration\Policies\Windows Settings\Security Settings\Local Policies\Security Options\Devices: Prevent users from installing printer drivers
```</t>
  </si>
  <si>
    <t>To establish the recommended configuration via GP, set the following UI path to `Enabled`:
 ```
Computer Configuration\Policies\Windows Settings\Security Settings\Local Policies\Security Options\Domain member: Digitally encrypt or sign secure channel data (always)
```</t>
  </si>
  <si>
    <t>To establish the recommended configuration via GP, set the following UI path to `Enabled`:
 ```
Computer Configuration\Policies\Windows Settings\Security Settings\Local Policies\Security Options\Domain member: Digitally encrypt secure channel data (when possible)
```</t>
  </si>
  <si>
    <t>To establish the recommended configuration via GP, set the following UI path to `Enabled`:
 ```
Computer Configuration\Policies\Windows Settings\Security Settings\Local Policies\Security Options\Domain member: Digitally sign secure channel data (when possible)
```</t>
  </si>
  <si>
    <t>To establish the recommended configuration via GP, set the following UI path to `Disabled`:
 ```
Computer Configuration\Policies\Windows Settings\Security Settings\Local Policies\Security Options\Domain member: Disable machine account password changes
```</t>
  </si>
  <si>
    <t>To establish the recommended configuration via GP, set the following UI path to `30 or fewer days, but not 0`:
 ```
Computer Configuration\Policies\Windows Settings\Security Settings\Local Policies\Security Options\Domain member: Maximum machine account password age
```</t>
  </si>
  <si>
    <t>To establish the recommended configuration via GP, set the following UI path to `Enabled`:
 ```
Computer Configuration\Policies\Windows Settings\Security Settings\Local Policies\Security Options\Domain member: Require strong (Windows 2000 or later) session key
```</t>
  </si>
  <si>
    <t>To establish the recommended configuration via GP, set the following UI path to `Disabled`:
 ```
Computer Configuration\Policies\Windows Settings\Security Settings\Local Policies\Security Options\Interactive logon: Do not require CTRL+ALT+DEL
```</t>
  </si>
  <si>
    <t>To establish the recommended configuration via GP, set the following UI path to `Enabled`:
```
Computer Configuration\Policies\Windows Settings\Security Settings\Local Policies\Security Options\Interactive logon: Don't display last signed-in
```
**Note:** In older versions of Microsoft Windows, this setting was named _Interactive logon: Do not display last user name_, but it was renamed starting with Windows Server 2019.</t>
  </si>
  <si>
    <t>To establish the recommended configuration via GP, set the following UI path to `900 or fewer seconds, but not 0`:
 ```
Computer Configuration\Policies\Windows Settings\Security Settings\Local Policies\Security Options\Interactive logon: Machine inactivity limit
```</t>
  </si>
  <si>
    <t>Users will see a dialog box prompt to change their password each time that they log on to the domain when their password is configured to expire between 5 and 14 days.</t>
  </si>
  <si>
    <t>To establish the recommended configuration via GP, set the following UI path to a value `between 5 and 14 days`:
 ```
Computer Configuration\Policies\Windows Settings\Security Settings\Local Policies\Security Options\Interactive logon: Prompt user to change password before expiration
```</t>
  </si>
  <si>
    <t>To implement the recommended configuration via GP, set the following UI path to `Enabled:`
 ```
Computer Configuration\Policies\Windows Settings\Security Settings\Local Policies\Security Options\Interactive logon: Require Domain Controller Authentication to unlock workstation
```</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</si>
  <si>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</si>
  <si>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To establish the recommended configuration via GP, set the following UI path to `Lock Workstation` (or, if applicable for your environment, `Force Logoff` or `Disconnect if a Remote Desktop Services session`):
 ```
Computer Configuration\Policies\Windows Settings\Security Settings\Local Policies\Security Options\Interactive logon: Smart card removal behavior
```</t>
  </si>
  <si>
    <t>To establish the recommended configuration via GP, set the following UI path to `Enabled`:
 ```
Computer Configuration\Policies\Windows Settings\Security Settings\Local Policies\Security Options\Microsoft network client: Digitally sign communications (always)
```</t>
  </si>
  <si>
    <t>To establish the recommended configuration via GP, set the following UI path to `Enabled`:
 ```
Computer Configuration\Policies\Windows Settings\Security Settings\Local Policies\Security Options\Microsoft network client: Digitally sign communications (if server agrees)
```</t>
  </si>
  <si>
    <t>To establish the recommended configuration via GP, set the following UI path to `Disabled`:
 ```
Computer Configuration\Policies\Windows Settings\Security Settings\Local Policies\Security Options\Microsoft network client: Send unencrypted password to third-party SMB servers
```</t>
  </si>
  <si>
    <t>To establish the recommended configuration via GP, set the following UI path to `Enabled`:
 ```
Computer Configuration\Policies\Windows Settings\Security Settings\Local Policies\Security Options\Microsoft network server: Digitally sign communications (always)
```</t>
  </si>
  <si>
    <t>To establish the recommended configuration via GP, set the following UI path to `Enabled`:
 ```
Computer Configuration\Policies\Windows Settings\Security Settings\Local Policies\Security Options\Microsoft network server: Digitally sign communications (if client agrees)
```</t>
  </si>
  <si>
    <t>To establish the recommended configuration via GP, set the following UI path to `Enabled`:
 ```
Computer Configuration\Policies\Windows Settings\Security Settings\Local Policies\Security Options\Microsoft network server: Disconnect clients when logon hours expire
```</t>
  </si>
  <si>
    <t>To establish the recommended configuration via GP, set the following UI path to `Accept if provided by client` (configuring to `Required from client` also conforms to the benchmark):
 ```
Computer Configuration\Policies\Windows Settings\Security Settings\Local Policies\Security Options\Microsoft network server: Server SPN target name validation level
```</t>
  </si>
  <si>
    <t>To establish the recommended configuration via GP, set the following UI path to `Disabled`:
 ```
Computer Configuration\Policies\Windows Settings\Security Settings\Local Policies\Security Options\Network access: Allow anonymous SID/Name translation
```</t>
  </si>
  <si>
    <t>To establish the recommended configuration via GP, set the following UI path to `Enabled`:
 ```
Computer Configuration\Policies\Windows Settings\Security Settings\Local Policies\Security Options\Network access: Do not allow anonymous enumeration of SAM accounts
```</t>
  </si>
  <si>
    <t>To establish the recommended configuration via GP, set the following UI path to `Enabled`:
 ```
Computer Configuration\Policies\Windows Settings\Security Settings\Local Policies\Security Options\Network access: Do not allow anonymous enumeration of SAM accounts and shares
```</t>
  </si>
  <si>
    <t>To establish the recommended configuration via GP, set the following UI path to `Disabled`:
 ```
Computer Configuration\Policies\Windows Settings\Security Settings\Local Policies\Security Options\Network access: Let Everyone permissions apply to anonymous users
```</t>
  </si>
  <si>
    <t>Null session access over named pipes will be disabled unless they are included, and applications that rely on this feature or on unauthenticated access to named pipes will no longer function. The `BROWSER` named pipe may need to be added to this list if the _Computer Browser_ service is needed for supporting legacy components. The _Computer Browser_ service is disabled by default.</t>
  </si>
  <si>
    <t>To establish the recommended configuration via GP, configure the following UI path:
```
Computer Configuration\Policies\Windows Settings\Security Settings\Local Policies\Security Options\Network access: Named Pipes that can be accessed anonymously
```</t>
  </si>
  <si>
    <t>To establish the recommended configuration via GP, set the following UI path to: `System\CurrentControlSet\Control\ProductOptions
System\CurrentControlSet\Control\Server Applications
Software\Microsoft\Windows NT\CurrentVersion`
```
Computer Configuration\Policies\Windows Settings\Security Settings\Local Policies\Security Options\Network access: Remotely accessible registry paths
```</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</si>
  <si>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Computer Configuration\Policies\Windows Settings\Security Settings\Local Policies\Security Options\Network access: Remotely accessible registry paths and sub-paths
```
When a server holds the _Active Directory Certificate Services_ Role with _Certification Authority_ Role Service, the above list should also include: `System\CurrentControlSet\Services\CertSvc`.
When a server has the _WINS Server_ Feature installed, the above list should also include:
`System\CurrentControlSet\Services\WINS`</t>
  </si>
  <si>
    <t>To establish the recommended configuration via GP, set the following UI path to `Enabled`:
```
Computer Configuration\Policies\Windows Settings\Security Settings\Local Policies\Security Options\Network access: Restrict anonymous access to Named Pipes and Shares
```</t>
  </si>
  <si>
    <t>To establish the recommended configuration via GP, set the following UI path to `Administrators: Remote Access: Allow`:
 ```
Computer Configuration\Policies\Windows Settings\Security Settings\Local Policies\Security Options\Network access: Restrict clients allowed to make remote calls to SAM
```</t>
  </si>
  <si>
    <t>To establish the recommended configuration via GP, set the following UI path to `&lt;blank&gt;` (i.e. None):
 ```
Computer Configuration\Policies\Windows Settings\Security Settings\Local Policies\Security Options\Network access: Shares that can be accessed anonymously
```</t>
  </si>
  <si>
    <t>To establish the recommended configuration via GP, set the following UI path to `Classic - local users authenticate as themselves`:
 ```
Computer Configuration\Policies\Windows Settings\Security Settings\Local Policies\Security Options\Network access: Sharing and security model for local accounts
```</t>
  </si>
  <si>
    <t>To establish the recommended configuration via GP, set the following UI path to `Enabled`:
 ```
Computer Configuration\Policies\Windows Settings\Security Settings\Local Policies\Security Options\Network security: Allow Local System to use computer identity for NTLM
```</t>
  </si>
  <si>
    <t>To establish the recommended configuration via GP, set the following UI path to `Disabled`:
 ```
Computer Configuration\Policies\Windows Settings\Security Settings\Local Policies\Security Options\Network security: Allow LocalSystem NULL session fallback
```</t>
  </si>
  <si>
    <t>To establish the recommended configuration via GP, set the following UI path to `Disabled`:
 ```
Computer Configuration\Policies\Windows Settings\Security Settings\Local Policies\Security Options\Network Security: Allow PKU2U authentication requests to this computer to use online identities
```</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</si>
  <si>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Server 2008 (non-R2)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</si>
  <si>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To establish the recommended configuration via GP, set the following UI path to `AES128_HMAC_SHA1, AES256_HMAC_SHA1, Future encryption types`:
 ```
Computer Configuration\Policies\Windows Settings\Security Settings\Local Policies\Security Options\Network security: Configure encryption types allowed for Kerberos
```</t>
  </si>
  <si>
    <t>To establish the recommended configuration via GP, set the following UI path to `Enabled`:
 ```
Computer Configuration\Policies\Windows Settings\Security Settings\Local Policies\Security Options\Network security: Do not store LAN Manager hash value on next password change
```</t>
  </si>
  <si>
    <t>To establish the recommended configuration via GP, set the following UI path to `Enabled`.
 ```
Computer Configuration\Policies\Windows Settings\Security Settings\Local Policies\Security Options\Network security: Force logoff when logon hours expire
```</t>
  </si>
  <si>
    <t>To establish the recommended configuration via GP, set the following UI path to: `Send NTLMv2 response only. Refuse LM &amp; NTLM`:
 ```
Computer Configuration\Policies\Windows Settings\Security Settings\Local Policies\Security Options\Network security: LAN Manager authentication level
```</t>
  </si>
  <si>
    <t>To establish the recommended configuration via GP, set the following UI path to `Negotiate signing` (configuring to `Require signing` also conforms to the benchmark):
 ```
Computer Configuration\Policies\Windows Settings\Security Settings\Local Policies\Security Options\Network security: LDAP client signing requirements
```</t>
  </si>
  <si>
    <t>NTLM connections will fail if NTLMv2 protocol and strong encryption (128-bit) are not **both** negotiated. Client applications that are enforcing these settings will be unable to communicate with older servers that do not support them.</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</si>
  <si>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clients
```</t>
  </si>
  <si>
    <t>NTLM connections will fail if NTLMv2 protocol and strong encryption (128-bit) are not **both** negotiated. Server applications that are enforcing these settings will be unable to communicate with older servers that do not support them.</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</si>
  <si>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servers
```</t>
  </si>
  <si>
    <t>To establish the recommended configuration via GP, set the following UI path to `Enable auditing for all accounts`:
```
Computer Configuration\Policies\Windows Settings\Security Settings\Local Policies\Security Options\Network security: Restrict NTLM: Audit Incoming NTLM Traffic
```</t>
  </si>
  <si>
    <t>To establish the recommended configuration via GP, set the following UI path to `Audit all` or higher:
```
Computer Configuration\Policies\Windows Settings\Security Settings\Local Policies\Security Options\Restrict NTLM: Outgoing NTLM traffic to remote servers
```</t>
  </si>
  <si>
    <t>To establish the recommended configuration via GP, set the following UI path to `Disabled`:
 ```
Computer Configuration\Policies\Windows Settings\Security Settings\Local Policies\Security Options\Shutdown: Allow system to be shut down without having to log on
```</t>
  </si>
  <si>
    <t>To establish the recommended configuration via GP, set the following UI path to `Enabled`:
 ```
Computer Configuration\Policies\Windows Settings\Security Settings\Local Policies\Security Options\System objects: Require case insensitivity for non-Windows subsystems
```</t>
  </si>
  <si>
    <t>To establish the recommended configuration via GP, set the following UI path to `Enabled`:
 ```
Computer Configuration\Policies\Windows Settings\Security Settings\Local Policies\Security Options\System objects: Strengthen default permissions of internal system objects (e.g. Symbolic Links)
```</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</si>
  <si>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or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</si>
  <si>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To establish the recommended configuration via GP, set the following UI path to `Enabled`:
 ```
Computer Configuration\Policies\Windows Settings\Security Settings\Local Policies\Security Options\User Account Control: Admin Approval Mode for the Built-in Administrator account
```</t>
  </si>
  <si>
    <t>To establish the recommended configuration via GP, set the following UI path to `Prompt for consent on the secure desktop` or `Prompt for credentials on the secure desktop`:
 ```
Computer Configuration\Policies\Windows Settings\Security Settings\Local Policies\Security Options\User Account Control: Behavior of the elevation prompt for administrators in Admin Approval Mode
```</t>
  </si>
  <si>
    <t>To establish the recommended configuration via GP, set the following UI path to `Automatically deny elevation requests:`
 ```
Computer Configuration\Policies\Windows Settings\Security Settings\Local Policies\Security Options\User Account Control: Behavior of the elevation prompt for standard users
```</t>
  </si>
  <si>
    <t>To establish the recommended configuration via GP, set the following UI path to `Enabled`:
 ```
Computer Configuration\Policies\Windows Settings\Security Settings\Local Policies\Security Options\User Account Control: Detect application installations and prompt for elevation
```</t>
  </si>
  <si>
    <t>To establish the recommended configuration via GP, set the following UI path to `Enabled`:
 ```
Computer Configuration\Policies\Windows Settings\Security Settings\Local Policies\Security Options\User Account Control: Only elevate UIAccess applications that are installed in secure locations
```</t>
  </si>
  <si>
    <t>To establish the recommended configuration via GP, set the following UI path to `Enabled`:
 ```
Computer Configuration\Policies\Windows Settings\Security Settings\Local Policies\Security Options\User Account Control: Run all administrators in Admin Approval Mode
```</t>
  </si>
  <si>
    <t>To establish the recommended configuration via GP, set the following UI path to `Enabled`:
 ```
Computer Configuration\Policies\Windows Settings\Security Settings\Local Policies\Security Options\User Account Control: Switch to the secure desktop when prompting for elevation
```</t>
  </si>
  <si>
    <t>To establish the recommended configuration via GP, set the following UI path to `Enabled`:
 ```
Computer Configuration\Policies\Windows Settings\Security Settings\Local Policies\Security Options\User Account Control: Virtualize file and registry write failures to per-user locations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</si>
  <si>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Properties\Domain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</si>
  <si>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Properties\Domain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</si>
  <si>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Properties\Domain Profile\Settings Customize\Display a notification
```</t>
  </si>
  <si>
    <t>If Windows Firewall events are not recorded it may be difficult or impossible for Administrators to analyze system issues or unauthorized activities of malicious users. 
Microsoft stores all firewall events as one file on the system (`pfirewall.log`). To improve logging, separate each firewall profile (domain, private, public) into its own distinct log file (`domainfw.log`, `privatefw.log`, `publicfw.log`) for better organization and identification of specific issues within each profile.</t>
  </si>
  <si>
    <t>To establish the recommended configuration via GP, set the following UI path to `%SystemRoot%\System32\logfiles\firewall\domainfw.log`:
```
Computer Configuration\Policies\Windows Settings\Security Settings\Windows Defender Firewall with Advanced Security\Windows Defender Firewall with Advanced Security\Windows Firewall Properties\Domain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</si>
  <si>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Properties\Domain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</si>
  <si>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</si>
  <si>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successful 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</si>
  <si>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Properties\Private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</si>
  <si>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Properties\Private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</si>
  <si>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Properties\Private Profile\Settings Customize\Display a notification
```</t>
  </si>
  <si>
    <t>To establish the recommended configuration via GP, set the following UI path to `%SystemRoot%\System32\logfiles\firewall\privatefw.log`:
```
Computer Configuration\Policies\Windows Settings\Security Settings\Windows Defender Firewall with Advanced Security\Windows Defender Firewall with Advanced Security\Windows Firewall Properties\Private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</si>
  <si>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Properties\Private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</si>
  <si>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</si>
  <si>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successful 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</si>
  <si>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Properties\Public Profile\Firewall state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</si>
  <si>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Properties\Public Profile\Inbound connections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</si>
  <si>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Customize\Display a notification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</si>
  <si>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firewall rules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</si>
  <si>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connection security rules
```</t>
  </si>
  <si>
    <t>To establish the recommended configuration via GP, set the following UI path to `%SystemRoot%\System32\logfiles\firewall\publicfw.log`:
```
Computer Configuration\Policies\Windows Settings\Security Settings\Windows Defender Firewall with Advanced Security\Windows Defender Firewall with Advanced Security\Windows Firewall Properties\Public Profile\Logging Customize\Name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</si>
  <si>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Properties\Public Profile\Logging Customize\Size limit (KB)
```</t>
  </si>
  <si>
    <t>To establish the recommended configuration via GP, set the following UI path to `Yes`:
 ```
Computer Configuration\Policies\Windows Settings\Security Settings\Windows Defender Firewall with Advanced Security\Windows Defender Firewall with Advanced Security\Public Profile\Logging Customize\Log dropped 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</si>
  <si>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Properties\Public Profile\Logging Customize\Log successful connections
```</t>
  </si>
  <si>
    <t>To establish the recommended configuration via GP, set the following UI path to `Success and Failure`:
 ```
Computer Configuration\Policies\Windows Settings\Security Settings\Advanced Audit Policy Configuration\Audit Policies\Account Logon\Audit Credential Validation
```</t>
  </si>
  <si>
    <t>To establish the recommended configuration via GP, set the following UI path to `Success and Failure`:
 ```
Computer Configuration\Policies\Windows Settings\Security Settings\Advanced Audit Policy Configuration\Audit Policies\Account Management\Audit Application Group Management
```</t>
  </si>
  <si>
    <t>To establish the recommended configuration via GP, set the following UI path to include `Success`:
 ```
Computer Configuration\Policies\Windows Settings\Security Settings\Advanced Audit Policy Configuration\Audit Policies\Account Management\Audit Security Group Management
```</t>
  </si>
  <si>
    <t>To establish the recommended configuration via GP, set the following UI path to `Success and Failure`:
 ```
Computer Configuration\Policies\Windows Settings\Security Settings\Advanced Audit Policy Configuration\Audit Policies\Account Management\Audit User Account Management
```</t>
  </si>
  <si>
    <t>To establish the recommended configuration via GP, set the following UI path to include `Success`:
 ```
Computer Configuration\Policies\Windows Settings\Security Settings\Advanced Audit Policy Configuration\Audit Policies\Detailed Tracking\Audit PNP Activity
```</t>
  </si>
  <si>
    <t>To establish the recommended configuration via GP, set the following UI path to include `Success`:
 ```
Computer Configuration\Policies\Windows Settings\Security Settings\Advanced Audit Policy Configuration\Audit Policies\Detailed Tracking\Audit Process Creation
```</t>
  </si>
  <si>
    <t>To establish the recommended configuration via GP, set the following UI path to include `Failure`:
 ```
Computer Configuration\Policies\Windows Settings\Security Settings\Advanced Audit Policy Configuration\Audit Policies\Logon/Logoff\Audit Account Lockout
```</t>
  </si>
  <si>
    <t>To establish the recommended configuration via GP, set the following UI path to include `Success`:
 ```
Computer Configuration\Policies\Windows Settings\Security Settings\Advanced Audit Policy Configuration\Audit Policies\Logon/Logoff\Audit Group Membership
```</t>
  </si>
  <si>
    <t>To establish the recommended configuration via GP, set the following UI path to include `Success`:
 ```
Computer Configuration\Policies\Windows Settings\Security Settings\Advanced Audit Policy Configuration\Audit Policies\Logon/Logoff\Audit Logoff
```</t>
  </si>
  <si>
    <t>To establish the recommended configuration via GP, set the following UI path to `Success and Failure`:
 ```
Computer Configuration\Policies\Windows Settings\Security Settings\Advanced Audit Policy Configuration\Audit Policies\Logon/Logoff\Audit Logon
```</t>
  </si>
  <si>
    <t>To establish the recommended configuration via GP, set the following UI path to `Success and Failure`:
 ```
Computer Configuration\Policies\Windows Settings\Security Settings\Advanced Audit Policy Configuration\Audit Policies\Logon/Logoff\Audit Other Logon/Logoff Events
```</t>
  </si>
  <si>
    <t>To establish the recommended configuration via GP, set the following UI path to include `Success`:
 ```
Computer Configuration\Policies\Windows Settings\Security Settings\Advanced Audit Policy Configuration\Audit Policies\Logon/Logoff\Audit Special Logon
```</t>
  </si>
  <si>
    <t>To establish the recommended configuration via GP, set the following UI path to include `Failure`:
```
Computer Configuration\Policies\Windows Settings\Security Settings\Advanced Audit Policy Configuration\Audit Policies\Object Access\Audit Detailed File Share
```</t>
  </si>
  <si>
    <t>To establish the recommended configuration via GP, set the following UI path to `Success and Failure`:
```
Computer Configuration\Policies\Windows Settings\Security Settings\Advanced Audit Policy Configuration\Audit Policies\Object Access\Audit File Share
```</t>
  </si>
  <si>
    <t>To establish the recommended configuration via GP, set the following UI path to `Success and Failure`:
```
Computer Configuration\Policies\Windows Settings\Security Settings\Advanced Audit Policy Configuration\Audit Policies\Object Access\Audit Other Object Access Events
```</t>
  </si>
  <si>
    <t>To establish the recommended configuration via GP, set the following UI path to `Success and Failure`:
 ```
Computer Configuration\Policies\Windows Settings\Security Settings\Advanced Audit Policy Configuration\Audit Policies\Object Access\Audit Removable Storage
```</t>
  </si>
  <si>
    <t>To establish the recommended configuration via GP, set the following UI path to include `Success`:
 ```
Computer Configuration\Policies\Windows Settings\Security Settings\Advanced Audit Policy Configuration\Audit Policies\Policy Change\Audit Audit Policy Change
```</t>
  </si>
  <si>
    <t>To establish the recommended configuration via GP, set the following UI path to include `Success`:
 ```
Computer Configuration\Policies\Windows Settings\Security Settings\Advanced Audit Policy Configuration\Audit Policies\Policy Change\Audit Authentication Policy Change
```</t>
  </si>
  <si>
    <t>To establish the recommended configuration via GP, set the following UI path to include `Success`:
 ```
Computer Configuration\Policies\Windows Settings\Security Settings\Advanced Audit Policy Configuration\Audit Policies\Policy Change\Audit Authorization Policy Change
```</t>
  </si>
  <si>
    <t>To establish the recommended configuration via GP, set the following UI path to `Success and Failure`:
```
Computer Configuration\Policies\Windows Settings\Security Settings\Advanced Audit Policy Configuration\Audit Policies\Policy Change\Audit MPSSVC Rule-Level Policy Change
```</t>
  </si>
  <si>
    <t>To establish the recommended configuration via GP, set the following UI path to include `Failure`:
```
Computer Configuration\Policies\Windows Settings\Security Settings\Advanced Audit Policy Configuration\Audit Policies\Policy Change\Audit Other Policy Change Events
```</t>
  </si>
  <si>
    <t>To establish the recommended configuration via GP, set the following UI path to `Success and Failure`:
 ```
Computer Configuration\Policies\Windows Settings\Security Settings\Advanced Audit Policy Configuration\Audit Policies\Privilege Use\Audit Sensitive Privilege Use
```</t>
  </si>
  <si>
    <t>To establish the recommended configuration via GP, set the following UI path to `Success and Failure`:
 ```
Computer Configuration\Policies\Windows Settings\Security Settings\Advanced Audit Policy Configuration\Audit Policies\System\Audit IPsec Driver
```</t>
  </si>
  <si>
    <t>To establish the recommended configuration via GP, set the following UI path to `Success and Failure`:
 ```
Computer Configuration\Policies\Windows Settings\Security Settings\Advanced Audit Policy Configuration\Audit Policies\System\Audit Other System Events
```</t>
  </si>
  <si>
    <t>To establish the recommended configuration via GP, set the following UI path to include `Success`:
 ```
Computer Configuration\Policies\Windows Settings\Security Settings\Advanced Audit Policy Configuration\Audit Policies\System\Audit Security State Change
```</t>
  </si>
  <si>
    <t>To establish the recommended configuration via GP, set the following UI path to include `Success`:
 ```
Computer Configuration\Policies\Windows Settings\Security Settings\Advanced Audit Policy Configuration\Audit Policies\System\Audit Security System Extension
```</t>
  </si>
  <si>
    <t>To establish the recommended configuration via GP, set the following UI path to `Success and Failure:`
 ```
Computer Configuration\Policies\Windows Settings\Security Settings\Advanced Audit Policy Configuration\Audit Policies\System\Audit System Integrity
```</t>
  </si>
  <si>
    <t>To establish the recommended configuration via GP, set the following UI path to `Enabled`:
```
Computer Configuration\Policies\Administrative Templates\Control Panel\Personalization\Prevent enabling lock screen camera
```
**Note:** This Group Policy path may not exist by default. It is provided by the Group Policy template `ControlPanelDisplay.admx/adml` that is included with the Microsoft Windows 8.1 &amp; Server 2012 R2 Administrative Templates (or newer).</t>
  </si>
  <si>
    <t>To establish the recommended configuration via GP, set the following UI path to `Enabled`:
```
Computer Configuration\Policies\Administrative Templates\Control Panel\Personalization\Prevent enabling lock screen slide show
```
**Note:** This Group Policy path may not exist by default. It is provided by the Group Policy template `ControlPanelDisplay.admx/adml` that is included with the Microsoft Windows 8.1 &amp; Server 2012 R2 Administrative Templates (or newer).</t>
  </si>
  <si>
    <t>To establish the recommended configuration via GP, set the following UI path to `Disabled`:
```
Computer Configuration\Policies\Administrative Templates\Control Panel\Regional and Language Options\Allow users to enable online speech recognition services
```
**Note:** This Group Policy path may not exist by default. It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</si>
  <si>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To establish the recommended configuration via GP, set the following UI path to `Enabled`:
```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t>
  </si>
  <si>
    <t>A security bypass vulnerability ([CVE-2021-1678 | Windows Print Spooler Spoofing Vulnerability](https://msrc.microsoft.com/update-guide/vulnerability/CVE-2021-1678)) exists in the way the Printer RPC binding handles authentication for the remote Winspool interface. Enabling the RPC packet level privacy setting for incoming connections enforces the server-side to increase the authentication level to minimize this vulnerability.</t>
  </si>
  <si>
    <t>To establish the recommended configuration via GP, set the following UI path to `Enabled`:
```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</si>
  <si>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Disable driver (recommended)`:
```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</si>
  <si>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`Disabled`:
```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t>
  </si>
  <si>
    <t>A remote code execution vulnerability exists in the way that the [WinVerifyTrust](https://learn.microsoft.com/en-us/windows/win32/api/wintrust/nf-wintrust-winverifytrust) function handles Windows Authenticode signature verification for portable executable (PE) files. For more information on this vulnerability, visit [CVE-2013-3900 - Security Update Guide - Microsoft - WinVerifyTrust Signature Validation Vulnerability](https://msrc.microsoft.com/update-guide/vulnerability/CVE-2013-3900).</t>
  </si>
  <si>
    <t>To establish the recommended configuration via GP, set the following UI path to `Enabled`:
```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</si>
  <si>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t>
  </si>
  <si>
    <t>To establish the recommended configuration via GP, set the following UI path to `Enabled`:
```
Computer Configuration\Policies\Administrative Templates\MS Security Guide\LSA Protection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</si>
  <si>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`Enabled: P-node (recommended)`:
```
Computer Configuration\Policies\Administrative Templates\MS Security Guide\NetBT NodeType configuration
```
**Note:** This change does not take effect until the computer has been restarted.
**Note #2:**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</si>
  <si>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None - this is also the default configuration for Server 2012 R2 or newer.</t>
  </si>
  <si>
    <t>To establish the recommended configuration via GP, set the following UI path to `Disabled`:
```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t>
  </si>
  <si>
    <t>To establish the recommended configuration via GP, set the following UI path to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</si>
  <si>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Highest protection, source routing is completely disabled`:
 ```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</si>
  <si>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Highest protection, source routing is completely disabled`:
 ```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</si>
  <si>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```Disabled```:
 ```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</si>
  <si>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</si>
  <si>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</si>
  <si>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5 or fewer seconds`:
 ```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</si>
  <si>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90% or less`:
 ```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</si>
  <si>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To establish the recommended configuration via GP, set the following UI path to `Enabled: Disable NetBIOS name resolution on public networks`:
```
Computer Configuration\Policies\Administrative Templates\Network\DNS Client\Configure NetBIOS settings
```
**Note:** This Group Policy path may not exist by default. It is provided by the Group Policy template `DnsClient.admx/adml` that is included with the Microsoft Windows 11 Release 22H2 Administrative Templates v1.0 (or newer).</t>
  </si>
  <si>
    <t>To establish the recommended configuration via GP, set the following UI path to `Enabled`:
```
Computer Configuration\Policies\Administrative Templates\Network\DNS Client\Turn off multicast name resolution
```
**Note:** This Group Policy path may not exist by default. It is provided by the Group Policy template `DnsClient.admx/adml` that is included with the Microsoft Windows 8.0 &amp; Server 2012 (non-R2) Administrative Templates (or newer).</t>
  </si>
  <si>
    <t>To establish the recommended configuration via GP, set the following UI path to `Disabled:`
```
Computer Configuration\Policies\Administrative Templates\Network\Lanman Workstation\Enable insecure guest logons
```
**Note:** This Group Policy path may not exist by default. It is provided by the Group Policy template `LanmanWorkstation.admx/adml` that is included with the Microsoft Windows 10 Release 1511 Administrative Templates (or newer).</t>
  </si>
  <si>
    <t>To establish the recommended configuration via GP, set the following UI path to `Enabled`:
```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t>
  </si>
  <si>
    <t>To establish the recommended configuration via GP, set the following UI path to `Enabled`:
```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t>
  </si>
  <si>
    <t>To establish the recommended configuration via GP, set the following UI path to `Enabled`:
```
Computer Configuration\Policies\Administrative Templates\Network\Network Connections\Require domain users to elevate when setting a network's location
```
**Note:** This Group Policy path may not exist by default. It is provided by the Group Policy template `NetworkConnections.admx/adml` that is included with the Microsoft Windows 7 &amp; Server 2008 R2 Administrative Templates (or newer).</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</si>
  <si>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RequireIntegrity=1, RequirePrivacy=1`
`\\*\SYSVOL RequireMutualAuthentication=1, RequireIntegrity=1, RequirePrivacy=1`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MS15-014](https://techcommunity.microsoft.com/t5/core-infrastructure-and-security/guidance-on-deployment-of-ms15-011-and-ms15-014/ba-p/257759).</t>
  </si>
  <si>
    <t>To establish the recommended configuration via GP, set the following UI path to `Enabled` with the following paths configured, at a minimum:
`\\*\NETLOGON RequireMutualAuthentication=1, RequireIntegrity=1, RequirePrivacy=1`
`\\*\SYSVOL RequireMutualAuthentication=1, RequireIntegrity=1, RequirePrivacy=1`
 ```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</si>
  <si>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Preventing bridged network connections can help prevent a user unknowingly allowing traffic to route between internal and external networks, which risks exposure to sensitive internal data.</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</si>
  <si>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</si>
  <si>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To establish the recommended configuration via GP, set the following UI path to `Enabled: 3 = Prevent Wi-Fi when on Ethernet`:
```
Computer Configuration\Policies\Administrative Templates\Network\Windows Connection Manager\Minimize the number of simultaneous connections to the Internet or a Windows Domain
```
**Note:** This Group Policy path may not exist by default. It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</si>
  <si>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To establish the recommended configuration via GP, set the following UI path to `Enabled: Redirection Guard Enabled`:
```
Computer Configuration\Policies\Administrative Templates\Printers\Configure Redirection Guard
```
**Note:** This Group Policy path is provided by the Group Policy template `Printing.admx/adml` that is included with the Microsoft Windows 11 Release 22H2 Administrative Templates v1.0 (or newer).</t>
  </si>
  <si>
    <t>**Warning:** Many existing print configurations may be using the older named pipes protocol and therefore will cease to function.</t>
  </si>
  <si>
    <t>To establish the recommended configuration via GP, set the following UI path to `Enabled: RPC over TCP`:
```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</si>
  <si>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Default`:
```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</si>
  <si>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RCP over TCP`: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</si>
  <si>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Negotiate` or higher: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</si>
  <si>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To establish the recommended configuration via GP, set the following UI path to `Enabled: 0`:
```
Computer Configuration\Policies\Administrative Templates\Printers\Configure RPC over TCP port
```
**Note:** This Group Policy path is provided by the Group Policy template `Printing.admx/adml` that is included with the Microsoft Windows 11 Release 22H2 Administrative Templates v1.0 (or newer).</t>
  </si>
  <si>
    <t>Restricting the installation of print drives to Administrators can help mitigate the PrintNightmare vulnerability ([CVE-2021-34527](https://support.microsoft.com/en-gb/topic/kb5005652-manage-new-point-and-print-default-driver-installation-behavior-cve-2021-34481-873642bf-2634-49c5-a23b-6d8e9a302872)) and other Print Spooler attacks.</t>
  </si>
  <si>
    <t>To establish the recommended configuration via GP, set the following UI path to `Enabled`.
```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t>
  </si>
  <si>
    <t>A Windows Print Spooler Remote Code Execution Vulnerability ([CVE-2021-36958](https://msrc.microsoft.com/update-guide/vulnerability/CVE-2021-36958)) exists when the Windows Print Spooler service improperly performs privileged file operations. An attacker who successfully exploits this vulnerability could run arbitrary code with SYSTEM privileges and then install programs; view, change, or delete data; or create new accounts with full user rights.</t>
  </si>
  <si>
    <t>To establish the recommended configuration via GP, set the following UI path to `Enabled: Limit Queue-specific files to Color profiles`:
```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t>
  </si>
  <si>
    <t>Enabling Windows User Account Control (UAC) for the installation of new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</si>
  <si>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To establish the recommended configuration via GP, set the following UI path to `Enabled: Show warning and elevation prompt`:
```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t>
  </si>
  <si>
    <t>Enabling Windows User Account Control (UAC) for updating existing print drivers can help mitigate the PrintNightmare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</si>
  <si>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To establish the recommended configuration via GP, set the following UI path to `Enabled: Show warning and elevation prompt`:
```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t>
  </si>
  <si>
    <t>Capturing process command line information in event logs can be very valuable when performing forensic investigations of attack incidents.</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</si>
  <si>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</si>
  <si>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To establish the recommended configuration via GP, set the following UI path to `Enabled`:
```
Computer Configuration\Policies\Administrative Templates\System\Audit Process Creation\Include command line in process creation events
```
**Note:** This Group Policy path may not exist by default. It is provided by the Group Policy template `AuditSettings.admx/adml` that is included with the Microsoft Windows 8.1 &amp; Server 2012 R2 Administrative Templates (or newer).</t>
  </si>
  <si>
    <t>To establish the recommended configuration via GP, set the following UI path to `Enabled: Force Updated Clients`:
```
Computer Configuration\Policies\Administrative Templates\System\Credentials Delegation\Encryption Oracle Remediation
```
**Note:** This Group Policy path may not exist by default. It is provided by the Group Policy template `CredSsp.admx/adml` that is included with the Microsoft Windows 10 Release 1803 Administrative Templates (or newer).</t>
  </si>
  <si>
    <t>To establish the recommended configuration via GP, set the following UI path to `Enabled`:
```
Computer Configuration\Policies\Administrative Templates\System\Credentials Delegation\Remote host allows delegation of non-exportable credentials
```
**Note:** This Group Policy path may not exist by default. It is provided by the Group Policy template `CredSsp.admx/adml` that is included with the Microsoft Windows 10 Release 1703 Administrative Templates (or newer).</t>
  </si>
  <si>
    <t>Installation of software should be conducted by an authorized system administrator and not a standard user. Allowing automatic third-party software installations under the context of the `SYSTEM` account has potential for allowing unauthorized access via backdoors or installation software bugs.</t>
  </si>
  <si>
    <t>To establish the recommended configuration via GP, set the following UI path to `Enabled`:
```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</si>
  <si>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To establish the recommended configuration via GP, set the following UI path to `Enabled:` `Good, unknown and bad but critical:`
```
Computer Configuration\Policies\Administrative Templates\System\Early Launch Antimalware\Boot-Start Driver Initialization Policy
```
**Note:** This Group Policy path may not exist by default. It is provided by the Group Policy template `EarlyLaunchAM.admx/adml` that is included with the Microsoft Windows 8.0 &amp; Server 2012 (non-R2) Administrative Templates (or newer).</t>
  </si>
  <si>
    <t>Setting this option to false (unchecked) will ensure that domain registry policy changes are applied more quickly, as compared to waiting until the next user logon or system restart.</t>
  </si>
  <si>
    <t>Group Policy settings within the Administrative Templates folder (and other policies that store values in the registry) will be reapplied even when the system is in use, which may have a slight impact on performance.</t>
  </si>
  <si>
    <t>To establish the recommended configuration via GP, set the following UI path to `Enabled`, then set the `Do not apply during periodic background processing` option to `FALSE` (unchecked):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</si>
  <si>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Group Policy settings within the Administrative Templates folder (and other policies that store values in the registry) will be reapplied even if they have not been changed, which may cause Group Policy refreshes to take longer.</t>
  </si>
  <si>
    <t>To establish the recommended configuration via GP, set the following UI path to `Enabled`, then set the `Process even if the Group Policy objects have not changed` option to `TRUE` (checked):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</si>
  <si>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To establish the recommended configuration via GP, set the following UI path to `Enabled`, then set the `Do not apply during periodic background processing` option to `FALSE` (unchecked):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</si>
  <si>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To establish the recommended configuration via GP, set the following UI path to `Enabled`, then set the `Process even if the Group Policy objects have not changed` option to `TRUE` (checked):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</si>
  <si>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To establish the recommended configuration via GP, set the following UI path to `Disabled`:
```
Computer Configuration\Policies\Administrative Templates\System\Group Policy\Continue experiences on this device
```
**Note:** This Group Policy path may not exist by default. It is provided by the Group Policy template `GroupPolicy.admx/adml` that is included with the Microsoft Windows 10 Release 1607 &amp; Server 2016 Administrative Templates (or newer).</t>
  </si>
  <si>
    <t>To establish the recommended configuration via GP, set the following UI path to `Disabled:`
```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t>
  </si>
  <si>
    <t>To establish the recommended configuration via GP, set the following UI path to `Enabled`:
```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t>
  </si>
  <si>
    <t>To establish the recommended configuration via GP, set the following UI path to `Enabled`:
```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t>
  </si>
  <si>
    <t>To establish the recommended configuration via GP, set the following UI path to `Enabled: Block All`:
```
Computer Configuration\Policies\Administrative Templates\System\Kernel DMA Protection\Enumeration policy for external devices incompatible with Kernel DMA Protection
```
**Note:** This Group Policy path may not exist by default. It is provided by the Group Policy template `DmaGuard.admx/adml` that is included with the Microsoft Windows 10 Release 1809 &amp; Server 2019 Administrative Templates (or newer).</t>
  </si>
  <si>
    <t>To establish the recommended configuration via GP, set the following UI path to `Enabled: Active Directory` or `Enabled: Azure Active Directory`:
```
Computer Configuration\Policies\Administrative Templates\System\LAPS\Configure password backup directory
```
**Note:** This Group Policy path may not exist by default. It is provided by the Group Policy template `LAPS.admx/adml` that is included with the Microsoft Windows 11 Release 22H2 Administrative Templates v3.0 (or newer).</t>
  </si>
  <si>
    <t>None - this is the default behavior.
Planned password expiration longer than password age dictated by "Password Settings" policy is NOT allowed.</t>
  </si>
  <si>
    <t>To establish the recommended configuration via GP, set the following UI path to `Enabled`:
```
Computer Configuration\Policies\Administrative Templates\System\LAPS\Do not allow password expiration time longer than required by policy
```
**Note:** This Group Policy path may not exist by default. It is provided by the Group Policy template `LAPS.admx/adml` that is included with the Microsoft Windows 11 Release 22H2 Administrative Templates v3.0 (or newer).</t>
  </si>
  <si>
    <t>None - this is the default behavior.
If the domain functional level is set at or above Windows Server 2016, the Windows LAPS managed account password is encrypted automatically, if it is set at a lower domain functional level, the Windows LAPS managed account password will not be backed up to the directory.</t>
  </si>
  <si>
    <t>To establish the recommended configuration via GP, set the following UI path to `Enabled`:
```
Computer Configuration\Policies\Administrative Templates\System\LAPS\Enable password encryption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</si>
  <si>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and configure the `Password Complexity` option to `Large letters + small letters + numbers + special characters`: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</si>
  <si>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and configure the `Password Length` option to `15 or more`: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</si>
  <si>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and configure the `Password Age (Days)` option to `30 or fewer`: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</si>
  <si>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8 or fewer hours, but not 0`:
```
Computer Configuration\Policies\Administrative Templates\System\LAPS\Post-authentication actions: Grace period (hours)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</si>
  <si>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Reset the password and logoff the managed account` or higher:
```
Computer Configuration\Policies\Administrative Templates\System\LAPS\Post-authentication actions: Actions
```
**Note:** This Group Policy path may not exist by default. It is provided by the Group Policy template `LAPS.admx/adml` that is included with the Microsoft Windows 11 Release 22H2 Administrative Templates v3.0 (or newer).</t>
  </si>
  <si>
    <t>To establish the recommended configuration via GP, set the following UI path to `Enabled`:
```
Computer Configuration\Policies\Administrative Templates\System\Logon\Block user from showing account details on sign-in
```
**Note:** This Group Policy path may not exist by default. It is provided by the Group Policy template `Logon.admx/adml` that is included with the Microsoft Windows 10 Release 1607 &amp; Server 2016 Administrative Templates (or newer).</t>
  </si>
  <si>
    <t>To establish the recommended configuration via GP, set the following UI path to `Enabled`:
```
Computer Configuration\Policies\Administrative Templates\System\Logon\Do not display network selection UI
```
**Note:** This Group Policy path may not exist by default. It is provided by the Group Policy template `Logon.admx/adml` that is included with the Microsoft Windows 8.1 &amp; Server 2012 R2 Administrative Templates (or newer).</t>
  </si>
  <si>
    <t>To establish the recommended configuration via GP, set the following UI path to `Enabled`:
```
Computer Configuration\Policies\Administrative Templates\System\Logon\Do not enumerate connected users on domain-joined computers
```
**Note:** This Group Policy path may not exist by default. It is provided by the Group Policy template `Logon.admx/adml` that is included with the Microsoft Windows 8.0 &amp; Server 2012 (non-R2) Administrative Templates (or newer).</t>
  </si>
  <si>
    <t>To establish the recommended configuration via GP, set the following UI path to `Disabled`:
```
Computer Configuration\Policies\Administrative Templates\System\Logon\Enumerate local users on domain-joined computers
```
**Note:** This Group Policy path may not exist by default. It is provided by the Group Policy template `Logon.admx/adml` that is included with the Microsoft Windows 8.0 &amp; Server 2012 (non-R2) Administrative Templates (or newer).</t>
  </si>
  <si>
    <t>To establish the recommended configuration via GP, set the following UI path to `Enabled`:
```
Computer Configuration\Policies\Administrative Templates\System\Logon\Turn off app notifications on the lock screen
```
**Note:** This Group Policy path may not exist by default. It is provided by the Group Policy template `Logon.admx/adml` that is included with the Microsoft Windows 8.0 &amp; Server 2012 (non-R2) Administrative Templates (or newer).</t>
  </si>
  <si>
    <t>To establish the recommended configuration via GP, set the following UI path to `Enabled`:
```
Computer Configuration\Policies\Administrative Templates\System\Logon\Turn off picture password sign-in
```
**Note:** This Group Policy path may not exist by default. It is provided by the Group Policy template `CredentialProviders.admx/adml` that is included with the Microsoft Windows 8.0 &amp; Server 2012 (non-R2) Administrative Templates (or newer).</t>
  </si>
  <si>
    <t>To establish the recommended configuration via GP, set the following UI path to `Disabled`:
```
Computer Configuration\Policies\Administrative Templates\System\Logon\Turn on convenience PIN sign-in
```
**Note:** This Group Policy path may not exist by default. It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t>
  </si>
  <si>
    <t>To establish the recommended configuration via GP, set the following UI path to `Enabled`:
```
Computer Configuration\Policies\Administrative Templates\System\Power Management\Sleep Settings\Require a password when a computer wakes (on battery)
```
**Note:** This Group Policy path may not exist by default. It is provided by the Group Policy template `Power.admx/adml` that is included with the Microsoft Windows 8.0 &amp; Server 2012 (non-R2) Administrative Templates (or newer).</t>
  </si>
  <si>
    <t>To establish the recommended configuration via GP, set the following UI path to `Enabled`:
```
Computer Configuration\Policies\Administrative Templates\System\Power Management\Sleep Settings\Require a password when a computer wakes (plugged in)
```
**Note:** This Group Policy path may not exist by default. It is provided by the Group Policy template `Power.admx/adml` that is included with the Microsoft Windows 8.0 &amp; Server 2012 (non-R2) Administrative Templates (or newer).</t>
  </si>
  <si>
    <t>To establish the recommended configuration via GP, set the following UI path to `Disabled`:
```
Computer Configuration\Policies\Administrative Templates\System\Remote Assistance\Configure Offer Remote Assistance
```
**Note:** This Group Policy path may not exist by default. It is provided by the Group Policy template `RemoteAssistance.admx/adml` that is included with the Microsoft Windows 8.0 &amp; Server 2012 (non-R2) Administrative Templates (or newer).</t>
  </si>
  <si>
    <t>To establish the recommended configuration via GP, set the following UI path to `Disabled`:
```
Computer Configuration\Policies\Administrative Templates\System\Remote Assistance\Configure Solicited Remote Assistance
```
**Note:** This Group Policy path may not exist by default. It is provided by the Group Policy template `RemoteAssistance.admx/adml` that is included with the Microsoft Windows 8.0 &amp; Server 2012 (non-R2) Administrative Templates (or newer).</t>
  </si>
  <si>
    <t>To establish the recommended configuration via GP, set the following UI path to `Enabled`:
```
Computer Configuration\Policies\Administrative Templates\System\Remote Procedure Call\Enable RPC Endpoint Mapper Client Authentication
```
**Note:** This Group Policy path may not exist by default. It is provided by the Group Policy template `RPC.admx/adml` that is included with the Microsoft Windows 8.0 &amp; Server 2012 (non-R2) Administrative Templates (or newer).</t>
  </si>
  <si>
    <t>To establish the recommended configuration via GP, set the following UI path to `Enabled:`
```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t>
  </si>
  <si>
    <t>To establish the recommended configuration via GP, set the following UI path to `Disabled`:
```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t>
  </si>
  <si>
    <t>To establish the recommended configuration via GP, set the following UI path to `Enabled`:
```
Computer Configuration\Policies\Administrative Templates\Windows Components\App runtime\Allow Microsoft accounts to be optional
```
**Note:** This Group Policy path may not exist by default. It is provided by the Group Policy template `AppXRuntime.admx/adml` that is included with the Microsoft Windows 8.1 &amp; Server 2012 R2 Administrative Templates (or newer).</t>
  </si>
  <si>
    <t>To establish the recommended configuration via GP, set the following UI path to `Enabled`:
```
Computer Configuration\Policies\Administrative Templates\Windows Components\AutoPlay Policies\Disallow Autoplay for non-volume devices
```
**Note:** This Group Policy path may not exist by default. It is provided by the Group Policy template `AutoPlay.admx/adml` that is included with the Microsoft Windows 8.0 &amp; Server 2012 (non-R2) Administrative Templates (or newer).</t>
  </si>
  <si>
    <t>To establish the recommended configuration via GP, set the following UI path to `Enabled: Do not execute any autorun commands`:
```
Computer Configuration\Policies\Administrative Templates\Windows Components\AutoPlay Policies\Set the default behavior for AutoRun
```
**Note:** This Group Policy path may not exist by default. It is provided by the Group Policy template `AutoPlay.admx/adml` that is included with the Microsoft Windows 8.0 &amp; Server 2012 (non-R2) Administrative Templates (or newer).</t>
  </si>
  <si>
    <t>To establish the recommended configuration via GP, set the following UI path to `Enabled: All drives`:
```
Computer Configuration\Policies\Administrative Templates\Windows Components\AutoPlay Policies\Turn off Autoplay
```
**Note:** This Group Policy path is provided by the Group Policy template `AutoPlay.admx/adml` that is included with all versions of the Microsoft Windows Administrative Templates.</t>
  </si>
  <si>
    <t>To establish the recommended configuration via GP, set the following UI path to `Enabled`:
```
Computer Configuration\Policies\Administrative Templates\Windows Components\Biometrics\Facial Features\Configure enhanced anti-spoofing
```
**Note:** This Group Policy path may not exist by default. It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</si>
  <si>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To establish the recommended configuration via GP, set the following UI path to `Enabled`:
```
Computer Configuration\Policies\Administrative Templates\Windows Components\Cloud Content\Turn off cloud consumer account state content
```
**Note:** This Group Policy path may not exist by default. It is provided by the Group Policy template `CloudContent.admx/adml` that is included with the Microsoft Windows 11 Release 21H2 Administrative Templates (or newer).</t>
  </si>
  <si>
    <t>Having apps silently install in an enterprise managed environment is not good security practice - especially if the apps send data back to a third-party.</t>
  </si>
  <si>
    <t>To establish the recommended configuration via GP, set the following UI path to `Enabled`:
```
Computer Configuration\Policies\Administrative Templates\Windows Components\Cloud Content\Turn off Microsoft consumer experiences
```
**Note:** This Group Policy path may not exist by default. It is provided by the Group Policy template `CloudContent.admx/adml` that is included with the Microsoft Windows 10 Release 1511 Administrative Templates (or newer).</t>
  </si>
  <si>
    <t>To establish the recommended configuration via GP, set the following UI path to `Enabled: First Time` OR `Enabled: Always`:
```
Computer Configuration\Policies\Administrative Templates\Windows Components\Connect\Require pin for pairing
```
**Note:** This Group Policy path may not exist by default. It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</si>
  <si>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To establish the recommended configuration via GP, set the following UI path to `Enabled`:
```
Computer Configuration\Policies\Administrative Templates\Windows Components\Credential User Interface\Do not display the password reveal button
```
**Note:** This Group Policy path may not exist by default. It is provided by the Group Policy template `CredUI.admx/adml` that is included with the Microsoft Windows 8.0 &amp; Server 2012 (non-R2) Administrative Templates (or newer).</t>
  </si>
  <si>
    <t>To establish the recommended configuration via GP, set the following UI path to `Disabled`:
```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t>
  </si>
  <si>
    <t>Sending any data to a third-party vendor is a security concern and should only be done on an as needed basis.</t>
  </si>
  <si>
    <t>To establish the recommended configuration via GP, set the following UI path to `Enabled: Diagnostic data off (not recommended)` or `Enabled: Send required diagnostic data`:
```
Computer Configuration\Policies\Administrative Templates\Windows Components\Data Collection and Preview Builds\Allow Diagnostic Data
```
**Note:** This Group Policy path may not exist by default. It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t>
  </si>
  <si>
    <t>To establish the recommended configuration via GP, set the following UI path to `Enabled`:
```
Computer Configuration\Policies\Administrative Templates\Windows Components\Data Collection and Preview Builds\Disable OneSettings Downloads
```
**Note:** This Group Policy path may not exist by default. It is provided by the Group Policy template `DataCollection.admx/adml` that is included with the Microsoft Windows 11 Release 21H2 Administrative Templates (or newer).</t>
  </si>
  <si>
    <t>Users should not be sending any feedback to third-party vendors in an enterprise managed environment.</t>
  </si>
  <si>
    <t>To establish the recommended configuration via GP, set the following UI path to `Enabled`:
```
Computer Configuration\Policies\Administrative Templates\Windows Components\Data Collection and Preview Builds\Do not show feedback notifications
```
**Note:** This Group Policy path may not exist by default. It is provided by the Group Policy template `FeedbackNotifications.admx/adml` that is included with the Microsoft Windows 10 Release 1511 Administrative Templates (or newer).</t>
  </si>
  <si>
    <t>Windows will record attempts to connect with the OneSettings service to the `Applications and Services Logs\Microsoft\Windows\Privacy-Auditing\Operational` Event Log channel.</t>
  </si>
  <si>
    <t>To establish the recommended configuration via GP, set the following UI path to `Enabled`:
```
Computer Configuration\Policies\Administrative Templates\Windows Components\Data Collection and Preview Builds\Enable OneSettings Auditing
```
**Note:** This Group Policy path may not exist by default. It is provided by the Group Policy template `DataCollection.admx/adml` that is included with the Microsoft Windows 11 Release 21H2 Administrative Templates (or newer).</t>
  </si>
  <si>
    <t>To establish the recommended configuration via GP, set the following UI path to `Enabled`:
```
Computer Configuration\Policies\Administrative Templates\Windows Components\Data Collection and Preview Builds\Limit Diagnostic Log Collection
```
**Note:** This Group Policy path may not exist by default. It is provided by the Group Policy template `DataCollection.admx/adml` that is included with the Microsoft Windows 11 Release 21H2 Administrative Templates (or newer).</t>
  </si>
  <si>
    <t>To establish the recommended configuration via GP, set the following UI path to `Enabled`.
```
Computer Configuration\Policies\Administrative Templates\Windows Components\Data Collection and Preview Builds\Limit Dump Collection
```
**Note:** This Group Policy path may not exist by default. It is provided by the Group Policy template `DataCollection.admx/adml` that is included with the Microsoft Windows 11 Release 21H2 Administrative Templates (or newer).</t>
  </si>
  <si>
    <t>To establish the recommended configuration via GP, set the following UI path to `Disabled`:
```
Computer Configuration\Policies\Administrative Templates\Windows Components\Data Collection and Preview Builds\Toggle user control over Insider builds
```
**Note:** This Group Policy path may not exist by default. It is provided by the Group Policy template `AllowBuildPreview.admx/adml` that is included with the Microsoft Windows 10 RTM (Release 1507) Administrative Templates (or newer).</t>
  </si>
  <si>
    <t>Users will not have access to the command line tool, `winget` to discover, install, upgrade, remove, configure, or distribute applications.</t>
  </si>
  <si>
    <t>To establish the recommended configuration via GP, set the following UI path to `Disabled`:
```
Computer Configuration\Policies\Administrative Templates\Windows Components\Desktop App Installer\Enable App Installer
```
**Note:** This Group Policy path may not exist by default. It is provided by the Group Policy template `DesktopAppInstaller.admx/adml` that is included with the Microsoft Windows 11 Release 22H2 Administrative Templates v1.0 (or newer).</t>
  </si>
  <si>
    <t>To establish the recommended configuration via GP, set the following UI path to `Disabled`:
```
Computer Configuration\Policies\Administrative Templates\Windows Components\Desktop App Installer\Enable App Installer Experimental Features
```
**Note:** This Group Policy path may not exist by default. It is provided by the Group Policy template `DesktopAppInstaller.admx/adml` that is included with the Microsoft Windows 11 Release 22H2 Administrative Templates v1.0 (or newer).</t>
  </si>
  <si>
    <t>To establish the recommended configuration via GP, set the following UI path to `Disabled`:
```
Computer Configuration\Policies\Administrative Templates\Windows Components\Desktop App Installer\Enable App Installer Hash Override
```
**Note:** This Group Policy path may not exist by default. It is provided by the Group Policy template `DesktopAppInstaller.admx/adml` that is included with the Microsoft Windows 11 Release 22H2 Administrative Templates v1.0 (or newer).</t>
  </si>
  <si>
    <t>Users will not have the ability to use the `ms-appinstaller` protocol to install applications by clicking a link on a website.</t>
  </si>
  <si>
    <t>To establish the recommended configuration via GP, set the following UI path to `Disabled`:
```
Computer Configuration\Policies\Administrative Templates\Windows Components\Desktop App Installer\Enable App Installer ms-appinstaller protocol
```
**Note:** This Group Policy path may not exist by default. It is provided by the Group Policy template `DesktopAppInstaller.admx/adml` that is included with the Microsoft Windows 11 Release 22H2 Administrative Templates v1.0 (or newer).</t>
  </si>
  <si>
    <t>To establish the recommended configuration via GP, set the following UI path to `Disabled`:
```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</si>
  <si>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32,768 or greater`:
```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</si>
  <si>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</si>
  <si>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196,608 or greater`:
```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</si>
  <si>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</si>
  <si>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32,768 or greater`:
```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</si>
  <si>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</si>
  <si>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To establish the recommended configuration via GP, set the following UI path to `Enabled: 32,768 or greater`:
```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</si>
  <si>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To establish the recommended configuration via GP, set the following UI path to `Disabled`:
```
Computer Configuration\Policies\Administrative Templates\Windows Components\File Explorer\Turn off Data Execution Prevention for Explorer
```
**Note:** This Group Policy path may not exist by default. It is provided by the Group Policy template `Explorer.admx/adml` that is included with the Microsoft Windows 7 &amp; Server 2008 R2 Administrative Templates (or newer).</t>
  </si>
  <si>
    <t>To establish the recommended configuration via GP, set the following UI path to `Disabled`:
```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t>
  </si>
  <si>
    <t>To establish the recommended configuration via GP, set the following UI path to `Disabled`:
```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t>
  </si>
  <si>
    <t>To establish the recommended configuration via GP, set the following UI path to `Enabled:`
```
Computer Configuration\Policies\Administrative Templates\Windows Components\Microsoft accounts\Block all consumer Microsoft account user authentication
```
**Note:** This Group Policy path may not exist by default. It is provided by the Group Policy template `MSAPolicy.admx/adml` that is included with the Microsoft Windows 10 Release 1703 Administrative Templates (or newer).</t>
  </si>
  <si>
    <t>This setting could cause performance degradation during initial deployment and for users where new executable content is frequently being created (such as software developers), or where applications are frequently installed or updated.
For more information on this setting, please visit [Security baseline (FINAL): Windows 10 and Windows Server, version 2004 - Microsoft Tech Community - 1543631](https://techcommunity.microsoft.com/t5/microsoft-security-baselines/security-baseline-final-windows-10-and-windows-server-version/ba-p/1543631).
**Note:** The impact of this setting should be monitored closely during deployment to ensure user and system performance impact is within acceptable limits.</t>
  </si>
  <si>
    <t>To establish the recommended configuration via GP, set the following UI path to `Enabled`:
```
Computer Configuration\Policies\Administrative Templates\Windows Components\Microsoft Defender Antivirus\MpEngine\Enable file hash computation feature
```
**Note:** This Group Policy path may not exist by default. It is provided by the Group Policy template `WindowsDefender.admx/adml` that is included with the Microsoft Windows 10 Release 2004 Administrative Templates (or newer).</t>
  </si>
  <si>
    <t>To establish the recommended configuration via GP, set the following UI path to `Enabled`:
```
Computer Configuration\Policies\Administrative Templates\Windows Components\Microsoft Defender Antivirus\Real-Time Protection\Scan all downloaded files and attachments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</si>
  <si>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`Disabled`:
```
Computer Configuration\Policies\Administrative Templates\Windows Components\Microsoft Defender Antivirus\Real-Time Protection\Turn off real-time protection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</si>
  <si>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Antivirus\Real-Time Protection\Turn on script scanning
```
**Note:** This Group Policy path may not exist by default. It is provided by the Group Policy template `WindowsDefender.admx/adml` that is included with the Microsoft Windows 11 Release 21H2 Administrative Templates (or newer).</t>
  </si>
  <si>
    <t>To establish the recommended configuration via GP, set the following UI path to `Enabled`:
```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t>
  </si>
  <si>
    <t>To establish the recommended configuration via GP, set the following UI path to `Enabled`:
```
Computer Configuration\Policies\Administrative Templates\Windows Components\OneDrive\Prevent the usage of OneDrive for file storage
```
**Note:** This Group Policy path may not exist by default. It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t>
  </si>
  <si>
    <t>To establish the recommended configuration via GP, set the following UI path to `Enabled`:
```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</si>
  <si>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</si>
  <si>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t>
  </si>
  <si>
    <t>To establish the recommended configuration via GP, set the following UI path to `Enabled`:
```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</si>
  <si>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server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</si>
  <si>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To establish the recommended configuration via GP, set the following UI path to `Enabled: SSL`:
```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</si>
  <si>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</si>
  <si>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To establish the recommended configuration via GP, set the following UI path to `Enabled`:
```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t>
  </si>
  <si>
    <t>To establish the recommended configuration via GP, set the following UI path to `Enabled: High Level`:
```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t>
  </si>
  <si>
    <t>To establish the recommended configuration via GP, set the following UI path to `Disabled`:
```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t>
  </si>
  <si>
    <t>To establish the recommended configuration via GP, set the following UI path to `Disabled`:
```
Computer Configuration\Policies\Administrative Templates\Windows Components\Remote Desktop Services\Remote Desktop Session Host\Temporary Folders\Do not use temporary folders per session
```
**Note:** This Group Policy path is provided by the Group Policy template `TerminalServer.admx/adml` that is included with all versions of the Microsoft Windows Administrative Templates.</t>
  </si>
  <si>
    <t>To establish the recommended configuration via GP, set the following UI path to `Enabled`:
```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t>
  </si>
  <si>
    <t>To establish the recommended configuration via GP, set the following UI path to `Disabled`:
```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t>
  </si>
  <si>
    <t>To establish the recommended configuration via GP, set the following UI path to `Enabled: Block`:
```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t>
  </si>
  <si>
    <t>It is important to ensure a current, updated antivirus product is scanning each computer for malicious file activity. Microsoft provides a competent solution out of the box in Microsoft Defender Antivirus.
Organizations that choose to purchase a reputable third-party antivirus solution may choose to exempt themselves from this recommendation in lieu of the commercial alternative.</t>
  </si>
  <si>
    <t>To establish the recommended configuration via GP, set the following UI path to `Disabled`:
```
Computer Configuration\Policies\Administrative Templates\Windows Components\Microsoft Defender Antivirus\Turn off Microsoft Defender AntiVirus
```
**Note:** This Group Policy path is provided by the Group Policy template `WindowsDefender.admx/adml` that is included with all versions of the Microsoft Windows Administrative Templates.
**Note #2:** In older Microsoft Windows Administrative Templates, this setting was initially named _Turn off Windows Defender_, but it was renamed starting with the Windows 10 Release 1703 Administrative Templates. It was again renamed to _Windows Defender Antivirus_ starting with the Windows 10 Release 2004 Administrative Templates.</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</si>
  <si>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</si>
  <si>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To establish the recommended configuration via GP, set the following UI path to `Disabled`:
```
Computer Configuration\Policies\Administrative Templates\Windows Components\Microsoft Defender Antivirus\MAPS\Configure local setting override for reporting to Microsoft MAPS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</si>
  <si>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Antivirus\Real-Time Protection\Turn on behavior monitoring
```
**Note:** This Group Policy path may not exist by default. It is provided by the Group Policy template `WindowsDefender.admx/adml` that is included with the Microsoft Windows 8.1 &amp; Server 2012 R2 Administrative Templates (or newer).</t>
  </si>
  <si>
    <t>Removable drives will be scanned during any type of scan by Microsoft Defender Antivirus.</t>
  </si>
  <si>
    <t>To establish the recommended configuration via GP, set the following UI path to `Enabled`:
```
Computer Configuration\Policies\Administrative Templates\Windows Components\Microsoft Defender Antivirus\Scan\Scan removable drives
```
**Note:** This Group Policy path may not exist by default. It is provided by the Group Policy template `WindowsDefender.admx/adml` that is included with the Microsoft Windows 8.1 &amp; Server 2012 R2 Administrative Templates (or newer).</t>
  </si>
  <si>
    <t>Incoming e-mails should be scanned by an antivirus solution such as Microsoft Defender Antivirus, as email attachments are a commonly used attack vector to infiltrate computers with malicious software.</t>
  </si>
  <si>
    <t>E-mail scanning by Microsoft Defender Antivirus will be enabled.</t>
  </si>
  <si>
    <t>To establish the recommended configuration via GP, set the following UI path to `Enabled`:
```
Computer Configuration\Policies\Administrative Templates\Windows Components\Microsoft Defender Antivirus\Scan\Turn on e-mail scanning
```
**Note:** This Group Policy path may not exist by default. It is provided by the Group Policy template `WindowsDefender.admx/adml` that is included with the Microsoft Windows 8.1 &amp; Server 2012 R2 Administrative Templates (or newer).</t>
  </si>
  <si>
    <t>To establish the recommended configuration via GP, set the following UI path to `Enabled`:
```
Computer Configuration\Policies\Administrative Templates\Windows Components\Microsoft Defender Antivirus\Microsoft Defender Exploit Guard\Attack Surface Reduction\Configure Attack Surface Reduction rules
```
**Note:** This Group Policy path may not exist by default. It is provided by the Group Policy template `WindowsDefender.admx/adml` that is included with the Microsoft Windows 10 Release 1709 Administrative Templates (or newer).</t>
  </si>
  <si>
    <t>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
Computer Configuration\Policies\Administrative Templates\Windows Components\Microsoft Defender Antivirus\Microsoft Defender Exploit Guard\Attack Surface Reduction\Configure Attack Surface Reduction rules: Set the state for each ASR rule
```
**Note:** This Group Policy path may not exist by default. It is provided by the Group Policy template `WindowsDefender.admx/adml` that is included with the Microsoft Windows 10 Release 1709 Administrative Templates (or newer).</t>
  </si>
  <si>
    <t>To establish the recommended configuration via GP, set the following UI path to `Enabled: Block`:
```
Computer Configuration\Policies\Administrative Templates\Windows Components\Microsoft Defender Antivirus\Microsoft Defender Exploit Guard\Network Protection\Prevent users and apps from accessing dangerous websites
```
**Note:** This Group Policy path may not exist by default. It is provided by the Group Policy template `WindowsDefender.admx/adml` that is included with the Microsoft Windows 10 Release 1709 Administrative Templates (or newer).</t>
  </si>
  <si>
    <t>Users will be warned and prevented from running unrecognized programs downloaded from the Internet.</t>
  </si>
  <si>
    <t>To establish the recommended configuration via GP, set the following UI path to `Enabled: Warn and prevent bypass`:
```
Computer Configuration\Policies\Administrative Templates\Windows Components\Windows Defender SmartScreen\Explorer\Configure Windows Defender SmartScreen
```
**Note:** This Group Policy path may not exist by default. It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t>
  </si>
  <si>
    <t>To establish the recommended configuration via GP, set the following UI path to `Enabled: On, but disallow access above lock` OR `Enabled: Disabled`:
```
Computer Configuration\Policies\Administrative Templates\Windows Components\Windows Ink Workspace\Allow Windows Ink Workspace
```
**Note:** This Group Policy path may not exist by default. It is provided by the Group Policy template `WindowsInkWorkspace.admx/adml` that is included with the Microsoft Windows 10 Release 1607 &amp; Server 2016 Administrative Templates (or newer).</t>
  </si>
  <si>
    <t>To establish the recommended configuration via GP, set the following UI path to `Disabled`:
```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t>
  </si>
  <si>
    <t>To establish the recommended configuration via GP, set the following UI path to `Disabled`:
```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</si>
  <si>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To establish the recommended configuration via GP, set the following UI path to `Disabled`:
```
Computer Configuration\Policies\Administrative Templates\Windows Components\Windows Logon Options\Sign-in and lock last interactive user automatically after a restart
```
**Note:** This Group Policy path may not exist by default. It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t>
  </si>
  <si>
    <t>To establish the recommended configuration via GP, set the following UI path to `Disabled`:
```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t>
  </si>
  <si>
    <t>To establish the recommended configuration via GP, set the following UI path to `Disabled`:
```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t>
  </si>
  <si>
    <t>To establish the recommended configuration via GP, set the following UI path to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t>
  </si>
  <si>
    <t>To establish the recommended configuration via GP, set the following UI path to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t>
  </si>
  <si>
    <t>To establish the recommended configuration via GP, set the following UI path to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t>
  </si>
  <si>
    <t>To establish the recommended configuration via GP, set the following UI path to `Enabled`:
```
Computer Configuration\Policies\Administrative Templates\Windows Components\Windows Remote Management (WinRM)\WinRM Service\Disallow WinRM from storing RunAs credentials
```
**Note:** This Group Policy path may not exist by default. It is provided by the Group Policy template `WindowsRemoteManagement.admx/adml` that is included with the Microsoft Windows 8.0 &amp; Server 2012 (non-R2) Administrative Templates (or newer).</t>
  </si>
  <si>
    <t>To establish the recommended configuration via GP, set the following UI path to `Enabled`:
```
Computer Configuration\Policies\Administrative Templates\Windows Components\Windows Security\App and browser protection\Prevent users from modifying settings
```
**Note:** This Group Policy path may not exist by default. It is provided by the Group Policy template `WindowsDefenderSecurityCenter.admx/adml` that is included with the Microsoft Windows 10 Release 1709 Administrative Templates (or newer).</t>
  </si>
  <si>
    <t>To establish the recommended configuration via GP, set the following UI path to `Enabled`:
```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t>
  </si>
  <si>
    <t>If `4 - Auto download and schedule the install` is selected in recommendation 'Configure Automatic Updates', critical operating system updates and service packs will automatically download every day (at 3:00 A.M., by default).</t>
  </si>
  <si>
    <t>To establish the recommended configuration via GP, set the following UI path to `0 - Every day`:
```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t>
  </si>
  <si>
    <t>To establish the recommended configuration via GP, set the following UI path to `Disabled`:
```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t>
  </si>
  <si>
    <t>To establish the recommended configuration via GP, set the following UI path to `Disabled`:
```
Computer Configuration\Policies\Administrative Templates\Windows Components\Windows Update\Manage updates offered from Windows Update\Manage preview builds
```
**Note:** This Group Policy path may not exist by default. It is provided by the Group Policy template `WindowsUpdate.admx/adml` that is included with the Microsoft Windows 10 Release 1709 Administrative Templates (or newer).</t>
  </si>
  <si>
    <t>In a production environment, it is preferred to only use software and features that are publicly available, after they have gone through rigorous testing in beta.</t>
  </si>
  <si>
    <t>Feature Updates will be delayed until they are publicly released to general public by Microsoft.</t>
  </si>
  <si>
    <t>To establish the recommended configuration via GP, set the following UI path to `Enabled: 180 or more days`:
```
Computer Configuration\Policies\Administrative Templates\Windows Components\Windows Update\Manage updates offered from Windows Update\Select when Preview Builds and Feature Updates are received
```
**Note:** This Group Policy path may not exist by default. It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</si>
  <si>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To establish the recommended configuration via GP, set the following UI path to `Enabled:0 days`:
 ```
Computer Configuration\Policies\Administrative Templates\Windows Components\Windows Update\Manage updates offered from Windows Update\Select when Quality Updates are received
```
**Note:** This Group Policy path does not exist by default. An updated Group Policy template (`WindowsUpdate.admx/adml`) is required - it is included with the Microsoft Windows 10 Release 1607 &amp; Server 2016 Administrative Templates (or newer).</t>
  </si>
  <si>
    <t>To establish the recommended configuration via GP, set the following UI path to `Enabled`:
```
User Configuration\Policies\Administrative Templates\Start Menu and Taskbar\Notifications\Turn off toast notifications on the lock screen
```
**Note:** This Group Policy path may not exist by default. It is provided by the Group Policy template `WPN.admx/adml` that is included with the Microsoft Windows 8.0 &amp; Server 2012 (non-R2) Administrative Templates (or newer).</t>
  </si>
  <si>
    <t>To establish the recommended configuration via GP, set the following UI path to `Disabled`:
```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t>
  </si>
  <si>
    <t>Windows tells the registered antivirus program(s) to scan the file when a user opens a file attachment. If the antivirus program fails, the attachment is blocked from being opened.</t>
  </si>
  <si>
    <t>To establish the recommended configuration via GP, set the following UI path to `Enabled`:
```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t>
  </si>
  <si>
    <t>To establish the recommended configuration via GP, set the following UI path to `Disabled`:
```
User Configuration\Policies\Administrative Templates\Windows Components\Cloud Content\Configure Windows spotlight on lock screen
```
**Note:** This Group Policy path may not exist by default. It is provided by the Group Policy template `CloudContent.admx/adml` that is included with the Microsoft Windows 10 Release 1607 &amp; Server 2016 Administrative Templates (or newer).</t>
  </si>
  <si>
    <t>To establish the recommended configuration via GP, set the following UI path to `Enabled`:
```
User Configuration\Policies\Administrative Templates\Windows Components\Cloud Content\Do not suggest third-party content in Windows spotlight
```
**Note:** This Group Policy path may not exist by default. It is provided by the Group Policy template `CloudContent.admx/adml` that is included with the Microsoft Windows 10 Release 1607 &amp; Server 2016 Administrative Templates (or newer).</t>
  </si>
  <si>
    <t>The `Spotlight collection` feature will not be available as an option in Personalization settings, so users will not be able to download daily images from Microsoft.</t>
  </si>
  <si>
    <t>To establish the recommended configuration via GP, set the following UI path to `Enabled`:
```
User Configuration\Policies\Administrative Templates\Windows Components\Cloud Content\Turn off Spotlight collection on Desktop
```
**Note:** This Group Policy path may not exist by default. It is provided by the Group Policy template `CloudContent.admx/adml` that is included with the Microsoft Windows 11 Release 21H2 Administrative Templates (or newer).</t>
  </si>
  <si>
    <t>To establish the recommended configuration via GP, set the following UI path to `Enabled:`
```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t>
  </si>
  <si>
    <t>To establish the recommended configuration via GP, set the following UI path to `Disabled`:
```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</si>
  <si>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HKLM\SOFTWARE\Policies\Microsoft\Windows\System:BlockDomainPicturePassword
```</t>
  </si>
  <si>
    <t>Navigate to the UI Path articulated in the Remediation section and confirm it is set as prescribed. This group policy setting is backed by the following registry location with a `REG_DWORD` value of `0`.
 ```
HKLM\SOFTWARE\Policies\Microsoft\Windows\System:AllowDomainPINLogon
```</t>
  </si>
  <si>
    <t>Navigate to the UI Path articulated in the Remediation section and confirm it is set as prescribed. This group policy setting is backed by the following registry location with a `REG_DWORD` value of `1`.
 ```
HKLM\SOFTWARE\Policies\Microsoft\Power\PowerSettings\0e796bdb-100d-47d6-a2d5-f7d2daa51f51:DCSettingIndex
```</t>
  </si>
  <si>
    <t>Navigate to the UI Path articulated in the Remediation section and confirm it is set as prescribed. This group policy setting is backed by the following registry location with a `REG_DWORD` value of `1`.
 ```
HKLM\SOFTWARE\Policies\Microsoft\Power\PowerSettings\0e796bdb-100d-47d6-a2d5-f7d2daa51f51:ACSettingIndex
```</t>
  </si>
  <si>
    <t>Navigate to the UI Path articulated in the Remediation section and confirm it is set as prescribed. This group policy setting is backed by the following registry location with a `REG_DWORD` value of `0`.
 ```
HKLM\SOFTWARE\Policies\Microsoft\Windows NT\Terminal Services:fAllowUnsolicited
```</t>
  </si>
  <si>
    <t>Navigate to the UI Path articulated in the Remediation section and confirm it is set as prescribed. This group policy setting is backed by the following registry location with a `REG_DWORD` value of `0`.
 ```
HKLM\SOFTWARE\Policies\Microsoft\Windows NT\Terminal Services:fAllowToGetHelp
```</t>
  </si>
  <si>
    <t>Navigate to the UI Path articulated in the Remediation section and confirm it is set as prescribed. This group policy setting is backed by the following registry location with a `REG_DWORD` value of `1`.
 ```
HKLM\SOFTWARE\Policies\Microsoft\Windows NT\Rpc:EnableAuthEpResolution
```</t>
  </si>
  <si>
    <t>This policy setting specifies whether the Windows NTP Client is enabled. Enabling the Windows NTP Client allows synchronization from a systems computer clock to NTP server(s).
The recommended state for this setting is: `Enabled`.
**Note:** If a third-party time provider is used in the environment, an exception to this recommendation will be needed.</t>
  </si>
  <si>
    <t>Navigate to the UI Path articulated in the Remediation section and confirm it is set as prescribed. This group policy setting is backed by the following registry location with a `REG_DWORD` value of `1`.
 ```
HKLM\SOFTWARE\Policies\Microsoft\W32Time\TimeProviders\NtpClient:Enabled
```</t>
  </si>
  <si>
    <t>This policy setting specifies whether the Windows NTP Server is enabled. Disabling this setting prevents the system from acting as a NTP Server (time source) to service NTP requests from other systems (NTP Clients). 
The recommended state for this setting is: `Disabled`.
**Note:** In most enterprise managed environments, you should _not_ disable the Windows NTP Server on Domain Controllers, as it is very important for the operation of NT5DS (domain hierarchy-based) time synchronization.</t>
  </si>
  <si>
    <t>Navigate to the UI Path articulated in the Remediation section and confirm it is set as prescribed. This group policy setting is backed by the following registry location with a `REG_DWORD` value of `0`.
```
HKLM\SOFTWARE\Policies\Microsoft\W32Time\TimeProviders\NtpServer:Enabled
```</t>
  </si>
  <si>
    <t>Navigate to the UI Path articulated in the Remediation section and confirm it is set as prescribed. This group policy setting is backed by the following registry location with a `REG_DWORD` value of `1`.
 ```
HKLM\SOFTWARE\Microsoft\Windows\CurrentVersion\Policies\System:MSAOptional
```</t>
  </si>
  <si>
    <t>Navigate to the UI Path articulated in the Remediation section and confirm it is set as prescribed. This group policy setting is backed by the following registry location with a `REG_DWORD` value of `1`.
 ```
HKLM\SOFTWARE\Policies\Microsoft\Windows\Explorer:NoAutoplayfornonVolume
```</t>
  </si>
  <si>
    <t>Navigate to the UI Path articulated in the Remediation section and confirm it is set as prescribed. This group policy setting is backed by the following registry location with a `REG_DWORD` value of `1`.
 ```
HKLM\SOFTWARE\Microsoft\Windows\CurrentVersion\Policies\Explorer:NoAutorun
```</t>
  </si>
  <si>
    <t>Navigate to the UI Path articulated in the Remediation section and confirm it is set as prescribed. This group policy setting is backed by the following registry location with a `REG_DWORD` value of `255`.
 ```
HKEY_LOCAL_MACHINE\SOFTWARE\Microsoft\Windows\CurrentVersion\Policies\Explorer:NoDriveTypeAutoRun
```</t>
  </si>
  <si>
    <t>Navigate to the UI Path articulated in the Remediation section and confirm it is set as prescribed. This group policy setting is backed by the following registry location with a `REG_DWORD` value of `1`.
```
HKLM\SOFTWARE\Policies\Microsoft\Biometrics\FacialFeatures:EnhancedAntiSpoofing
```</t>
  </si>
  <si>
    <t>Navigate to the UI Path articulated in the Remediation section and confirm it is set as prescribed. This group policy setting is backed by the following registry location with a `REG_DWORD` value of `1`.
```
HKLM\SOFTWARE\Policies\Microsoft\Windows\CloudContent:DisableConsumerAccountStateContent
```</t>
  </si>
  <si>
    <t>Navigate to the UI Path articulated in the Remediation section and confirm it is set as prescribed. This group policy setting is backed by the following registry location with a `REG_DWORD` value of `1`.
 ```
HKLM\SOFTWARE\Policies\Microsoft\Windows\CloudContent:DisableWindowsConsumerFeatures
```</t>
  </si>
  <si>
    <t>Navigate to the UI Path articulated in the Remediation section and confirm it is set as prescribed. This group policy setting is backed by the following registry location with a `REG_DWORD` value of `1`or `2`.
 ```
HKLM\SOFTWARE\Policies\Microsoft\Windows\Connect:RequirePinForPairing
```</t>
  </si>
  <si>
    <t>Navigate to the UI Path articulated in the Remediation section and confirm it is set as prescribed. This group policy setting is backed by the following registry location with a `REG_DWORD` value of `1`.
 ```
HKLM\SOFTWARE\Policies\Microsoft\Windows\CredUI:DisablePasswordReveal
```</t>
  </si>
  <si>
    <t>Navigate to the UI Path articulated in the Remediation section and confirm it is set as prescribed. This group policy setting is backed by the following registry location with a `REG_DWORD` value of `0`.
 ```
HKLM\SOFTWARE\Microsoft\Windows\CurrentVersion\Policies\CredUI:EnumerateAdministrators
```</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</si>
  <si>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 `Send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</si>
  <si>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Navigate to the UI Path articulated in the Remediation section and confirm it is set as prescribed. This group policy setting is backed by the following registry location with a `REG_DWORD` value of `0` or `1`.
```
HKLM\SOFTWARE\Policies\Microsoft\Windows\DataCollection:AllowTelemetry
```</t>
  </si>
  <si>
    <t>Navigate to the UI Path articulated in the Remediation section and confirm it is set as prescribed. This group policy setting is backed by the following registry location with a `REG_DWORD` value of `1`.
```
HKLM\SOFTWARE\Policies\Microsoft\Windows\DataCollection:DisableOneSettingsDownloads
```</t>
  </si>
  <si>
    <t>Navigate to the UI Path articulated in the Remediation section and confirm it is set as prescribed. This group policy setting is backed by the following registry location with a `REG_DWORD` value of `1`.
 ```
HKLM\SOFTWARE\Policies\Microsoft\Windows\DataCollection:DoNotShowFeedbackNotifications
```</t>
  </si>
  <si>
    <t>Navigate to the UI Path articulated in the Remediation section and confirm it is set as prescribed. This group policy setting is backed by the following registry location with a `REG_DWORD` value of `1`.
```
HKLM\SOFTWARE\Policies\Microsoft\Windows\DataCollection:EnableOneSettingsAuditing
```</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</si>
  <si>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</si>
  <si>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Navigate to the UI Path articulated in the Remediation section and confirm it is set as prescribed. This group policy setting is backed by the following registry location with a `REG_DWORD` value of `1`.
```
HKLM\SOFTWARE\Policies\Microsoft\Windows\DataCollection:LimitDiagnosticLogCollection
```</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</si>
  <si>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</si>
  <si>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Navigate to the UI Path articulated in the Remediation section and confirm it is set as prescribed. This group policy setting is backed by the following registry location with a `REG_DWORD` value of `1`.
```
HKLM\SOFTWARE\Policies\Microsoft\Windows\DataCollection:LimitDumpCollection
```</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</si>
  <si>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Server 2016, up until Release 1703. For Release 1709 or newer, Microsoft encourages using the `Manage preview builds` setting (recommendation title 'Manage preview builds'). We have kept this setting in the benchmark to ensure that any older builds of Windows Server 2016 in the environment are still enforced.</t>
  </si>
  <si>
    <t>Navigate to the UI Path articulated in the Remediation section and confirm it is set as prescribed. This group policy setting is backed by the following registry location with a `REG_DWORD` value of `0`.
```
HKLM\SOFTWARE\Policies\Microsoft\Windows\PreviewBuilds:AllowBuildPreview
```</t>
  </si>
  <si>
    <t>This policy setting controls whether user have access to the Windows Package Manager. Windows Package Manager is a package manager solution that consists of a command line tool and set of services for installing applications on Microsoft Windows Server 2019 (or newer).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</si>
  <si>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HKLM\SOFTWARE\Policies\Microsoft\Windows\AppInstaller:EnableAppInstaller
```</t>
  </si>
  <si>
    <t>Navigate to the UI Path articulated in the Remediation section and confirm it is set as prescribed. This group policy setting is backed by the following registry location with a `REG_DWORD` value of `0`.
```
HKLM\SOFTWARE\Policies\Microsoft\Windows\AppInstaller:EnableExperimentalFeatures
```</t>
  </si>
  <si>
    <t>Navigate to the UI Path articulated in the Remediation section and confirm it is set as prescribed. This group policy setting is backed by the following registry location with a `REG_DWORD` value of `0`.
```
HKLM\SOFTWARE\Policies\Microsoft\Windows\AppInstaller:EnableHashOverride
```</t>
  </si>
  <si>
    <t>This policy setting controls whether users can install packages from a website that is using the `ms-appinstaller` protocol. The `ms-appinstaller` protocol allows users to install an application by clicking a link on a website.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</si>
  <si>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HKLM\SOFTWARE\Policies\Microsoft\Windows\AppInstaller:EnableMSAppInstallerProtocol
```</t>
  </si>
  <si>
    <t>Navigate to the UI Path articulated in the Remediation section and confirm it is set as prescribed. This group policy setting is backed by the following registry location with a `REG_SZ` value of `0`.
 ```
HKLM\SOFTWARE\Policies\Microsoft\Windows\EventLog\Application:Retention
```</t>
  </si>
  <si>
    <t>Navigate to the UI Path articulated in the Remediation section and confirm it is set as prescribed. This group policy setting is backed by the following registry location with a `REG_DWORD` value of `32768`.
 ```
HKEY_LOCAL_MACHINE\SOFTWARE\Policies\Microsoft\Windows\EventLog\Application:MaxSize
```</t>
  </si>
  <si>
    <t>Navigate to the UI Path articulated in the Remediation section and confirm it is set as prescribed. This group policy setting is backed by the following registry location with a `REG_SZ` value of `0`.
 ```
HKLM\SOFTWARE\Policies\Microsoft\Windows\EventLog\Security:Retention
```</t>
  </si>
  <si>
    <t>Navigate to the UI Path articulated in the Remediation section and confirm it is set as prescribed. This group policy setting is backed by the following registry location with a `REG_DWORD` value of `196608`.
 ```
HKEY_LOCAL_MACHINE\SOFTWARE\Policies\Microsoft\Windows\EventLog\Security:MaxSize
```</t>
  </si>
  <si>
    <t>Navigate to the UI Path articulated in the Remediation section and confirm it is set as prescribed. This group policy setting is backed by the following registry location with a `REG_SZ` value of `0`.
 ```
HKLM\SOFTWARE\Policies\Microsoft\Windows\EventLog\Setup:Retention
```</t>
  </si>
  <si>
    <t>Navigate to the UI Path articulated in the Remediation section and confirm it is set as prescribed. This group policy setting is backed by the following registry location with a `REG_DWORD` value of `32768`.
 ```
HKEY_LOCAL_MACHINE\SOFTWARE\Policies\Microsoft\Windows\EventLog\Setup:MaxSize
```</t>
  </si>
  <si>
    <t>Navigate to the UI Path articulated in the Remediation section and confirm it is set as prescribed. This group policy setting is backed by the following registry location with a `REG_SZ` value of `0`.
 ```
HKLM\SOFTWARE\Policies\Microsoft\Windows\EventLog\System:Retention
```</t>
  </si>
  <si>
    <t>Navigate to the UI Path articulated in the Remediation section and confirm it is set as prescribed. This group policy setting is backed by the following registry location with a `REG_DWORD` value of `32768`.
 ```
HKEY_LOCAL_MACHINE\SOFTWARE\Policies\Microsoft\Windows\EventLog\System:MaxSize
```</t>
  </si>
  <si>
    <t>Navigate to the UI Path articulated in the Remediation section and confirm it is set as prescribed. This group policy setting is backed by the following registry location with a `REG_DWORD` value of `0`.
 ```
HKLM\SOFTWARE\Policies\Microsoft\Windows\Explorer:NoDataExecutionPrevention
```</t>
  </si>
  <si>
    <t>Navigate to the UI Path articulated in the Remediation section and confirm it is set as prescribed. This group policy setting is backed by the following registry location with a `REG_DWORD` value of `0`.
 ```
HKLM\SOFTWARE\Policies\Microsoft\Windows\Explorer:NoHeapTerminationOnCorruption
```</t>
  </si>
  <si>
    <t>Navigate to the UI Path articulated in the Remediation section and confirm it is set as prescribed. This group policy setting is backed by the following registry location with a `REG_DWORD` value of `0`.
 ```
HKLM\SOFTWARE\Microsoft\Windows\CurrentVersion\Policies\Explorer:PreXPSP2ShellProtocolBehavior
```</t>
  </si>
  <si>
    <t>Navigate to the UI Path articulated in the Remediation section and confirm it is set as prescribed. This group policy setting is backed by the following registry location with a `REG_DWORD` value of `1`.
```
HKLM\SOFTWARE\Policies\Microsoft\MicrosoftAccount:DisableUserAuth
```</t>
  </si>
  <si>
    <t>Navigate to the UI Path articulated in the Remediation section and confirm it is set as prescribed. This group policy setting is backed by the following registry location with a `REG_DWORD` value of `1`.
```
HKLM\SOFTWARE\Policies\Microsoft\Windows Defender\MpEngine:EnableFileHashComputation
```</t>
  </si>
  <si>
    <t>Navigate to the UI Path articulated in the Remediation section and confirm it is set as prescribed. This group policy setting is backed by the following registry location with a `REG_DWORD` value of `0`.
```
HKLM\SOFTWARE\Policies\Microsoft\Windows Defender\Real-Time Protection:DisableIOAVProtection
```</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</si>
  <si>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</si>
  <si>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 Defender\Real-Time Protection:DisableRealtimeMonitoring
```</t>
  </si>
  <si>
    <t>Navigate to the UI Path articulated in the Remediation section and confirm it is set as prescribed. This group policy setting is backed by the following registry location with a `REG_DWORD` value of `0`.
```
HKLM\SOFTWARE\Policies\Microsoft\Windows Defender\Real-Time Protection:DisableScriptScanning
```</t>
  </si>
  <si>
    <t>Navigate to the UI Path articulated in the Remediation section and confirm it is set as prescribed. This group policy setting is backed by the following registry location with a `REG_DWORD` value of `0`.
```
HKLM\SOFTWARE\Policies\Microsoft\Windows Defender\Scan:DisablePackedExeScanning
```</t>
  </si>
  <si>
    <t>Navigate to the UI Path articulated in the Remediation section and confirm it is set as prescribed. This group policy setting is backed by the following registry location with a `REG_DWORD` value of `1`.
```
HKLM\SOFTWARE\Policies\Microsoft\Windows\OneDrive:DisableFileSyncNGSC
```</t>
  </si>
  <si>
    <t>Navigate to the UI Path articulated in the Remediation section and confirm it is set as prescribed. This group policy setting is backed by the following registry location with a `REG_DWORD` value of `1`.
 ```
HKLM\SOFTWARE\Policies\Microsoft\Windows NT\Terminal Services:DisablePasswordSaving
```</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</si>
  <si>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</si>
  <si>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Navigate to the UI Path articulated in the Remediation section and confirm it is set as prescribed. This group policy setting is backed by the following registry location with a `REG_DWORD` value of `1`.
 ```
HKLM\SOFTWARE\Policies\Microsoft\Windows NT\Terminal Services:fDisableCdm
```</t>
  </si>
  <si>
    <t>Navigate to the UI Path articulated in the Remediation section and confirm it is set as prescribed. This group policy setting is backed by the following registry location with a `REG_DWORD` value of `1`.
 ```
HKLM\SOFTWARE\Policies\Microsoft\Windows NT\Terminal Services:fPromptForPassword
```</t>
  </si>
  <si>
    <t>Navigate to the UI Path articulated in the Remediation section and confirm it is set as prescribed. This group policy setting is backed by the following registry location with a `REG_DWORD` value of `1`.
 ```
HKLM\SOFTWARE\Policies\Microsoft\Windows NT\Terminal Services:fEncryptRPCTraffic
```</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</si>
  <si>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</si>
  <si>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Navigate to the UI Path articulated in the Remediation section and confirm it is set as prescribed. This group policy setting is backed by the following registry location with a `REG_DWORD` value of `2`.
```
HKLM\SOFTWARE\Policies\Microsoft\Windows NT\Terminal Services:SecurityLayer
```</t>
  </si>
  <si>
    <t>Navigate to the UI Path articulated in the Remediation section and confirm it is set as prescribed. This group policy setting is backed by the following registry location with a `REG_DWORD` value of `1`.
```
HKLM\SOFTWARE\Policies\Microsoft\Windows NT\Terminal Services:UserAuthentication
```</t>
  </si>
  <si>
    <t>Navigate to the UI Path articulated in the Remediation section and confirm it is set as prescribed. This group policy setting is backed by the following registry location with a `REG_DWORD` value of `3`.
 ```
HKEY_LOCAL_MACHINE\SOFTWARE\Policies\Microsoft\Windows NT\Terminal Services:MinEncryptionLevel
```</t>
  </si>
  <si>
    <t>Navigate to the UI Path articulated in the Remediation section and confirm it is set as prescribed. This group policy setting is backed by the following registry location with a `REG_DWORD` value of `1`.
 ```
HKLM\SOFTWARE\Policies\Microsoft\Windows NT\Terminal Services:DeleteTempDirsOnExit
```</t>
  </si>
  <si>
    <t>Navigate to the UI Path articulated in the Remediation section and confirm it is set as prescribed. This group policy setting is backed by the following registry location with a `REG_DWORD` value of `1`.
 ```
HKLM\SOFTWARE\Policies\Microsoft\Windows NT\Terminal Services:PerSessionTempDir
```</t>
  </si>
  <si>
    <t>Navigate to the UI Path articulated in the Remediation section and confirm it is set as prescribed. This group policy setting is backed by the following registry location with a `REG_DWORD` value of `1`.
 ```
HKLM\SOFTWARE\Policies\Microsoft\Internet Explorer\Feeds:DisableEnclosureDownload
```</t>
  </si>
  <si>
    <t>Navigate to the UI Path articulated in the Remediation section and confirm it is set as prescribed. This group policy setting is backed by the following registry location with a `REG_DWORD` value of `0`.
```
HKLM\SOFTWARE\Policies\Microsoft\Windows\Windows Search:AllowIndexingEncryptedStoresOrItems
```</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</si>
  <si>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</si>
  <si>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Navigate to the UI Path articulated in the Remediation section and confirm it is set as prescribed. 
This group policy setting is backed by the following registry location with a REG_DWORD value of 1.
```
HKLM\SOFTWARE\Policies\Microsoft\Windows Defender:PUAProtection
```</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</si>
  <si>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</si>
  <si>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 Defender:DisableAntiSpyware
```</t>
  </si>
  <si>
    <t>This policy setting configures a local override for the configuration to join Microsoft Active Protection Service (MAPS), which Microsoft has now renamed to "Microsft Defender Antivirus Cloud Protection Service". This setting can only be set by Group Policy.
The recommended state for this setting is: `Disabled`.</t>
  </si>
  <si>
    <t>Navigate to the UI Path articulated in the Remediation section and confirm it is set as prescribed. This group policy setting is backed by the following registry location with a `REG_DWORD` value of `0`.
```
HKLM\SOFTWARE\Policies\Microsoft\Windows Defender\Spynet:LocalSettingOverrideSpynetReporting
```</t>
  </si>
  <si>
    <t>Navigate to the UI Path articulated in the Remediation section and confirm it is set as prescribed. This group policy setting is backed by the following registry location with a `REG_DWORD` value of `0`.
```
HKLM\SOFTWARE\Policies\Microsoft\Windows Defender\Real-Time Protection:DisableBehaviorMonitoring
```</t>
  </si>
  <si>
    <t>Navigate to the UI Path articulated in the Remediation section and confirm it is set as prescribed. This group policy setting is backed by the following registry location with a `REG_DWORD` value of `0`.
```
HKLM\SOFTWARE\Policies\Microsoft\Windows Defender\Scan:DisableRemovableDriveScanning
```</t>
  </si>
  <si>
    <t>This policy setting configures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</si>
  <si>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Navigate to the UI Path articulated in the Remediation section and confirm it is set as prescribed. This group policy setting is backed by the following registry location with a `REG_DWORD` value of `0`.
```
HKLM\SOFTWARE\Policies\Microsoft\Windows Defender\Scan:DisableEmailScanning
```</t>
  </si>
  <si>
    <t>Navigate to the UI Path articulated in the Remediation section and confirm it is set as prescribed. This group policy setting is backed by the following registry location with a `REG_DWORD` value of `1`.
```
HKLM\SOFTWARE\Policies\Microsoft\Windows Defender\Windows Defender Exploit Guard\ASR:ExploitGuard_ASR_Rules
```</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</si>
  <si>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`56a863a9-875e-4185-98a7-b882c64b5ce5 - 1` (Block abuse of exploited vulnerable signed drivers)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</si>
  <si>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Navigate to the UI Path articulated in the Remediation section and confirm it is set as prescribed. This group policy setting is backed by the following registry locations with a `REG_SZ` value of `1`.
```
HKEY_LOCAL_MACHINE\SOFTWARE\Policies\Microsoft\Windows Defender\Windows Defender Exploit Guard\ASR\Rules:26190899-1602-49e8-8b27-eb1d0a1ce869
HKEY_LOCAL_MACHINE\SOFTWARE\Policies\Microsoft\Windows Defender\Windows Defender Exploit Guard\ASR\Rules:3b576869-a4ec-4529-8536-b80a7769e899
HKEY_LOCAL_MACHINE\SOFTWARE\Policies\Microsoft\Windows Defender\Windows Defender Exploit Guard\ASR\Rules:56a863a9-875e-4185-98a7-b882c64b5ce5
HKEY_LOCAL_MACHINE\SOFTWARE\Policies\Microsoft\Windows Defender\Windows Defender Exploit Guard\ASR\Rules:5beb7efe-fd9a-4556-801d-275e5ffc04cc
HKEY_LOCAL_MACHINE\SOFTWARE\Policies\Microsoft\Windows Defender\Windows Defender Exploit Guard\ASR\Rules:75668c1f-73b5-4cf0-bb93-3ecf5cb7cc84
HKEY_LOCAL_MACHINE\SOFTWARE\Policies\Microsoft\Windows Defender\Windows Defender Exploit Guard\ASR\Rules:7674ba52-37eb-4a4f-a9a1-f0f9a1619a2c
HKEY_LOCAL_MACHINE\SOFTWARE\Policies\Microsoft\Windows Defender\Windows Defender Exploit Guard\ASR\Rules:92e97fa1-2edf-4476-bdd6-9dd0b4dddc7b
HKEY_LOCAL_MACHINE\SOFTWARE\Policies\Microsoft\Windows Defender\Windows Defender Exploit Guard\ASR\Rules:9e6c4e1f-7d60-472f-ba1a-a39ef669e4b2
HKEY_LOCAL_MACHINE\SOFTWARE\Policies\Microsoft\Windows Defender\Windows Defender Exploit Guard\ASR\Rules:b2b3f03d-6a65-4f7b-a9c7-1c7ef74a9ba4
HKEY_LOCAL_MACHINE\SOFTWARE\Policies\Microsoft\Windows Defender\Windows Defender Exploit Guard\ASR\Rules:be9ba2d9-53ea-4cdc-84e5-9b1eeee46550
HKEY_LOCAL_MACHINE\SOFTWARE\Policies\Microsoft\Windows Defender\Windows Defender Exploit Guard\ASR\Rules:d3e037e1-3eb8-44c8-a917-57927947596d
HKEY_LOCAL_MACHINE\SOFTWARE\Policies\Microsoft\Windows Defender\Windows Defender Exploit Guard\ASR\Rules:d4f940ab-401b-4efc-aadc-ad5f3c50688a
HKEY_LOCAL_MACHINE\SOFTWARE\Policies\Microsoft\Windows Defender\Windows Defender Exploit Guard\ASR\Rules:e6db77e5-3df2-4cf1-b95a-636979351e5b
```</t>
  </si>
  <si>
    <t>Navigate to the UI Path articulated in the Remediation section and confirm it is set as prescribed. This group policy setting is backed by the following registry location with a `REG_DWORD` value of `1`.
```
HKLM\SOFTWARE\Policies\Microsoft\Windows Defender\Windows Defender Exploit Guard\Network Protection:EnableNetworkProtection
```</t>
  </si>
  <si>
    <t>Navigate to the UI Path articulated in the Remediation section and confirm it is set as prescribed. This group policy setting is backed by the following registry location with a `REG_DWORD` value of `1` (EnableSmartScreen) and `REG_SZ` value of `Block` (ShellSmartScreenLevel).
```
HKEY_LOCAL_MACHINE\SOFTWARE\Policies\Microsoft\Windows\System:EnableSmartScreen
HKEY_LOCAL_MACHINE\SOFTWARE\Policies\Microsoft\Windows\System:ShellSmartScreenLevel
```</t>
  </si>
  <si>
    <t>Navigate to the UI Path articulated in the Remediation section and confirm it is set as prescribed. This group policy setting is backed by the following registry location with a `REG_DWORD` value of `0` or `1`.
 ```
HKLM\SOFTWARE\Policies\Microsoft\WindowsInkWorkspace:AllowWindowsInkWorkspace
```</t>
  </si>
  <si>
    <t>Navigate to the UI Path articulated in the Remediation section and confirm it is set as prescribed. This group policy setting is backed by the following registry location with a `REG_DWORD` value of `0`.
 ```
HKLM\SOFTWARE\Policies\Microsoft\Windows\Installer:EnableUserControl
```</t>
  </si>
  <si>
    <t>Navigate to the UI Path articulated in the Remediation section and confirm it is set as prescribed. This group policy setting is backed by the following registry location with a `REG_DWORD` value of `0`.
 ```
HKLM\SOFTWARE\Policies\Microsoft\Windows\Installer:AlwaysInstallElevated
```</t>
  </si>
  <si>
    <t>Navigate to the UI Path articulated in the Remediation section and confirm it is set as prescribed. This group policy setting is backed by the following registry location with a `REG_DWORD` value of `1`.
```
HKLM\SOFTWARE\Microsoft\Windows\CurrentVersion\Policies\System:DisableAutomaticRestartSignOn
```</t>
  </si>
  <si>
    <t>Navigate to the UI Path articulated in the Remediation section and confirm it is set as prescribed. This group policy setting is backed by the following registry location with a `REG_DWORD` value of `0`.
 ```
HKLM\SOFTWARE\Policies\Microsoft\Windows\WinRM\Client:AllowBasic
```</t>
  </si>
  <si>
    <t>Navigate to the UI Path articulated in the Remediation section and confirm it is set as prescribed. This group policy setting is backed by the following registry location with a `REG_DWORD` value of `0`.
 ```
HKLM\SOFTWARE\Policies\Microsoft\Windows\WinRM\Client:AllowUnencryptedTraffic
```</t>
  </si>
  <si>
    <t>Navigate to the UI Path articulated in the Remediation section and confirm it is set as prescribed. This group policy setting is backed by the following registry location with a `REG_DWORD` value of `0`.
 ```
HKLM\SOFTWARE\Policies\Microsoft\Windows\WinRM\Client:AllowDigest
```</t>
  </si>
  <si>
    <t>Navigate to the UI Path articulated in the Remediation section and confirm it is set as prescribed. This group policy setting is backed by the following registry location with a `REG_DWORD` value of `0`.
 ```
HKLM\SOFTWARE\Policies\Microsoft\Windows\WinRM\Service:AllowBasic
```</t>
  </si>
  <si>
    <t>Navigate to the UI Path articulated in the Remediation section and confirm it is set as prescribed. This group policy setting is backed by the following registry location with a `REG_DWORD` value of `0`.
 ```
HKLM\SOFTWARE\Policies\Microsoft\Windows\WinRM\Service:AllowUnencryptedTraffic
```</t>
  </si>
  <si>
    <t>Navigate to the UI Path articulated in the Remediation section and confirm it is set as prescribed. This group policy setting is backed by the following registry location with a `REG_DWORD` value of `1`.
 ```
HKLM\SOFTWARE\Policies\Microsoft\Windows\WinRM\Service:DisableRunAs
```</t>
  </si>
  <si>
    <t>Navigate to the UI Path articulated in the Remediation section and confirm it is set as prescribed. This group policy setting is backed by the following registry location with a `REG_DWORD` value of `1`.
```
HKLM\SOFTWARE\Policies\Microsoft\Windows Defender Security Center\App and Browser protection:DisallowExploitProtectionOverride
```</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</si>
  <si>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third-party solution for patching may choose to exempt themselves from this recommendation, and instead configure it to `Disabled` so that the native Windows Update mechanism does not interfere with the third-party patching process.</t>
  </si>
  <si>
    <t>Navigate to the UI Path articulated in the Remediation section and confirm it is set as prescribed. This group policy setting is backed by the following registry location with a `REG_DWORD` value of `0`.
 ```
HKLM\SOFTWARE\Policies\Microsoft\Windows\WindowsUpdate\AU:NoAutoUpdate
```</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</si>
  <si>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recommendation 'Configure Automatic Updates'. It will have no impact if any other option is selected.</t>
  </si>
  <si>
    <t>Navigate to the UI Path articulated in the Remediation section and confirm it is set as prescribed. This group policy setting is backed by the following registry location with a `REG_DWORD` value of `0`.
 ```
HKLM\SOFTWARE\Policies\Microsoft\Windows\WindowsUpdate\AU:ScheduledInstallDay
```</t>
  </si>
  <si>
    <t>Navigate to the UI Path articulated in the Remediation section and confirm it is set as prescribed. This group policy setting is backed by the following registry location with a `REG_DWORD` value of `0`.
 ```
HKLM\SOFTWARE\Policies\Microsoft\Windows\WindowsUpdate\AU:NoAutoRebootWithLoggedOnUsers
```</t>
  </si>
  <si>
    <t>This policy setting manages which updates that are received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[https://aka.ms/wipforbiz](https://aka.ms/wipforbiz)</t>
  </si>
  <si>
    <t>Navigate to the UI Path articulated in the Remediation section and confirm it is set as prescribed. This group policy setting is backed by the following registry location with a `REG_DWORD` value of `1`.
```
HKLM\SOFTWARE\Policies\Microsoft\Windows\WindowsUpdate:ManagePreviewBuildsPolicyValue
```</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</si>
  <si>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</si>
  <si>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Navigate to the UI Path articulated in the Remediation section and confirm it is set as prescribed. This group policy setting is backed by the following registry location with a `REG_DWORD` value of `1` (DeferFeatureUpdates) and `180` (DeferFeatureUpdatesPeriodInDays).
```
HKEY_LOCAL_MACHINE\SOFTWARE\Policies\Microsoft\Windows\WindowsUpdate:DeferFeatureUpdates
HKEY_LOCAL_MACHINE\SOFTWARE\Policies\Microsoft\Windows\WindowsUpdate:DeferFeatureUpdatesPeriodInDays
```</t>
  </si>
  <si>
    <t>This settings controls when Quality Updates are received.
The recommended state for this setting is: `Enabled: 0 days`.
**Note:** If the "Allow Diagnostic Data" (formerly "Allow Telemetry") policy is set to 0, this policy will have no effect.
**Note #2:** Starting with Windows Server 2016 RTM (Release 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</si>
  <si>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Navigate to the UI Path articulated in the Remediation section and confirm it is set as prescribed. This group policy setting is backed by the following registry location with a `REG_DWORD` value of `1` (DeferQualityUpdates) and `0` (DeferQualityUpdatesPeriodInDays).
```
HKEY_LOCAL_MACHINE\SOFTWARE\Policies\Microsoft\Windows\WindowsUpdate:DeferQualityUpdates
HKEY_LOCAL_MACHINE\SOFTWARE\Policies\Microsoft\Windows\WindowsUpdate:DeferQualityUpdatesPeriodInDays
```</t>
  </si>
  <si>
    <t>Navigate to the UI Path articulated in the Remediation section and confirm it is set as prescribed. This group policy setting is backed by the following registry location with a `REG_DWORD` value of `1`.
```
HKU\[USER SID]\Software\Policies\Microsoft\Windows\CurrentVersion\PushNotifications:NoToastApplicationNotificationOnLockScreen
```</t>
  </si>
  <si>
    <t>Navigate to the UI Path articulated in the Remediation section and confirm it is set as prescribed. This group policy setting is backed by the following registry location with a `REG_DWORD` value of `2`.
```
HKU\[USER SID]\Software\Microsoft\Windows\CurrentVersion\Policies\Attachments:SaveZoneInformation
```</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</si>
  <si>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</si>
  <si>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Navigate to the UI Path articulated in the Remediation section and confirm it is set as prescribed. This group policy setting is backed by the following registry location with a `REG_DWORD` value of `3`.
```
HKU\[USER SID]\Software\Microsoft\Windows\CurrentVersion\Policies\Attachments:ScanWithAntiVirus
```</t>
  </si>
  <si>
    <t>Navigate to the UI Path articulated in the Remediation section and confirm it is set as prescribed. This group policy setting is backed by the following registry location with a `REG_DWORD` value of `2`.
```
HKU\[USER SID]\Software\Policies\Microsoft\Windows\CloudContent:ConfigureWindowsSpotlight
```</t>
  </si>
  <si>
    <t>Navigate to the UI Path articulated in the Remediation section and confirm it is set as prescribed. This group policy setting is backed by the following registry location with a `REG_DWORD` value of `1`.
```
HKU\[USER SID]\Software\Policies\Microsoft\Windows\CloudContent:DisableThirdPartySuggestions
```</t>
  </si>
  <si>
    <t>Navigate to the UI Path articulated in the Remediation section and confirm it is set as prescribed. This group policy setting is backed by the following registry location:
```
HKU\[USER SID]\SOFTWARE\Policies\Microsoft\Windows\CloudContent:DisableSpotlightCollectionOnDesktop
```</t>
  </si>
  <si>
    <t>Navigate to the UI Path articulated in the Remediation section and confirm it is set as prescribed. This group policy setting is backed by the following registry location with a `REG_DWORD` value of `1`.
```
HKU\[USER SID]\Software\Microsoft\Windows\CurrentVersion\Policies\Explorer:NoInplaceSharing
```</t>
  </si>
  <si>
    <t>Navigate to the UI Path articulated in the Remediation section and confirm it is set as prescribed. This group policy setting is backed by the following registry location with a `REG_DWORD` value of `0`.
```
HKU\[USER SID]\Software\Policies\Microsoft\Windows\Installer:AlwaysInstallElevated
```</t>
  </si>
  <si>
    <t>This policy setting determines the number of renewed, unique passwords that have to be associated with a user account before you can reuse an old password. The value for this policy setting must be between 0 and 24 passwords. The default value for stand-alone systems is 0 passwords, but the default setting when joined to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</si>
  <si>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`365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</si>
  <si>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</si>
  <si>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 to the power of 7 combinations. An eight-character password has 26 to the power of 8 (or 2 x 1011)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</si>
  <si>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Navigate to the UI Path articulated in the Remediation section and confirm it is set as prescribed. This group policy setting is backed by the following registry location with a `REG_SZ` value of `text`.
 ```
HKEY_LOCAL_MACHINE\SOFTWARE\Microsoft\Windows\CurrentVersion\Policies\System:LegalNoticeText
```</t>
  </si>
  <si>
    <t>Navigate to the UI Path articulated in the Remediation section and confirm it is set as prescribed. This group policy setting is backed by the following registry location with a `REG_SZ` value of `text`.
 ```
HKEY_LOCAL_MACHINE\SOFTWARE\Microsoft\Windows\CurrentVersion\Policies\System:LegalNoticeCaption
```</t>
  </si>
  <si>
    <t>This policy setting determines whether the built-in Administrator account is subject to the following Account Lockout Policy settings: _Account lockout duration_, _Account lockout threshold_, and _Reset account lockout counter_. By default, this account is excluded from the account lockout controls and will never be locked out with repeated bad password attempts. 
The recommended state for this setting is: `Enabled`.
**Note:** This setting applies only to OSes patched as of October 11, 2022 (see [MS KB5020282](https://support.microsoft.com/en-us/topic/kb5020282-account-lockout-available-for-built-in-local-administrators-bce45c4d-f28d-43ad-b6fe-70156cb2dc00)).</t>
  </si>
  <si>
    <t>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or newer, passphrases can be quite long and can include spaces. Therefore, a phrase such as "I want to drink a $5 milkshake" is a valid passphrase; it is a considerably stronger password than an 8 or 10 character string of random numbers and letters, and yet is easier to remember. Users must be educated about the proper selection and maintenance of passwords, especially around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 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</si>
  <si>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</si>
  <si>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</si>
  <si>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number of failed logon attempts before the account is locked. Setting this policy to `0` does not conform to the benchmark as doing so disables the account lockout threshold.
The recommended state for this setting is: `5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</si>
  <si>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</si>
  <si>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allows users to shut down Windows Vista-based or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</si>
  <si>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This policy setting allows users to manage the system's volume or disk configuration, which could allow a user to delete a volume and cause data loss as well as a denial-of-service condition.
The recommended state for this setting is: `Administrators`.
**Note:** A Member Server with Microsoft SQL Server installed will require a special exception to this recommendation for the account that runs the SQL Server service to be granted this user right.</t>
  </si>
  <si>
    <t>Navigate to the UI Path articulated in the Remediation section and confirm it is set as prescribed. This group policy setting is backed by the following registry location with a `REG_DWORD` value of `3`.
 ```
HKEY_LOCAL_MACHINE\SOFTWARE\Microsoft\Windows\CurrentVersion\Policies\System:NoConnectedUser
```</t>
  </si>
  <si>
    <t>Navigate to the UI Path articulated in the Remediation section and confirm it is set as prescribed. This group policy setting is backed by the following registry location with a `REG_DWORD` value of `1`.
 ```
HKLM\SYSTEM\CurrentControlSet\Control\Lsa:LimitBlankPasswordUse
```</t>
  </si>
  <si>
    <t>Navigate to the UI Path articulated in the Remediation section and confirm it is set as prescribed. This group policy setting is backed by the following registry location with a `REG_DWORD` value of `1`.
 ```
HKLM\SYSTEM\CurrentControlSet\Control\Lsa:SCENoApplyLegacyAuditPolicy
```</t>
  </si>
  <si>
    <t>Navigate to the UI Path articulated in the Remediation section and confirm it is set as prescribed. This group policy setting is backed by the following registry location with a `REG_DWORD` value of `0`.
 ```
HKLM\SYSTEM\CurrentControlSet\Control\Lsa:CrashOnAuditFail
```</t>
  </si>
  <si>
    <t>Navigate to the UI Path articulated in the Remediation section and confirm it is set as prescribed. This group policy setting is backed by the following registry location with a `REG_DWORD` value of `1`.
 ```
HKLM\SYSTEM\CurrentControlSet\Control\Print\Providers\LanMan Print Services\Servers:AddPrinterDrivers
```</t>
  </si>
  <si>
    <t>Navigate to the UI Path articulated in the Remediation section and confirm it is set as prescribed. This group policy setting is backed by the following registry location with a `REG_DWORD` value of `1`.
 ```
HKLM\SYSTEM\CurrentControlSet\Services\Netlogon\Parameters:RequireSignOrSeal
```</t>
  </si>
  <si>
    <t>Navigate to the UI Path articulated in the Remediation section and confirm it is set as prescribed. This group policy setting is backed by the following registry location with a `REG_DWORD` value of `1`.
 ```
HKLM\SYSTEM\CurrentControlSet\Services\Netlogon\Parameters:SealSecureChannel
```</t>
  </si>
  <si>
    <t>Navigate to the UI Path articulated in the Remediation section and confirm it is set as prescribed. This group policy setting is backed by the following registry location with a `REG_DWORD` value of `1`.
 ```
HKLM\SYSTEM\CurrentControlSet\Services\Netlogon\Parameters:SignSecureChannel
```</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</si>
  <si>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</si>
  <si>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Navigate to the UI Path articulated in the Remediation section and confirm it is set as prescribed. This group policy setting is backed by the following registry location with a `REG_DWORD` value of `0`.
 ```
HKLM\SYSTEM\CurrentControlSet\Services\Netlogon\Parameters:DisablePasswordChange
```</t>
  </si>
  <si>
    <t>This policy setting determines the maximum allowable age for a computer account password. By default, domain members automatically change their domain passwords every 30 days.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</si>
  <si>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Navigate to the UI Path articulated in the Remediation section and confirm it is set as prescribed. This group policy setting is backed by the following registry location with a REG_DWORD value of `30` or less, but not `0`
 ```
HKLM\System\CurrentControlSet\Services\Netlogon\Parameters:MaximumPasswordAge
```</t>
  </si>
  <si>
    <t>Navigate to the UI Path articulated in the Remediation section and confirm it is set as prescribed. 
This group policy setting is backed by the following registry location with a `REG_DWORD` value of `1`.
 ```
HKLM\SYSTEM\CurrentControlSet\Services\Netlogon\Parameters:RequireStrongKey
```</t>
  </si>
  <si>
    <t>Navigate to the UI Path articulated in the Remediation section and confirm it is set as prescribed. This group policy setting is backed by the following registry location with a `REG_DWORD` value of `0`.
 ```
HKLM\SOFTWARE\Microsoft\Windows\CurrentVersion\Policies\System:DisableCAD
```</t>
  </si>
  <si>
    <t>Navigate to the UI Path articulated in the Remediation section and confirm it is set as prescribed. This group policy setting is backed by the following registry location with a `REG_DWORD` value of `1`.
```
HKLM\SOFTWARE\Microsoft\Windows\CurrentVersion\Policies\System:DontDisplayLastUserName
```</t>
  </si>
  <si>
    <t>Navigate to the UI Path articulated in the Remediation section and confirm it is set as prescribed. This group policy setting is backed by the following registry location with a REG_DWORD value of `900` or less, but not `0`
 ```
HKEY_LOCAL_MACHINE\SOFTWARE\Microsoft\Windows\CurrentVersion\Policies\System:InactivityTimeoutSecs
```</t>
  </si>
  <si>
    <t>This policy setting determines how far in advance users are warned that their password will expire. It is recommended that you configure this policy setting to at least 5 days but no more than 14 days to sufficiently warn users when their passwords will expire.
The recommended state for this setting is: `between 5 and 14 days`.</t>
  </si>
  <si>
    <t>Navigate to the UI Path articulated in the Remediation section and confirm it is set as prescribed. This group policy setting is backed by the following registry location with a `REG_DWORD` value between `5` and `14`.
 ```
HKEY_LOCAL_MACHINE\SOFTWARE\Microsoft\Windows NT\CurrentVersion\Winlogon:PasswordExpiryWarning
```</t>
  </si>
  <si>
    <t>Navigate to the UI Path articulated in the Remediation section and confirm it is set as prescribed. This group policy setting is backed by the following registry location with a `REG_DWORD` value of `1`.
 ```
HKLM\SOFTWARE\Microsoft\Windows NT\CurrentVersion\Winlogon:ForceUnlockLogon
```</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</si>
  <si>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</si>
  <si>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Navigate to the UI Path articulated in the Remediation section and confirm it is set as prescribed. This group policy setting is backed by the following registry location with a `REG_SZ` value of `1`, `2`, or `3`.
 ```
HKEY_LOCAL_MACHINE\SOFTWARE\Microsoft\Windows NT\CurrentVersion\Winlogon:ScRemoveOption
```</t>
  </si>
  <si>
    <t>Navigate to the UI Path articulated in the Remediation section and confirm it is set as prescribed. This group policy setting is backed by the following registry location with a `REG_DWORD` value of `1`.
 ```
HKLM\SYSTEM\CurrentControlSet\Services\LanmanWorkstation\Parameters:RequireSecuritySignature
```</t>
  </si>
  <si>
    <t>Navigate to the UI Path articulated in the Remediation section and confirm it is set as prescribed. This group policy setting is backed by the following registry location with a `REG_DWORD` value of `1`.
 ```
HKLM\SYSTEM\CurrentControlSet\Services\LanmanWorkstation\Parameters:EnableSecuritySignature
```</t>
  </si>
  <si>
    <t>Navigate to the UI Path articulated in the Remediation section and confirm it is set as prescribed. This group policy setting is backed by the following registry location with a `REG_DWORD` value of `0`.
 ```
HKLM\SYSTEM\CurrentControlSet\Services\LanmanWorkstation\Parameters:EnablePlainTextPassword
```</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</si>
  <si>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`15 or fewer minute(s)`.</t>
  </si>
  <si>
    <t>Navigate to the UI Path articulated in the Remediation section and confirm it is set as prescribed. This group policy setting is backed by the following registry location with a `REG_DWORD` value of `1`.
 ```
HKLM\SYSTEM\CurrentControlSet\Services\LanManServer\Parameters:RequireSecuritySignature
```</t>
  </si>
  <si>
    <t>Navigate to the UI Path articulated in the Remediation section and confirm it is set as prescribed. This group policy setting is backed by the following registry location with a `REG_DWORD` value of `1`.
```
HKLM\SYSTEM\CurrentControlSet\Services\LanManServer\Parameters:EnableSecuritySignature
```</t>
  </si>
  <si>
    <t>Navigate to the UI Path articulated in the Remediation section and confirm it is set as prescribed. This group policy setting is backed by the following registry location with a `REG_DWORD` value of `1`.
 ```
HKLM\SYSTEM\CurrentControlSet\Services\LanManServer\Parameters:enableforcedlogoff
```</t>
  </si>
  <si>
    <t>Navigate to the UI Path articulated in the Remediation section and confirm it is set as prescribed. This group policy setting is backed by the following registry location with a `REG_DWORD` value of `1`.
 ```
HKLM\SYSTEM\CurrentControlSet\Services\LanManServer\Parameters:SMBServerNameHardeningLevel
```</t>
  </si>
  <si>
    <t>Navigate to the UI Path articulated in the Remediation section and confirm it is set as prescribed. This group policy setting is backed by the following registry location with a `REG_DWORD` value of `1`.
```
HKEY_LOCAL_MACHINE\System\CurrentControlSet\Control\Lsa:TurnOffAnonymousBlock
```</t>
  </si>
  <si>
    <t>Navigate to the UI Path articulated in the Remediation section and confirm it is set as prescribed. This group policy setting is backed by the following registry location with a `REG_DWORD` value of `1`.
 ```
HKLM\SYSTEM\CurrentControlSet\Control\Lsa:RestrictAnonymousSAM
```</t>
  </si>
  <si>
    <t>Navigate to the UI Path articulated in the Remediation section and confirm it is set as prescribed. This group policy setting is backed by the following registry location with a `REG_DWORD` value of `1`.
 ```
HKLM\SYSTEM\CurrentControlSet\Control\Lsa:RestrictAnonymous
```</t>
  </si>
  <si>
    <t>Navigate to the UI Path articulated in the Remediation section and confirm it is set as prescribed. This group policy setting is backed by the following registry location with a `REG_DWORD` value of `0`.
 ```
HKLM\SYSTEM\CurrentControlSet\Control\Lsa:EveryoneIncludesAnonymous
```</t>
  </si>
  <si>
    <t>This policy setting determines which communication sessions, or pipes, will have attributes and permissions that allow anonymous access.
The recommended state for this setting is: `&lt;blank&gt;` (i.e. None), or (when the legacy _Computer Browser_ service is enabled) `BROWSER`.
**Note:** A Member Server that holds the _Remote Desktop Services_ Role with _Remote Desktop Licensing_ Role Service will require a special exception to this recommendation, to allow the `HydraLSPipe` and `TermServLicensing` Named Pipes to be accessed anonymously.</t>
  </si>
  <si>
    <t>Navigate to the UI Path articulated in the Remediation section and confirm it is set as prescribed. 
This group policy setting is backed by the following registry location with a `REG_MULTI_SZ` value of `0`.
```
HKLM\SYSTEM\CurrentControlSet\Services\LanManServer\Parameters:NullSessionPipes
```</t>
  </si>
  <si>
    <t>Navigate to the UI Path articulated in the Remediation section and confirm it is set as prescribed. This group policy setting is backed by the following registry location with a `REG_MULTI_SZ` value of `System\CurrentControlSet\Control\ProductOptions,System\CurrentControlSet\Control\Server Applications,Software\Microsoft\Windows NT\CurrentVersion`.
```
HKEY_LOCAL_MACHINE\SYSTEM\CurrentControlSet\Control\SecurePipeServers\Winreg\AllowedExactPaths:Machine
```</t>
  </si>
  <si>
    <t>Navigate to the UI Path articulated in the Remediation section and confirm it is set as prescribed. This group policy setting is backed by the following registry location with a `REG_MULTI_SZ` value of `System\CurrentControlSet\Control\Print\Printers,System\CurrentControlSet\Services\Eventlog,Software\Microsoft\OLAP Server,Software\Microsoft\Windows NT\CurrentVersion\Print,Software\Microsoft\Windows NT\CurrentVersion\Windows,System\CurrentControlSet\Control\ContentIndex,System\CurrentControlSet\Control\Terminal Server,System\CurrentControlSet\Control\Terminal Server\UserConfig,System\CurrentControlSet\Control\Terminal Server\DefaultUserConfiguration,Software\Microsoft\Windows NT\CurrentVersion\Perflib,System\CurrentControlSet\Services\SysmonLog,System\CurrentControlSet\Services\CertSvc,System\CurrentControlSet\Services\WINS`.
```
HKEY_LOCAL_MACHINE\SYSTEM\CurrentControlSet\Control\SecurePipeServers\Winreg\AllowedPaths:Machine
```</t>
  </si>
  <si>
    <t>Navigate to the UI Path articulated in the Remediation section and confirm it is set as prescribed. This group policy setting is backed by the following registry location with a `REG_DWORD` value of `1`.
```
HKLM\SYSTEM\CurrentControlSet\Services\LanManServer\Parameters:RestrictNullSessAccess
```</t>
  </si>
  <si>
    <t>This policy setting allows you to restrict remote RPC connections to SAM.
The recommended state for this setting is: `Administrators: Remote Access: Allow`.
**Note:** A Windows 10 R1607, Server 2016 or newer OS is required to access and set this value in Group Policy.
**Note #2:** This setting was originally only supported on Windows Server 2016 or newer, then support for it was added to Windows Server 2008 R2 or newer via the March 2017 security patches.
**Note #3:** If your organization is using Microsoft Defender for Identity (formerly Azure Advanced Threat Protection (Azure ATP)), the (organization-named) Defender for Identity Directory Service Account (DSA), will also need to be granted the same `Remote Access: Allow` permission. For more information on adding the service account please see [Configure SAM-R to enable lateral movement path detection in Microsoft Defender for Identity | Microsoft Docs](https://learn.microsoft.com/en-us/defender-for-identity/remote-calls-sam).</t>
  </si>
  <si>
    <t>Navigate to the UI Path articulated in the Remediation section and confirm it is set as prescribed. This group policy setting is backed by the following registry location with a `REG_SZ` value of `O:BAG:BAD:(A;;RC;;;BA)`.
 ```
HKEY_LOCAL_MACHINE\SYSTEM\CurrentControlSet\Control\Lsa:restrictremotesam
```</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</si>
  <si>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</si>
  <si>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Navigate to the UI Path articulated in the Remediation section and confirm it is set as prescribed. This group policy setting is backed by the following registry location with a `REG_MULTI_SZ` value that is `blank` i.e. no value in key.
 ```
HKEY_LOCAL_MACHINE\SYSTEM\CurrentControlSet\Services\LanManServer\Parameters:NullSessionShares
```</t>
  </si>
  <si>
    <t>Navigate to the UI Path articulated in the Remediation section and confirm it is set as prescribed. This group policy setting is backed by the following registry location with a `REG_DWORD` value of `0`.
 ```
HKLM\SYSTEM\CurrentControlSet\Control\Lsa:ForceGuest
```</t>
  </si>
  <si>
    <t>Navigate to the UI Path articulated in the Remediation section and confirm it is set as prescribed. This group policy setting is backed by the following registry location with a `REG_DWORD` value of `1`.
 ```
HKLM\SYSTEM\CurrentControlSet\Control\Lsa:UseMachineId
```</t>
  </si>
  <si>
    <t>Navigate to the UI Path articulated in the Remediation section and confirm it is set as prescribed. This group policy setting is backed by the following registry location with a `REG_DWORD` value of `0`.
 ```
HKLM\SYSTEM\CurrentControlSet\Control\Lsa\MSV1_0:AllowNullSessionFallback
```</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</si>
  <si>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
**Note:** If a hybrid environment is used, and PKU2U is `Disabled`, Remote Desktop connections from a hybrid joined system to a hybrid joined system will fail.</t>
  </si>
  <si>
    <t>Navigate to the UI Path articulated in the Remediation section and confirm it is set as prescribed. This group policy setting is backed by the following registry location with a `REG_DWORD` value of `0`.
 ```
HKLM\SYSTEM\CurrentControlSet\Control\Lsa\pku2u:AllowOnlineID
```</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</si>
  <si>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</si>
  <si>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Navigate to the UI Path articulated in the Remediation section and confirm it is set as prescribed. This group policy setting is backed by the following registry location with a `REG_DWORD` value of `2147483640`.
 ```
HKEY_LOCAL_MACHINE\SOFTWARE\Microsoft\Windows\CurrentVersion\Policies\System\Kerberos\Parameters:SupportedEncryptionTypes
```</t>
  </si>
  <si>
    <t>Navigate to the UI Path articulated in the Remediation section and confirm it is set as prescribed. This group policy setting is backed by the following registry location with a `REG_DWORD` value of `1`.
 ```
HKLM\SYSTEM\CurrentControlSet\Control\Lsa:NoLMHash
```</t>
  </si>
  <si>
    <t>Navigate to the UI Path articulated in the Remediation section and confirm it is set as prescribed. This group policy setting is backed by the following registry location with a `REG_DWORD` value of `5`.
 ```
HKEY_LOCAL_MACHINE\SYSTEM\CurrentControlSet\Control\Lsa:LmCompatibilityLevel
```</t>
  </si>
  <si>
    <t>Navigate to the UI Path articulated in the Remediation section and confirm it is set as prescribed. This group policy setting is backed by the following registry location with a `REG_DWORD` value of `1`.
 ```
HKLM\SYSTEM\CurrentControlSet\Services\LDAP:LDAPClientIntegrity
```</t>
  </si>
  <si>
    <t>Navigate to the UI Path articulated in the Remediation section and confirm it is set as prescribed. This group policy setting is backed by the following registry location with a `REG_DWORD` value of `537395200`.
 ```
HKEY_LOCAL_MACHINE\SYSTEM\CurrentControlSet\Control\Lsa\MSV1_0:NTLMMinClientSec
```</t>
  </si>
  <si>
    <t>Navigate to the UI Path articulated in the Remediation section and confirm it is set as prescribed. This group policy setting is backed by the following registry location with a `REG_DWORD` value of `537395200`.
 ```
HKEY_LOCAL_MACHINE\SYSTEM\CurrentControlSet\Control\Lsa\MSV1_0:NTLMMinServerSec
```</t>
  </si>
  <si>
    <t>This policy setting allows the auditing of incoming NTLM traffic. Events for this setting are recorded in the operational event log (e.g. Applications and Services Log\Microsoft\Windows\NTLM).
The recommended state for this setting is: `Enable auditing for all accounts`.</t>
  </si>
  <si>
    <t>Navigate to the UI Path articulated in the Remediation section and confirm it is set as prescribed. This group policy setting is backed by the following registry location with a `REG_DWORD` value of `2`.
```
HKLM\SYSTEM\CurrentControlSet\Control\Lsa\MSV1_0:AuditReceivingNTLMTraffic
```</t>
  </si>
  <si>
    <t>This policy setting allows the auditing of outgoing NTLM traffic. Events for this setting are recorded in the operational event log (e.g. Applications and Services Log\Microsoft\Windows\NTLM).
The recommended state for this setting is: `Audit all`. Configuring this setting to `Deny All` also conforms to the benchmark.
**Note:** Configuring this setting to `Deny All` is more secure, however it could have a negative impact on applications that still require NTLM. Test carefully before implementing the `Deny All` value.</t>
  </si>
  <si>
    <t>Navigate to the UI Path articulated in the Remediation section and confirm it is set as prescribed. This group policy setting is backed by the following registry location with a `REG_DWORD` value of `2`.
```
HKLM\SYSTEM\CurrentControlSet\Control\Lsa\MSV1_0:RestrictSendingNTLMTraffic
```</t>
  </si>
  <si>
    <t>Navigate to the UI Path articulated in the Remediation section and confirm it is set as prescribed. This group policy setting is backed by the following registry location with a `REG_DWORD` value of `0`.
 ```
HKLM\SOFTWARE\Microsoft\Windows\CurrentVersion\Policies\System:ShutdownWithoutLogon
```</t>
  </si>
  <si>
    <t>Navigate to the UI Path articulated in the Remediation section and confirm it is set as prescribed. This group policy setting is backed by the following registry location with a `REG_DWORD` value of `1`.
 ```
HKLM\SYSTEM\CurrentControlSet\Control\Session Manager\Kernel:ObCaseInsensitive
```</t>
  </si>
  <si>
    <t>Navigate to the UI Path articulated in the Remediation section and confirm it is set as prescribed. This group policy setting is backed by the following registry location with a `REG_DWORD` value of `1`.
 ```
HKLM\SYSTEM\CurrentControlSet\Control\Session Manager:ProtectionMode
```</t>
  </si>
  <si>
    <t>Navigate to the UI Path articulated in the Remediation section and confirm it is set as prescribed. This group policy setting is backed by the following registry location with a `REG_DWORD` value of `1`.
 ```
HKLM\SOFTWARE\Microsoft\Windows\CurrentVersion\Policies\System:FilterAdministratorToken
```</t>
  </si>
  <si>
    <t>This policy setting controls the behavior of the elevation prompt for administrators.
The recommended state for this setting is: `Prompt for consent on the secure desktop`. Configuring this setting to `Prompt for credentials on the secure desktop` also conforms to the benchmark.</t>
  </si>
  <si>
    <t>Navigate to the UI Path articulated in the Remediation section and confirm it is set as prescribed. This group policy setting is backed by the following registry location with a `REG_DWORD` value of `1` or`2`.
 ```
HKLM\SOFTWARE\Microsoft\Windows\CurrentVersion\Policies\System:ConsentPromptBehaviorAdmin
```</t>
  </si>
  <si>
    <t>Navigate to the UI Path articulated in the Remediation section and confirm it is set as prescribed. This group policy setting is backed by the following registry location with a `REG_DWORD` value of `0`.
 ```
HKLM\SOFTWARE\Microsoft\Windows\CurrentVersion\Policies\System:ConsentPromptBehaviorUser
```</t>
  </si>
  <si>
    <t>Navigate to the UI Path articulated in the Remediation section and confirm it is set as prescribed. This group policy setting is backed by the following registry location with a `REG_DWORD` value of `1`.
 ```
HKLM\SOFTWARE\Microsoft\Windows\CurrentVersion\Policies\System:EnableInstallerDetection
```</t>
  </si>
  <si>
    <t>Navigate to the UI Path articulated in the Remediation section and confirm it is set as prescribed. This group policy setting is backed by the following registry location with a `REG_DWORD` value of `1`.
 ```
HKLM\SOFTWARE\Microsoft\Windows\CurrentVersion\Policies\System:EnableSecureUIAPaths
```</t>
  </si>
  <si>
    <t>Navigate to the UI Path articulated in the Remediation section and confirm it is set as prescribed. This group policy setting is backed by the following registry location with a `REG_DWORD` value of `1`.
 ```
HKLM\SOFTWARE\Microsoft\Windows\CurrentVersion\Policies\System:EnableLUA
```</t>
  </si>
  <si>
    <t>Navigate to the UI Path articulated in the Remediation section and confirm it is set as prescribed. This group policy setting is backed by the following registry location with a `REG_DWORD` value of `1`.
 ```
HKLM\SOFTWARE\Microsoft\Windows\CurrentVersion\Policies\System:PromptOnSecureDesktop
```</t>
  </si>
  <si>
    <t>Navigate to the UI Path articulated in the Remediation section and confirm it is set as prescribed. This group policy setting is backed by the following registry location with a `REG_DWORD` value of `1`.
 ```
HKLM\SOFTWARE\Microsoft\Windows\CurrentVersion\Policies\System:EnableVirtualization
```</t>
  </si>
  <si>
    <t>Navigate to the UI Path articulated in the Remediation section and confirm it is set as prescribed. This group policy setting is backed by the following registry location with a `REG_DWORD` value of `1`.
```
HKLM\SOFTWARE\Policies\Microsoft\WindowsFirewall\DomainProfile:EnableFirewall
```</t>
  </si>
  <si>
    <t>Navigate to the UI Path articulated in the Remediation section and confirm it is set as prescribed. This group policy setting is backed by the following registry location with a `REG_DWORD` value of `1`.
 ```
HKLM\SOFTWARE\Policies\Microsoft\WindowsFirewall\DomainProfile:DefaultInboundAction
```</t>
  </si>
  <si>
    <t>Navigate to the UI Path articulated in the Remediation section and confirm it is set as prescribed. This group policy setting is backed by the following registry location with a `REG_DWORD` value of `1`.
 ```
HKLM\SOFTWARE\Policies\Microsoft\WindowsFirewall\DomainProfile:DisableNotifications
```</t>
  </si>
  <si>
    <t>Navigate to the UI Path articulated in the Remediation section and confirm it is set as prescribed. This group policy setting is backed by the following registry location with a `REG_SZ` value of `%SystemRoot%\System32\logfiles\firewall\domainfw.log`.
```
HKEY_LOCAL_MACHINE\SOFTWARE\Policies\Microsoft\WindowsFirewall\DomainProfile\Logging:LogFilePath
```</t>
  </si>
  <si>
    <t>Navigate to the UI Path articulated in the Remediation section and confirm it is set as prescribed. This group policy setting is backed by the following registry location with a `REG_DWORD` value of `16384`.
 ```
HKEY_LOCAL_MACHINE\SOFTWARE\Policies\Microsoft\WindowsFirewall\DomainProfile\Logging:LogFileSize
```</t>
  </si>
  <si>
    <t>Navigate to the UI Path articulated in the Remediation section and confirm it is set as prescribed. This group policy setting is backed by the following registry location with a `REG_DWORD` value of `1`.
 ```
HKLM\SOFTWARE\Policies\Microsoft\WindowsFirewall\DomainProfile\Logging:LogDroppedPackets
```</t>
  </si>
  <si>
    <t>Navigate to the UI Path articulated in the Remediation section and confirm it is set as prescribed. This group policy setting is backed by the following registry location with a `REG_DWORD` value of `1`.
 ```
HKLM\SOFTWARE\Policies\Microsoft\WindowsFirewall\DomainProfile\Logging:LogSuccessfulConnections
```</t>
  </si>
  <si>
    <t>Navigate to the UI Path articulated in the Remediation section and confirm it is set as prescribed. This group policy setting is backed by the following registry location with a `REG_DWORD` value of `1`.
 ```
HKLM\SOFTWARE\Policies\Microsoft\WindowsFirewall\PrivateProfile:EnableFirewall
```</t>
  </si>
  <si>
    <t>Navigate to the UI Path articulated in the Remediation section and confirm it is set as prescribed. This group policy setting is backed by the following registry location with a `REG_DWORD` value of `1`.
 ```
HKLM\SOFTWARE\Policies\Microsoft\WindowsFirewall\PrivateProfile:DefaultInboundAction
```</t>
  </si>
  <si>
    <t>Navigate to the UI Path articulated in the Remediation section and confirm it is set as prescribed. This group policy setting is backed by the following registry location with a `REG_DWORD` value of `1`.
 ```
HKLM\SOFTWARE\Policies\Microsoft\WindowsFirewall\PrivateProfile:DisableNotifications
```</t>
  </si>
  <si>
    <t>Navigate to the UI Path articulated in the Remediation section and confirm it is set as prescribed. This group policy setting is backed by the following registry location with a `REG_SZ` value of `%SystemRoot%\System32\logfiles\firewall\privatefw.log`.
```
HKEY_LOCAL_MACHINE\SOFTWARE\Policies\Microsoft\WindowsFirewall\PrivateProfile\Logging:LogFilePath
```</t>
  </si>
  <si>
    <t>Navigate to the UI Path articulated in the Remediation section and confirm it is set as prescribed. This group policy setting is backed by the following registry location with a `REG_DWORD` value of `16384`.
 ```
HKEY_LOCAL_MACHINE\SOFTWARE\Policies\Microsoft\WindowsFirewall\PrivateProfile\Logging:LogFileSize
```</t>
  </si>
  <si>
    <t>Navigate to the UI Path articulated in the Remediation section and confirm it is set as prescribed. This group policy setting is backed by the following registry location with a `REG_DWORD` value of `1`.
 ```
HKLM\SOFTWARE\Policies\Microsoft\WindowsFirewall\PrivateProfile\Logging:LogDroppedPackets
```</t>
  </si>
  <si>
    <t>Navigate to the UI Path articulated in the Remediation section and confirm it is set as prescribed. This group policy setting is backed by the following registry location with a `REG_DWORD` value of `1`.
 ```
HKLM\SOFTWARE\Policies\Microsoft\WindowsFirewall\PrivateProfile\Logging:LogSuccessfulConnections
```</t>
  </si>
  <si>
    <t>Navigate to the UI Path articulated in the Remediation section and confirm it is set as prescribed. This group policy setting is backed by the following registry location with a `REG_DWORD` value of `1`.
 ```
HKLM\SOFTWARE\Policies\Microsoft\WindowsFirewall\PublicProfile:EnableFirewall
```</t>
  </si>
  <si>
    <t>Navigate to the UI Path articulated in the Remediation section and confirm it is set as prescribed. This group policy setting is backed by the following registry location with a `REG_DWORD` value of `1`.
 ```
HKLM\SOFTWARE\Policies\Microsoft\WindowsFirewall\PublicProfile:DefaultInboundAction
```</t>
  </si>
  <si>
    <t>Navigate to the UI Path articulated in the Remediation section and confirm it is set as prescribed. This group policy setting is backed by the following registry location with a `REG_DWORD` value of `1`.
 ```
HKLM\SOFTWARE\Policies\Microsoft\WindowsFirewall\PublicProfile:DisableNotifications
```</t>
  </si>
  <si>
    <t>Navigate to the UI Path articulated in the Remediation section and confirm it is set as prescribed. This group policy setting is backed by the following registry location with a `REG_DWORD` value of `0`.
 ```
HKLM\SOFTWARE\Policies\Microsoft\WindowsFirewall\PublicProfile:AllowLocalPolicyMerge
```</t>
  </si>
  <si>
    <t>Navigate to the UI Path articulated in the Remediation section and confirm it is set as prescribed. This group policy setting is backed by the following registry location with a `REG_DWORD` value of `0`.
 ```
HKLM\SOFTWARE\Policies\Microsoft\WindowsFirewall\PublicProfile:AllowLocalIPsecPolicyMerge
```</t>
  </si>
  <si>
    <t>Navigate to the UI Path articulated in the Remediation section and confirm it is set as prescribed. This group policy setting is backed by the following registry location with a `REG_SZ` value of `%SystemRoot%\System32\logfiles\firewall\publicfw.log`.
```
HKEY_LOCAL_MACHINE\SOFTWARE\Policies\Microsoft\WindowsFirewall\PublicProfile\Logging:LogFilePath
```</t>
  </si>
  <si>
    <t>Navigate to the UI Path articulated in the Remediation section and confirm it is set as prescribed. This group policy setting is backed by the following registry location with a `REG_DWORD` value of `16384`.
 ```
HKEY_LOCAL_MACHINE\SOFTWARE\Policies\Microsoft\WindowsFirewall\PublicProfile\Logging:LogFileSize
```</t>
  </si>
  <si>
    <t>Navigate to the UI Path articulated in the Remediation section and confirm it is set as prescribed. This group policy setting is backed by the following registry location with a `REG_DWORD` value of `1`.
 ```
HKLM\SOFTWARE\Policies\Microsoft\WindowsFirewall\PublicProfile\Logging:LogDroppedPackets
```</t>
  </si>
  <si>
    <t>Navigate to the UI Path articulated in the Remediation section and confirm it is set as prescribed. This group policy setting is backed by the following registry location with a `REG_DWORD` value of `1`.
 ```
HKLM\SOFTWARE\Policies\Microsoft\WindowsFirewall\PublicProfile\Logging:LogSuccessfulConnections
```</t>
  </si>
  <si>
    <t>Navigate to the UI Path articulated in the Remediation section and confirm it is set as prescribed.
_OR_ 
To audit the system using `auditpol.exe`, perform the following and confirm it is set as prescribed:
```
auditpol /get /subcategory:"Credential Validation"
```</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</si>
  <si>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
**Note:** Although Microsoft "[Deprecated](https://learn.microsoft.com/en-us/windows/whats-new/feature-lifecycle#terminology)" Windows Authorization Manager (AzMan) in Windows Server 2012 and 2012 R2, this feature still exists in the OS (unimproved), and therefore should still be audited.</t>
  </si>
  <si>
    <t>Navigate to the UI Path articulated in the Remediation section and confirm it is set as prescribed.
_OR_
To audit the system using `auditpol.exe`, perform the following and confirm it is set as prescribed:
```
auditpol /get /subcategory:"Application Group Management"
```</t>
  </si>
  <si>
    <t>Navigate to the UI Path articulated in the Remediation section and confirm it is set as prescribed.
_OR_
To audit the system using `auditpol.exe`, perform the following and confirm it is set as prescribed:
```
auditpol /get /subcategory:"Security Group Management"
```</t>
  </si>
  <si>
    <t>Navigate to the UI Path articulated in the Remediation section and confirm it is set as prescribed.
_OR_
To audit the system using `auditpol.exe`, perform the following and confirm it is set as prescribed:
```
auditpol /get /subcategory:"User Account Management"
```</t>
  </si>
  <si>
    <t>Navigate to the UI Path articulated in the Remediation section and confirm it is set as prescribed.
_OR_
To audit the system using `auditpol.exe`, perform the following and confirm it is set as prescribed:
```
auditpol /get /subcategory:"PNP Activity"
```</t>
  </si>
  <si>
    <t>Navigate to the UI Path articulated in the Remediation section and confirm it is set as prescribed.
_OR_
To audit the system using `auditpol.exe`, perform the following and confirm it is set as prescribed:
```
auditpol /get /subcategory:"Process Creation"
```</t>
  </si>
  <si>
    <t>Navigate to the UI Path articulated in the Remediation section and confirm it is set as prescribed.
_OR_
To audit the system using `auditpol.exe`, perform the following and confirm it is set as prescribed:
```
auditpol /get /subcategory:"Account Lockout"
```</t>
  </si>
  <si>
    <t>Navigate to the UI Path articulated in the Remediation section and confirm it is set as prescribed.
_OR_
To audit the system using `auditpol.exe`, perform the following and confirm it is set as prescribed:
```
auditpol /get /subcategory:"Group Membership"
```</t>
  </si>
  <si>
    <t>Navigate to the UI Path articulated in the Remediation section and confirm it is set as prescribed.
_OR_
To audit the system using `auditpol.exe`, perform the following and confirm it is set as prescribed:
```
auditpol /get /subcategory:"Logoff"
```</t>
  </si>
  <si>
    <t>Navigate to the UI Path articulated in the Remediation section and confirm it is set as prescribed.
_OR_
To audit the system using `auditpol.exe`, perform the following and confirm it is set as prescribed:
```
auditpol /get /subcategory:"Logon"
```</t>
  </si>
  <si>
    <t>Navigate to the UI Path articulated in the Remediation section and confirm it is set as prescribed.
_OR_
To audit the system using `auditpol.exe`, perform the following and confirm it is set as prescribed:
```
auditpol /get /subcategory:"Other Logon/Logoff Events"
```</t>
  </si>
  <si>
    <t>Navigate to the UI Path articulated in the Remediation section and confirm it is set as prescribed.
_OR_
To audit the system using `auditpol.exe`, perform the following and confirm it is set as prescribed:
```
auditpol /get /subcategory:"Special Logon"
```</t>
  </si>
  <si>
    <t>Navigate to the UI Path articulated in the Remediation section and confirm it is set as prescribed.
_OR_
To audit the system using `auditpol.exe`, perform the following and confirm it is set as prescribed:
```
auditpol /get /subcategory:"Detailed File Share"
```</t>
  </si>
  <si>
    <t>Navigate to the UI Path articulated in the Remediation section and confirm it is set as prescribed.
_OR_
To audit the system using `auditpol.exe`, perform the following and confirm it is set as prescribed:
```
auditpol /get /subcategory:"File Share"
```</t>
  </si>
  <si>
    <t>Navigate to the UI Path articulated in the Remediation section and confirm it is set as prescribed.
_OR_
To audit the system using `auditpol.exe`, perform the following and confirm it is set as prescribed:
```
auditpol /get /subcategory:"Audit Other Object Access Events"
```</t>
  </si>
  <si>
    <t>Navigate to the UI Path articulated in the Remediation section and confirm it is set as prescribed.
_OR_
To audit the system using `auditpol.exe`, perform the following and confirm it is set as prescribed:
```
auditpol /get /subcategory:"Removable Storage"
```</t>
  </si>
  <si>
    <t>Navigate to the UI Path articulated in the Remediation section and confirm it is set as prescribed.
_OR_
To audit the system using `auditpol.exe`, perform the following and confirm it is set as prescribed:
```
auditpol /get /subcategory:"Audit Policy Change"
```</t>
  </si>
  <si>
    <t>Navigate to the UI Path articulated in the Remediation section and confirm it is set as prescribed.
_OR_
To audit the system using `auditpol.exe`, perform the following and confirm it is set as prescribed:
```
auditpol /get /subcategory:"Authentication Policy Change"
```</t>
  </si>
  <si>
    <t>This subcategory reports changes in authorization policy. Events for this subcategory include:
- 4703: A user right was adjusted.
- 4704: A user right was assigned.
- 4705: A user right was removed.
- 4670: Permissions on an object were changed.
- 4911: Resource attributes of the object were changed.
- 4913: Central Access Policy on the object was changed.
The recommended state for this setting is to include: `Success`.</t>
  </si>
  <si>
    <t>Navigate to the UI Path articulated in the Remediation section and confirm it is set as prescribed.
_OR_
To audit the system using `auditpol.exe`, perform the following and confirm it is set as prescribed:
```
auditpol /get /subcategory:"Authorization Policy Change"
```</t>
  </si>
  <si>
    <t>Navigate to the UI Path articulated in the Remediation section and confirm it is set as prescribed.
_OR_
To audit the system using `auditpol.exe`, perform the following and confirm it is set as prescribed:
```
auditpol /get /subcategory:"MPSSVC Rule-Level Policy Change"
```</t>
  </si>
  <si>
    <t>Navigate to the UI Path articulated in the Remediation section and confirm it is set as prescribed.
_OR_
To audit the system using `auditpol.exe`, perform the following and confirm it is set as prescribed:
```
auditpol /get /subcategory:"Other Policy Change Events"
```</t>
  </si>
  <si>
    <t>Navigate to the UI Path articulated in the Remediation section and confirm it is set as prescribed.
_OR_
To audit the system using `auditpol.exe`, perform the following and confirm it is set as prescribed:
```
auditpol /get /subcategory:"Sensitive Privilege Use"
```</t>
  </si>
  <si>
    <t>Navigate to the UI Path articulated in the Remediation section and confirm it is set as prescribed.
_OR_
To audit the system using `auditpol.exe`, perform the following and confirm it is set as prescribed:
```
auditpol /get /subcategory:"IPsec Driver"
```</t>
  </si>
  <si>
    <t>Navigate to the UI Path articulated in the Remediation section and confirm it is set as prescribed.
_OR_
To audit the system using `auditpol.exe`, perform the following and confirm it is set as prescribed:
```
auditpol /get /subcategory:"Other System Events"
```</t>
  </si>
  <si>
    <t>Navigate to the UI Path articulated in the Remediation section and confirm it is set as prescribed.
_OR_
To audit the system using `auditpol.exe`, perform the following and confirm it is set as prescribed:
```
auditpol /get /subcategory:"Security State Change"
```</t>
  </si>
  <si>
    <t>Navigate to the UI Path articulated in the Remediation section and confirm it is set as prescribed.
_OR_
To audit the system using `auditpol.exe`, perform the following and confirm it is set as prescribed:
```
auditpol /get /subcategory:"Security System Extension"
```</t>
  </si>
  <si>
    <t>Navigate to the UI Path articulated in the Remediation section and confirm it is set as prescribed.
_OR_
To audit the system using `auditpol.exe`, perform the following and confirm it is set as prescribed:
```
auditpol /get /subcategory:"System Integrity"
```</t>
  </si>
  <si>
    <t>Navigate to the UI Path articulated in the Remediation section and confirm it is set as prescribed. This group policy setting is backed by the following registry location with a `REG_DWORD` value of `1`.
 ```
HKLM\SOFTWARE\Policies\Microsoft\Windows\Personalization:NoLockScreenCamera
```</t>
  </si>
  <si>
    <t>Navigate to the UI Path articulated in the Remediation section and confirm it is set as prescribed. This group policy setting is backed by the following registry location with a `REG_DWORD` value of `1`.
 ```
HKLM\SOFTWARE\Policies\Microsoft\Windows\Personalization:NoLockScreenSlideshow
```</t>
  </si>
  <si>
    <t>Navigate to the UI Path articulated in the Remediation section and confirm it is set as prescribed. This group policy setting is backed by the following registry location with a `REG_DWORD` value of `0`.
 ```
HKLM\SOFTWARE\Policies\Microsoft\InputPersonalization:AllowInputPersonalization
```</t>
  </si>
  <si>
    <t>Navigate to the UI Path articulated in the Remediation section and confirm it is set as prescribed. This group policy setting is backed by the following registry location with a `REG_DWORD` value of `0`.
```
HKLM\SOFTWARE\Microsoft\Windows\CurrentVersion\Policies\System:LocalAccountTokenFilterPolicy
```</t>
  </si>
  <si>
    <t>Navigate to the UI Path articulated in the Remediation section and confirm it is set as prescribed. This group policy setting is backed by the following registry location with a `REG_DWORD` value of `1`.
```
HKLM\SYSTEM\CurrentControlSet\Control\Print:RpcAuthnLevelPrivacyEnabled
```</t>
  </si>
  <si>
    <t>Navigate to the UI Path articulated in the Remediation section and confirm it is set as prescribed. This group policy setting is backed by the following registry location with a `REG_DWORD` value of `4`.
```
HKEY_LOCAL_MACHINE\SYSTEM\CurrentControlSet\Services\mrxsmb10:Start
```</t>
  </si>
  <si>
    <t>Navigate to the UI Path articulated in the Remediation section and confirm it is set as prescribed. This group policy setting is backed by the following registry location with a `REG_DWORD` value of `0`.
```
HKLM\SYSTEM\CurrentControlSet\Services\LanmanServer\Parameters:SMB1
```</t>
  </si>
  <si>
    <t>This policy setting configures whether the [WinVerifyTrust](https://learn.microsoft.com/en-us/windows/win32/api/wintrust/nf-wintrust-winverifytrust) function performs strict Windows Authenticode signature verification for Portable Executable files (PE files). If enabled, PE files will be considered "unsigned" if Windows identifies content in them that does not conform to the Authenticode specification.
The recommended state for this setting is: `Enabled`.</t>
  </si>
  <si>
    <t>Navigate to the UI Path articulated in the Remediation section and confirm it is set as prescribed. 
This group policy setting is backed by the following registry location with a `REG_DWORD` value of `1`.
```
HKLM\SOFTWARE\Microsoft\Cryptography\Wintrust\Config:EnableCertPaddingCheck
```</t>
  </si>
  <si>
    <t>Navigate to the UI Path articulated in the Remediation section and confirm it is set as prescribed. This group policy setting is backed by the following registry location with a `REG_DWORD` value of `0`.
```
HKLM\SYSTEM\CurrentControlSet\Control\Session Manager\kernel:DisableExceptionChainValidation
```</t>
  </si>
  <si>
    <t>This policy setting controls whether the Local Security Authority Server Service (LSASS) process runs protected. The Local Security Authority (LSA), which includes the Local Security Authority Server Service (LSASS) process, validates users for local and remote sign-ins and enforces local security policies.
The recommended state for this setting is: `Enabled`.
**Note:** This setting only applies to Windows Server 2012 R2 (or newer) **except** for Windows Server 2022 (or newer). See policy setting _Configure LSASS to run as a protected process_.</t>
  </si>
  <si>
    <t>Navigate to the UI Path articulated in the Remediation section and confirm it is set as prescribed. This group policy setting is backed by the following registry location with a `REG_DWORD` value of `1`.
```
HKLM\SYSTEM\CurrentControlSet\Control\Lsa:RunAsPPL
```</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</si>
  <si>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</si>
  <si>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Navigate to the UI Path articulated in the Remediation section and confirm it is set as prescribed. This group policy setting is backed by the following registry location with a `REG_DWORD` value of `2`.
```
HKLM\SYSTEM\CurrentControlSet\Services\NetBT\Parameters:NodeType
```</t>
  </si>
  <si>
    <t>Navigate to the UI Path articulated in the Remediation section and confirm it is set as prescribed. This group policy setting is backed by the following registry location with a `REG_DWORD` value of `0`.
```
HKLM\SYSTEM\CurrentControlSet\Control\SecurityProviders\WDigest:UseLogonCredential
```</t>
  </si>
  <si>
    <t>Navigate to the UI Path articulated in the Remediation section and confirm it is set as prescribed. This group policy setting is backed by the following registry location with a `REG_SZ` value of `0`.
 ```
HKLM\SOFTWARE\Microsoft\Windows NT\CurrentVersion\Winlogon:AutoAdminLogon
```</t>
  </si>
  <si>
    <t>Navigate to the UI Path articulated in the Remediation section and confirm it is set as prescribed. This group policy setting is backed by the following registry location with a `REG_DWORD` value of `2`.
 ```
HKLM\SYSTEM\CurrentControlSet\Services\Tcpip6\Parameters:DisableIPSourceRouting
```</t>
  </si>
  <si>
    <t>Navigate to the UI Path articulated in the Remediation section and confirm it is set as prescribed. This group policy setting is backed by the following registry location with a `REG_DWORD` value of `2`.
 ```
HKLM\SYSTEM\CurrentControlSet\Services\Tcpip\Parameters:DisableIPSourceRouting
```</t>
  </si>
  <si>
    <t>Navigate to the UI Path articulated in the Remediation section and confirm it is set as prescribed. This group policy setting is backed by the following registry location with a `REG_DWORD` value of `0`.
 ```
HKLM\SYSTEM\CurrentControlSet\Services\Tcpip\Parameters:EnableICMPRedirect
```</t>
  </si>
  <si>
    <t>Navigate to the UI Path articulated in the Remediation section and confirm it is set as prescribed. This group policy setting is backed by the following registry location with a `REG_DWORD` value of `1`.
 ```
HKLM\SYSTEM\CurrentControlSet\Services\NetBT\Parameters:NoNameReleaseOnDemand
```</t>
  </si>
  <si>
    <t>Navigate to the UI Path articulated in the Remediation section and confirm it is set as prescribed. This group policy setting is backed by the following registry location with a `REG_DWORD` value of `1`.
 ```
HKLM\SYSTEM\CurrentControlSet\Control\Session Manager:SafeDllSearchMode
```</t>
  </si>
  <si>
    <t>Navigate to the UI Path articulated in the Remediation section and confirm it is set as prescribed. This group policy setting is backed by the following registry location with a `REG_SZ` value of `5`.
 ```
HKEY_LOCAL_MACHINE\SOFTWARE\Microsoft\Windows NT\CurrentVersion\Winlogon:ScreenSaverGracePeriod
```</t>
  </si>
  <si>
    <t>Navigate to the UI Path articulated in the Remediation section and confirm it is set as prescribed. This group policy setting is backed by the following registry location with a `REG_DWORD` value of `90`.
 ```
HKEY_LOCAL_MACHINE\SYSTEM\CurrentControlSet\Services\Eventlog\Security:WarningLevel
```</t>
  </si>
  <si>
    <t>This policy setting specifies if the Domain Name System (DNS) client will perform name resolution over Network Basic Input/Output System (NetBIOS). NetBIOS is a legacy name resolution method for internal Microsoft networking that predates the use of DNS for that purpose (pre–Active Directory). Some legacy applications still require the use of NetBIOS for full functionality. 
The recommended state for this setting is: `Enabled: Disable NetBIOS name resolution on public networks`. Configuring this setting to `Enabled: Disable NetBIOS name resolution` also conforms to the benchmark.</t>
  </si>
  <si>
    <t>Navigate to the UI Path articulated in the Remediation section and confirm it is set as prescribed. This group policy setting is backed by the following registry location with a `REG_DWORD` value of `0` or `2`.
```
HKLM\SOFTWARE\Policies\Microsoft\Windows NT\DNSClient:EnableNetbios
```</t>
  </si>
  <si>
    <t>Navigate to the UI Path articulated in the Remediation section and confirm it is set as prescribed. This group policy setting is backed by the following registry location with a `REG_DWORD` value of `0`.
```
HKLM\SOFTWARE\Policies\Microsoft\Windows NT\DNSClient:EnableMulticast
```</t>
  </si>
  <si>
    <t>Navigate to the UI Path articulated in the Remediation section and confirm it is set as prescribed. 
This group policy setting is backed by the following registry location with a `REG_DWORD` value of `0`.
```
HKLM\SOFTWARE\Policies\Microsoft\Windows\LanmanWorkstation:AllowInsecureGuestAuth
```</t>
  </si>
  <si>
    <t>Navigate to the UI Path articulated in the Remediation section and confirm it is set as prescribed. This group policy setting is backed by the following registry location with a `REG_DWORD` value of `0`.
 ```
HKLM\SOFTWARE\Policies\Microsoft\Windows\Network Connections:NC_AllowNetBridge_NLA
```</t>
  </si>
  <si>
    <t>Navigate to the UI Path articulated in the Remediation section and confirm it is set as prescribed. This group policy setting is backed by the following registry location with a `REG_DWORD` value of `0`.
 ```
HKLM\SOFTWARE\Policies\Microsoft\Windows\Network Connections:NC_ShowSharedAccessUI
```</t>
  </si>
  <si>
    <t>Navigate to the UI Path articulated in the Remediation section and confirm it is set as prescribed. This group policy setting is backed by the following registry location with a `REG_DWORD` value of `1`.
 ```
HKLM\SOFTWARE\Policies\Microsoft\Windows\Network Connections:NC_StdDomainUserSetLocation
```</t>
  </si>
  <si>
    <t>Navigate to the UI Path articulated in the Remediation section and confirm it is set as prescribed. This group policy setting is backed by the following registry locations with a `REG_SZ` value of `RequireMutualAuthentication=1, RequireIntegrity=1, RequirePrivacy=1`.
```
HKEY_LOCAL_MACHINE\SOFTWARE\Policies\Microsoft\Windows\NetworkProvider\HardenedPaths:\\*\NETLOGON
HKEY_LOCAL_MACHINE\SOFTWARE\Policies\Microsoft\Windows\NetworkProvider\HardenedPaths:\\*\SYSVOL
```</t>
  </si>
  <si>
    <t>Navigate to the UI Path articulated in the Remediation section and confirm it is set as prescribed. This group policy setting is backed by the following registry location with a `REG_DWORD` value of `3`.
```
HKEY_LOCAL_MACHINE\SOFTWARE\Policies\Microsoft\Windows\WcmSvc\GroupPolicy:fMinimizeConnections
```</t>
  </si>
  <si>
    <t>This policy setting determines whether Redirection Guard is enabled for the print spooler. Redirection Guard can prevent file redirections from being used within the print spooler. 
The recommended state for this setting is: `Enabled: Redirection Guard Enabled`.</t>
  </si>
  <si>
    <t>Navigate to the UI Path articulated in the Remediation section and confirm it is set as prescribed. This group policy setting is backed by the following registry location with a `REG_DWORD` value of `1`.
```
HKLM\SOFTWARE\Policies\Microsoft\Windows NT\Printers:RedirectionguardPolicy
```</t>
  </si>
  <si>
    <t>Navigate to the UI Path articulated in the Remediation section and confirm it is set as prescribed. This group policy setting is backed by the following registry location with a `REG_DWORD` value of `0`.
```
HKLM\SOFTWARE\Policies\Microsoft\Windows NT\Printers\RPC:RpcUseNamedPipeProtocol
```</t>
  </si>
  <si>
    <t>Navigate to the UI Path articulated in the Remediation section and confirm it is set as prescribed. This group policy setting is backed by the following registry location with a `REG_DWORD` value of `0`.
```
HKLM\SOFTWARE\Policies\Microsoft\Windows NT\Printers\RPC:RpcAuthentication
```</t>
  </si>
  <si>
    <t>Navigate to the UI Path articulated in the Remediation section and confirm it is set as prescribed. This group policy setting is backed by the following registry location with a `REG_DWORD` value of `5`.
```
HKEY_LOCAL_MACHINE\SOFTWARE\Policies\Microsoft\Windows NT\Printers\RPC:RpcProtocols
```</t>
  </si>
  <si>
    <t>Navigate to the UI Path articulated in the Remediation section and confirm it is set as prescribed. This group policy setting is backed by the following registry location with a `REG_DWORD` value of `0` or `1`.
```
HKLM\SOFTWARE\Policies\Microsoft\Windows NT\Printers\RPC:ForceKerberosForRpc
```</t>
  </si>
  <si>
    <t>Navigate to the UI Path articulated in the Remediation section and confirm it is set as prescribed. This group policy setting is backed by the following registry location with a `REG_DWORD` value of `0`.
```
HKLM\SOFTWARE\Policies\Microsoft\Windows NT\Printers\RPC:RpcTcpPort
```</t>
  </si>
  <si>
    <t>This policy setting controls whether users who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</si>
  <si>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Navigate to the UI Path articulated in the Remediation section and confirm it is set as prescribed. This group policy setting is backed by the following registry location with a `REG_DWORD` value of `1`.
```
HKLM\SOFTWARE\Policies\Microsoft\Windows NT\Printers\PointAndPrint:RestrictDriverInstallationToAdministrators 
```</t>
  </si>
  <si>
    <t>This policy setting manages how queue-specific files are processed during printer installation. At printer installation time, a vendor-supplied installation application can specify a set of files, of any type, to be associated with a particular print queue. The files are downloaded to each client that connects to the print server.
The recommended state for this setting is: `Enabled: Limit Queue-specific files to Color profiles`.</t>
  </si>
  <si>
    <t>Navigate to the UI Path articulated in the Remediation section and confirm it is set as prescribed. This group policy setting is backed by the following registry location with a `REG_DWORD` value of `1`.
```
HKLM\SOFTWARE\Policies\Microsoft\Windows NT\Printers:CopyFilesPolicy
```</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</si>
  <si>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</si>
  <si>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Navigate to the UI Path articulated in the Remediation section and confirm it is set as prescribed. This group policy setting is backed by the following registry location with a `REG_DWORD` value of `0`.
```
HKLM\Software\Policies\Microsoft\Windows NT\Printers\PointAndPrint:NoWarningNoElevationOnInstall
```</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</si>
  <si>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</si>
  <si>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Navigate to the UI Path articulated in the Remediation section and confirm it is set as prescribed. This group policy setting is backed by the following registry location with a `REG_DWORD` value of `0`.
```
HKLM\Software\Policies\Microsoft\Windows NT\Printers\PointAndPrint:UpdatePromptSettings
```</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</si>
  <si>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server OSes older than Windows Server 2012 R2. However, in February 2015 Microsoft added support for the feature to Windows Server 2008 R2 and Windows Server 2012 (non-R2) via an update - [KB3004375](https://support.microsoft.com/en-us/help/3004375/microsoft-security-advisory-update-to-improve-windows-command-line-aud). Therefore, this setting is also important to set on those older OSes.</t>
  </si>
  <si>
    <t>Navigate to the UI Path articulated in the Remediation section and confirm it is set as prescribed. This group policy setting is backed by the following registry location with a `REG_DWORD` value of `1`.
```
HKLM\SOFTWARE\Microsoft\Windows\CurrentVersion\Policies\System\Audit:ProcessCreationIncludeCmdLine_Enabled
```</t>
  </si>
  <si>
    <t>Navigate to the UI Path articulated in the Remediation section and confirm it is set as prescribed. This group policy setting is backed by the following registry location with a `REG_DWORD` value of `0`.
```
HKLM\SOFTWARE\Microsoft\Windows\CurrentVersion\Policies\System\CredSSP\Parameters:AllowEncryptionOracle
```</t>
  </si>
  <si>
    <t>Navigate to the UI Path articulated in the Remediation section and confirm it is set as prescribed. This group policy setting is backed by the following registry location with a `REG_DWORD` value of `1`.
```
HKLM\SOFTWARE\Policies\Microsoft\Windows\CredentialsDelegation:AllowProtectedCreds
```</t>
  </si>
  <si>
    <t>This policy setting allows you to prevent Windows from retrieving device metadata from the Internet. 
The recommended state for this setting is: `Enabled`.
**Note:** This will not prevent the installation of basic hardware drivers, but does prevent associated third-party utility software from automatically being installed under the context of the `SYSTEM` account.</t>
  </si>
  <si>
    <t>Navigate to the UI Path articulated in the Remediation section and confirm it is set as prescribed. This group policy setting is backed by the following registry location with a `REG_DWORD` value of `1`.
```
HKLM\SOFTWARE\Policies\Microsoft\Windows\Device Metadata:PreventDeviceMetadataFromNetwork
```</t>
  </si>
  <si>
    <t>Navigate to the UI Path articulated in the Remediation section and confirm it is set as prescribed. This group policy setting is backed by the following registry location with a `REG_DWORD` value of `3`.
 ```
HKEY_LOCAL_MACHINE\SYSTEM\CurrentControlSet\Policies\EarlyLaunch:DriverLoadPolicy
```</t>
  </si>
  <si>
    <t>The "Do not apply during periodic background processing" option prevents the system from updating affected registry policies in the background while the computer is in use. When background updates are disabled, registry policy changes will not take effect until the next user logon or system restart.
This setting affects all policy settings within the Administrative Templates folder and any other policies that store values in the registry.
The recommended state for this setting is: `Enabled: FALSE` (unchecked).</t>
  </si>
  <si>
    <t>Navigate to the UI Path articulated in the Remediation section and confirm it is set as prescribed. This group policy setting is backed by the following registry location with a `REG_DWORD` value of `0`.
 ```
HKLM\SOFTWARE\Policies\Microsoft\Windows\Group Policy\{35378EAC-683F-11D2-A89A-00C04FBBCFA2}:NoBackgroundPolicy
```</t>
  </si>
  <si>
    <t>The "Process even if the Group Policy objects have not changed" option updates and reapplies registry policies even if the registry policies have not changed.
This setting affects all registry policy settings within the Administrative Templates folder and any other policies that store values in the registry. 
The recommended state for this setting is: `Enabled: TRUE` (checked).</t>
  </si>
  <si>
    <t>Navigate to the UI Path articulated in the Remediation section and confirm it is set as prescribed. This group policy setting is backed by the following registry location with a `REG_DWORD` value of `0`.
```
HKLM\SOFTWARE\Policies\Microsoft\Windows\Group Policy\{35378EAC-683F-11D2-A89A-00C04FBBCFA2}:NoGPOListChanges
```</t>
  </si>
  <si>
    <t>The "Do not apply during periodic background processing" option prevents the system from updating affected security policies in the background while the computer is in use. When background updates are disabled, updates to security policies will not take effect until the next user logon or system restart.
This setting affects all policy settings that use the built-in security template of Group Policy (e.g. Windows Settings\Security Settings).
The recommended state for this setting is: `Enabled: FALSE` (unchecked).</t>
  </si>
  <si>
    <t>Navigate to the UI Path articulated in the Remediation section and confirm it is set as prescribed. This group policy setting is backed by the following registry location with a `REG_DWORD` value of `0`.
 ```
HKLM\SOFTWARE\Policies\Microsoft\Windows\Group Policy\{827D319E-6EAC-11D2-A4EA-00C04F79F83A}:NoBackgroundPolicy
```</t>
  </si>
  <si>
    <t>The "Process even if the Group Policy objects have not changed" option updates and reapplies security policies even if the security policies have not changed.
This setting affects all policy settings within the built-in security template of Group Policy (e.g. Windows Settings\Security Settings).
The recommended state for this setting is: `Enabled: TRUE` (checked).</t>
  </si>
  <si>
    <t>Navigate to the UI Path articulated in the Remediation section and confirm it is set as prescribed. This group policy setting is backed by the following registry location with a `REG_DWORD` value of `0`.
```
HKLM\SOFTWARE\Policies\Microsoft\Windows\Group Policy\{827D319E-6EAC-11D2-A4EA-00C04F79F83A}:NoGPOListChanges
```</t>
  </si>
  <si>
    <t>Navigate to the UI Path articulated in the Remediation section and confirm it is set as prescribed. This group policy setting is backed by the following registry location with a `REG_DWORD` value of `0`.
 ```
HKLM\SOFTWARE\Policies\Microsoft\Windows\System:EnableCdp
```</t>
  </si>
  <si>
    <t>Navigate to the UI Path articulated in the Remediation section and confirm it is set as prescribed. This group policy setting is backed by the following registry location and when set properly a value `does not exist`.
 ```
HKEY_LOCAL_MACHINE\SOFTWARE\Microsoft\Windows\CurrentVersion\Policies\System:DisableBkGndGroupPolicy
```</t>
  </si>
  <si>
    <t>Navigate to the UI Path articulated in the Remediation section and confirm it is set as prescribed. This group policy setting is backed by the following registry location with a `REG_DWORD` value of `1`.
 ```
HKLM\SOFTWARE\Policies\Microsoft\Windows NT\Printers:DisableWebPnPDownload
```</t>
  </si>
  <si>
    <t>Navigate to the UI Path articulated in the Remediation section and confirm it is set as prescribed. This group policy setting is backed by the following registry location with a `REG_DWORD` value of `1`.
 ```
HKLM\SOFTWARE\Microsoft\Windows\CurrentVersion\Policies\Explorer:NoWebServices
```</t>
  </si>
  <si>
    <t>Navigate to the UI Path articulated in the Remediation section and confirm it is set as prescribed. This group policy setting is backed by the following registry location with a `REG_DWORD` value of `0`.
```
HKLM\SOFTWARE\Policies\Microsoft\Windows\Kernel DMA Protection:DeviceEnumerationPolicy
```</t>
  </si>
  <si>
    <t>This policy setting configures which directory Windows LAPS will use to back up the local admin account password.
The recommended state for this setting is: `Enabled: Active Directory` or `Enabled: Azure Active Directory`.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Windows LAPS does not support simultaneous storage of the local admin password in both directory types.
**Note #4:** If the setting is configured and the managed device is not joined to the configured directory type, the local administrator password will not be managed by Windows LAPS.</t>
  </si>
  <si>
    <t>Navigate to the UI Path articulated in the Remediation section and confirm it is set as prescribed. This group policy setting is backed by the following registry location with a `REG_DWORD` value of `1` or `2`.
```
HKLM\SOFTWARE\Microsoft\Windows\CurrentVersion\Policies\LAPS:BackupDirectory
```</t>
  </si>
  <si>
    <t>This policy setting configures whether the password age dictated by the Windows LAPS "Password Settings" policy is enforced and cannot be extended manually (only shortened) by an authorized technician.
If an expiration is detected, the password is changed immediately, and password expiration is set according to policy.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</si>
  <si>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Navigate to the UI Path articulated in the Remediation section and confirm it is set as prescribed. This group policy setting is backed by the following registry location with a `REG_DWORD` value of `1`.
```
HKLM\SOFTWARE\Microsoft\Windows\CurrentVersion\Policies\LAPS:PwdExpirationProtectionEnabled
```</t>
  </si>
  <si>
    <t>This policy setting controls whether the Windows LAPS managed password is encrypted before being sent to Active Directory.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This setting has no effect unless the password has been configured to be backed up to Active Directory, and the Active Directory domain functional level is at Windows Server 2016 or above. 
**Note #4:** This setting has no relevance (but is harmless) when storing Windows LAPS passwords to Entra ID (formerly Azure Active Directory) as it automatically encrypts all Windows LAPS passwords.</t>
  </si>
  <si>
    <t>Navigate to the UI Path articulated in the Remediation section and confirm it is set as prescribed. This group policy setting is backed by the following registry location with a `REG_DWORD` value of `1`.
```
HKLM\SOFTWARE\Microsoft\Windows\CurrentVersion\Policies\LAPS:ADPasswordEncryptionEnabled
```</t>
  </si>
  <si>
    <t>This policy setting configures the Windows LAPS Password Settings policy for password complexity.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Large letters + small letters + numbers + special characters`.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</si>
  <si>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Navigate to the UI Path articulated in the Remediation section and confirm it is set as prescribed. This group policy setting is backed by the following registry location with a `REG_DWORD` value of `4`.
```
HKLM\SOFTWARE\Microsoft\Windows\CurrentVersion\Policies\LAPS:PasswordComplexity
```</t>
  </si>
  <si>
    <t>This policy setting configures the Windows LAPS Password Settings policy for password length.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15 or more`.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</si>
  <si>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Navigate to the UI Path articulated in the Remediation section and confirm it is set as prescribed. This group policy setting is backed by the following registry location with a `REG_DWORD` value of `15`.
```
HKLM\SOFTWARE\Microsoft\Windows\CurrentVersion\Policies\LAPS:PasswordLength
```</t>
  </si>
  <si>
    <t>This policy setting configures the Windows LAPS Password Settings policy for password length.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30 or fewer`.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</si>
  <si>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Navigate to the UI Path articulated in the Remediation section and confirm it is set as prescribed. This group policy setting is backed by the following registry location with a `REG_DWORD` value of `30`.
```
HKLM\SOFTWARE\Microsoft\Windows\CurrentVersion\Policies\LAPS:PasswordAgeDays
```</t>
  </si>
  <si>
    <t>This policy settings configures post-authentication actions which will be executed after detecting an authentication by the Windows LAPS managed account. The `Grace period` refers to the amount of time (hours) to wait after an authentication before executing the specified post-authentication actions.
The recommended state for this setting is: `Enabled: 8 or fewer hours, but not 0`.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If this policy is set to `0` it prevents all post-authentication actions from occurring.</t>
  </si>
  <si>
    <t>Navigate to the UI Path articulated in the Remediation section and confirm it is set as prescribed. This group policy setting is backed by the following registry location with a `REG_DWORD` value of `8` or less, but not `0`.
```
HKLM\SOFTWARE\Microsoft\Windows\CurrentVersion\Policies\LAPS:PostAuthenticationResetDelay
```</t>
  </si>
  <si>
    <t>This policy settings configures post-authentication actions which will be executed after detecting an authentication by the LAPS managed account. The `Action` refers to actions to take upon expiry of the grace period before executing the specified post-authentication actions.
Post-authentication actions:
- `Reset password`: upon expiry of the grace period, the managed account password will be reset.
- `Reset the password and logoff the managed account`: upon expiry of the grace period, the managed account password will be reset and any interactive logon sessions using the managed account will terminated.
- `Reset the password and reboot the device`: upon expiry of the grace period, the managed account password will be reset and the managed device will be immediately rebooted.
**Warning:** After an interactive logon session is terminated, other authenticated sessions using the Windows LAPS managed account may still be active. The only way to ensure that the previous password is no longer in use is to reboot the OS.
The recommended state for this setting is: `Enabled: Reset the password and logoff the managed account` or higher.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</si>
  <si>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Navigate to the UI Path articulated in the Remediation section and confirm it is set as prescribed. This group policy setting is backed by the following registry location with a `REG_DWORD` value of `3` or `5`.
```
HKLM\SOFTWARE\Microsoft\Windows\CurrentVersion\Policies\LAPS:PostAuthenticationActions
```</t>
  </si>
  <si>
    <t>Navigate to the UI Path articulated in the Remediation section and confirm it is set as prescribed. This group policy setting is backed by the following registry location with a `REG_DWORD` value of `1`.
 ```
HKLM\SOFTWARE\Policies\Microsoft\Windows\System:BlockUserFromShowingAccountDetailsOnSignin
```</t>
  </si>
  <si>
    <t>Navigate to the UI Path articulated in the Remediation section and confirm it is set as prescribed. This group policy setting is backed by the following registry location with a `REG_DWORD` value of `1`.
 ```
HKLM\SOFTWARE\Policies\Microsoft\Windows\System:DontDisplayNetworkSelectionUI
```</t>
  </si>
  <si>
    <t>Navigate to the UI Path articulated in the Remediation section and confirm it is set as prescribed. This group policy setting is backed by the following registry location with a `REG_DWORD` value of `1`.
 ```
HKLM\SOFTWARE\Policies\Microsoft\Windows\System:DontEnumerateConnectedUsers
```</t>
  </si>
  <si>
    <t>Navigate to the UI Path articulated in the Remediation section and confirm it is set as prescribed. This group policy setting is backed by the following registry location with a `REG_DWORD` value of `0`.
 ```
HKLM\SOFTWARE\Policies\Microsoft\Windows\System:EnumerateLocalUsers
```</t>
  </si>
  <si>
    <t>Navigate to the UI Path articulated in the Remediation section and confirm it is set as prescribed. This group policy setting is backed by the following registry location with a `REG_DWORD` value of `1`.
 ```
HKLM\SOFTWARE\Policies\Microsoft\Windows\System:DisableLockScreenAppNotifications
```</t>
  </si>
  <si>
    <t xml:space="preserve"> Ensure 'Maximum password age' is set to '90 or fewer days, but not 0'</t>
  </si>
  <si>
    <t>To establish the recommended configuration via GP, set the following UI path to `90 or fewer days, but not 0`:
```
Computer Configuration\Policies\Windows Settings\Security Settings\Account Policies\Password Policy\Maximum password age
```</t>
  </si>
  <si>
    <t>Account lockout duration has not been set to 15 or more minutes.</t>
  </si>
  <si>
    <t xml:space="preserve"> Ensure 'Account lockout threshold' is set to '3 or fewer invalid logon attempt(s), but not 0'</t>
  </si>
  <si>
    <t>To establish the recommended configuration via GP, set the following UI path to `3 or fewer invalid login attempt(s), but not 0`:
 ```
Computer Configuration\Policies\Windows Settings\Security Settings\Account Policies\Account Lockout Policy\Account lockout threshold
```</t>
  </si>
  <si>
    <t xml:space="preserve"> Ensure 'Microsoft network server: Amount of idle time required before suspending session' is set to '30 or fewer minute(s)'</t>
  </si>
  <si>
    <t>Navigate to the UI Path articulated in the Remediation section and confirm it is set as prescribed. This group policy setting is backed by the following registry location with a `REG_DWORD` value of `30` or less.
```
HKEY_LOCAL_MACHINE\SYSTEM\CurrentControlSet\Services\LanManServer\Parameters:AutoDisconnect
```</t>
  </si>
  <si>
    <t>To establish the recommended configuration via GP, set the following UI path to `30 or fewer minute(s)`:
```
Computer Configuration\Policies\Windows Settings\Security Settings\Local Policies\Security Options\Microsoft network server: Amount of idle time required before suspending session
```</t>
  </si>
  <si>
    <t>Set "Microsoft network server: Amount of idle time required before suspending session" to "30 or fewer minute(s)". One method to achieve the recommended configuration via Group Policy is to perform the following:
Set the following UI path to 30 or fewer minute(s):
Computer Configuration\Policies\Windows Settings\Security Settings\Local Policies\Security Options\Microsoft network server: Amount of idle time required before suspending session</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</si>
  <si>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check existing passwords to ensure they are not on the list
</t>
  </si>
  <si>
    <t>If test case WIN2019-345 is pass, the preferred value is 0, if WIN2019-345 is fail the value should be 90 or less but not 0.</t>
  </si>
  <si>
    <t>Set "Account lockout duration" to "15 or more minute(s)".  One method to achieve the recommended configuration via Group Policy is to perform the following:
Set the following UI path to 15 or more minute(s):
Computer Configuration\Policies\Windows Settings\Security Settings\Account Policies\Account Lockout Policy\Account lockout duration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</si>
</sst>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
    <numFmt numFmtId="166" formatCode="m/d/yyyy;@"/>
  </numFmts>
  <fonts count="41" x14ac:knownFonts="1">
    <font>
      <sz val="10"/>
      <name val="Arial"/>
    </font>
    <font>
      <sz val="11"/>
      <color theme="1"/>
      <name val="Calibri"/>
      <family val="2"/>
      <scheme val="minor"/>
    </font>
    <font>
      <sz val="11"/>
      <color theme="1"/>
      <name val="Calibri"/>
      <family val="2"/>
      <scheme val="minor"/>
    </font>
    <font>
      <sz val="11"/>
      <color indexed="8"/>
      <name val="Calibri"/>
      <family val="2"/>
    </font>
    <font>
      <sz val="8"/>
      <name val="Arial"/>
      <family val="2"/>
    </font>
    <font>
      <b/>
      <sz val="10"/>
      <name val="Arial"/>
      <family val="2"/>
    </font>
    <font>
      <b/>
      <sz val="12"/>
      <name val="Arial"/>
      <family val="2"/>
    </font>
    <font>
      <i/>
      <sz val="10"/>
      <name val="Arial"/>
      <family val="2"/>
    </font>
    <font>
      <sz val="10"/>
      <color indexed="8"/>
      <name val="Arial"/>
      <family val="2"/>
    </font>
    <font>
      <sz val="10"/>
      <name val="Arial"/>
      <family val="2"/>
    </font>
    <font>
      <i/>
      <sz val="9"/>
      <name val="Arial"/>
      <family val="2"/>
    </font>
    <font>
      <sz val="12"/>
      <name val="Arial"/>
      <family val="2"/>
    </font>
    <font>
      <sz val="10"/>
      <name val="Arial"/>
      <family val="2"/>
    </font>
    <font>
      <sz val="11"/>
      <color indexed="9"/>
      <name val="Calibri"/>
      <family val="2"/>
    </font>
    <font>
      <sz val="11"/>
      <color indexed="20"/>
      <name val="Calibri"/>
      <family val="2"/>
    </font>
    <font>
      <b/>
      <sz val="11"/>
      <color indexed="52"/>
      <name val="Calibri"/>
      <family val="2"/>
    </font>
    <font>
      <sz val="11"/>
      <color indexed="17"/>
      <name val="Calibri"/>
      <family val="2"/>
    </font>
    <font>
      <u/>
      <sz val="10"/>
      <color indexed="12"/>
      <name val="Arial"/>
      <family val="2"/>
    </font>
    <font>
      <sz val="11"/>
      <color indexed="52"/>
      <name val="Calibri"/>
      <family val="2"/>
    </font>
    <font>
      <sz val="11"/>
      <color indexed="60"/>
      <name val="Calibri"/>
      <family val="2"/>
    </font>
    <font>
      <sz val="11"/>
      <color indexed="10"/>
      <name val="Calibri"/>
      <family val="2"/>
    </font>
    <font>
      <u/>
      <sz val="10"/>
      <color indexed="12"/>
      <name val="Verdana"/>
      <family val="2"/>
    </font>
    <font>
      <sz val="1"/>
      <color indexed="8"/>
      <name val="Calibri"/>
      <family val="2"/>
    </font>
    <font>
      <sz val="11"/>
      <color theme="1"/>
      <name val="Calibri"/>
      <family val="2"/>
      <scheme val="minor"/>
    </font>
    <font>
      <sz val="10"/>
      <color theme="1"/>
      <name val="Arial"/>
      <family val="2"/>
    </font>
    <font>
      <b/>
      <sz val="10"/>
      <color rgb="FFFF0000"/>
      <name val="Arial"/>
      <family val="2"/>
    </font>
    <font>
      <sz val="10"/>
      <color rgb="FFAC0000"/>
      <name val="Arial"/>
      <family val="2"/>
    </font>
    <font>
      <u/>
      <sz val="10"/>
      <color theme="11"/>
      <name val="Arial"/>
      <family val="2"/>
    </font>
    <font>
      <b/>
      <sz val="10"/>
      <color theme="1"/>
      <name val="Arial"/>
      <family val="2"/>
    </font>
    <font>
      <sz val="12"/>
      <color theme="1"/>
      <name val="Calibri"/>
      <family val="2"/>
      <scheme val="minor"/>
    </font>
    <font>
      <b/>
      <i/>
      <sz val="10"/>
      <name val="Arial"/>
      <family val="2"/>
    </font>
    <font>
      <sz val="10"/>
      <color theme="0"/>
      <name val="Arial"/>
      <family val="2"/>
    </font>
    <font>
      <sz val="11"/>
      <color indexed="8"/>
      <name val="Calibri"/>
      <family val="2"/>
    </font>
    <font>
      <b/>
      <sz val="11"/>
      <color theme="1"/>
      <name val="Calibri"/>
      <family val="2"/>
      <scheme val="minor"/>
    </font>
    <font>
      <sz val="10"/>
      <color rgb="FFFF0000"/>
      <name val="Arial"/>
      <family val="2"/>
    </font>
    <font>
      <sz val="8"/>
      <name val="Arial"/>
      <family val="2"/>
    </font>
    <font>
      <sz val="10"/>
      <color theme="1" tint="4.9989318521683403E-2"/>
      <name val="Arial"/>
      <family val="2"/>
    </font>
    <font>
      <sz val="10"/>
      <name val="Arial"/>
      <family val="2"/>
    </font>
    <font>
      <b/>
      <sz val="10"/>
      <color theme="0"/>
      <name val="Arial"/>
      <family val="2"/>
    </font>
    <font>
      <b/>
      <u/>
      <sz val="10"/>
      <color theme="0"/>
      <name val="Arial"/>
      <family val="2"/>
    </font>
    <font>
      <b/>
      <sz val="10"/>
      <color rgb="FF4F81BD"/>
      <name val="Arial"/>
      <family val="2"/>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54"/>
        <bgColor indexed="5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42"/>
        <bgColor indexed="42"/>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2"/>
        <bgColor indexed="52"/>
      </patternFill>
    </fill>
    <fill>
      <patternFill patternType="solid">
        <fgColor indexed="45"/>
        <bgColor indexed="4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3"/>
        <bgColor indexed="43"/>
      </patternFill>
    </fill>
    <fill>
      <patternFill patternType="solid">
        <fgColor indexed="55"/>
        <bgColor indexed="64"/>
      </patternFill>
    </fill>
    <fill>
      <patternFill patternType="solid">
        <fgColor indexed="44"/>
        <bgColor indexed="64"/>
      </patternFill>
    </fill>
    <fill>
      <patternFill patternType="solid">
        <fgColor indexed="22"/>
        <bgColor indexed="64"/>
      </patternFill>
    </fill>
    <fill>
      <patternFill patternType="solid">
        <fgColor rgb="FFAFD7FF"/>
        <bgColor indexed="64"/>
      </patternFill>
    </fill>
    <fill>
      <patternFill patternType="solid">
        <fgColor rgb="FFB2B2B2"/>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theme="4"/>
      </patternFill>
    </fill>
  </fills>
  <borders count="6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3"/>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3"/>
      </bottom>
      <diagonal/>
    </border>
    <border>
      <left/>
      <right/>
      <top style="thin">
        <color indexed="63"/>
      </top>
      <bottom/>
      <diagonal/>
    </border>
    <border>
      <left style="thin">
        <color indexed="63"/>
      </left>
      <right/>
      <top style="thin">
        <color indexed="63"/>
      </top>
      <bottom/>
      <diagonal/>
    </border>
    <border>
      <left/>
      <right style="thin">
        <color indexed="64"/>
      </right>
      <top style="thin">
        <color indexed="63"/>
      </top>
      <bottom/>
      <diagonal/>
    </border>
    <border>
      <left style="thin">
        <color indexed="63"/>
      </left>
      <right/>
      <top/>
      <bottom style="thin">
        <color indexed="63"/>
      </bottom>
      <diagonal/>
    </border>
    <border>
      <left/>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style="thin">
        <color indexed="64"/>
      </right>
      <top style="thin">
        <color indexed="63"/>
      </top>
      <bottom style="thin">
        <color indexed="63"/>
      </bottom>
      <diagonal/>
    </border>
    <border>
      <left style="thin">
        <color auto="1"/>
      </left>
      <right style="thin">
        <color indexed="64"/>
      </right>
      <top style="thin">
        <color indexed="63"/>
      </top>
      <bottom style="thin">
        <color auto="1"/>
      </bottom>
      <diagonal/>
    </border>
    <border>
      <left/>
      <right style="thin">
        <color indexed="63"/>
      </right>
      <top style="thin">
        <color indexed="63"/>
      </top>
      <bottom/>
      <diagonal/>
    </border>
    <border>
      <left/>
      <right style="thin">
        <color indexed="63"/>
      </right>
      <top/>
      <bottom/>
      <diagonal/>
    </border>
    <border>
      <left/>
      <right style="thin">
        <color indexed="63"/>
      </right>
      <top/>
      <bottom style="thin">
        <color indexed="63"/>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auto="1"/>
      </right>
      <top style="thin">
        <color auto="1"/>
      </top>
      <bottom style="thin">
        <color indexed="63"/>
      </bottom>
      <diagonal/>
    </border>
    <border>
      <left style="thin">
        <color auto="1"/>
      </left>
      <right style="thin">
        <color indexed="63"/>
      </right>
      <top style="thin">
        <color auto="1"/>
      </top>
      <bottom style="thin">
        <color auto="1"/>
      </bottom>
      <diagonal/>
    </border>
    <border>
      <left style="thin">
        <color indexed="63"/>
      </left>
      <right style="thin">
        <color indexed="63"/>
      </right>
      <top style="thin">
        <color auto="1"/>
      </top>
      <bottom style="thin">
        <color auto="1"/>
      </bottom>
      <diagonal/>
    </border>
    <border>
      <left style="thin">
        <color indexed="63"/>
      </left>
      <right style="thin">
        <color auto="1"/>
      </right>
      <top style="thin">
        <color auto="1"/>
      </top>
      <bottom style="thin">
        <color auto="1"/>
      </bottom>
      <diagonal/>
    </border>
    <border>
      <left style="thin">
        <color auto="1"/>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auto="1"/>
      </right>
      <top style="thin">
        <color indexed="63"/>
      </top>
      <bottom style="thin">
        <color indexed="63"/>
      </bottom>
      <diagonal/>
    </border>
    <border>
      <left style="thin">
        <color auto="1"/>
      </left>
      <right style="thin">
        <color auto="1"/>
      </right>
      <top style="thin">
        <color auto="1"/>
      </top>
      <bottom style="thin">
        <color auto="1"/>
      </bottom>
      <diagonal/>
    </border>
    <border>
      <left style="thin">
        <color auto="1"/>
      </left>
      <right/>
      <top style="thin">
        <color indexed="63"/>
      </top>
      <bottom style="thin">
        <color auto="1"/>
      </bottom>
      <diagonal/>
    </border>
    <border>
      <left/>
      <right style="thin">
        <color indexed="63"/>
      </right>
      <top style="thin">
        <color indexed="63"/>
      </top>
      <bottom style="thin">
        <color auto="1"/>
      </bottom>
      <diagonal/>
    </border>
    <border>
      <left style="thin">
        <color indexed="63"/>
      </left>
      <right style="thin">
        <color indexed="63"/>
      </right>
      <top style="thin">
        <color indexed="63"/>
      </top>
      <bottom style="thin">
        <color auto="1"/>
      </bottom>
      <diagonal/>
    </border>
    <border>
      <left style="thin">
        <color indexed="63"/>
      </left>
      <right style="thin">
        <color auto="1"/>
      </right>
      <top style="thin">
        <color indexed="63"/>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3"/>
      </left>
      <right/>
      <top/>
      <bottom style="thin">
        <color auto="1"/>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style="thin">
        <color indexed="63"/>
      </left>
      <right style="thin">
        <color indexed="63"/>
      </right>
      <top style="thin">
        <color indexed="63"/>
      </top>
      <bottom/>
      <diagonal/>
    </border>
  </borders>
  <cellStyleXfs count="1048">
    <xf numFmtId="0" fontId="0" fillId="0" borderId="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20" fillId="24" borderId="0" applyNumberFormat="0" applyBorder="0" applyAlignment="0" applyProtection="0"/>
    <xf numFmtId="0" fontId="20"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0" fillId="19" borderId="0" applyNumberFormat="0" applyBorder="0" applyAlignment="0" applyProtection="0"/>
    <xf numFmtId="0" fontId="20"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5" fillId="0" borderId="0" applyNumberFormat="0" applyFill="0" applyBorder="0" applyAlignment="0" applyProtection="0">
      <alignment wrapText="1"/>
    </xf>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9" borderId="1"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21" borderId="2" applyNumberFormat="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15" fillId="26" borderId="1" applyNumberFormat="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3" fillId="0" borderId="6" applyNumberFormat="0" applyFill="0" applyAlignment="0" applyProtection="0"/>
    <xf numFmtId="0" fontId="9" fillId="0" borderId="0">
      <alignment wrapText="1"/>
    </xf>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16" fillId="0" borderId="0"/>
    <xf numFmtId="0" fontId="22" fillId="0" borderId="0"/>
    <xf numFmtId="0" fontId="24" fillId="0" borderId="0"/>
    <xf numFmtId="0" fontId="9" fillId="0" borderId="0"/>
    <xf numFmtId="0" fontId="24" fillId="0" borderId="0"/>
    <xf numFmtId="0" fontId="9"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9" fillId="0" borderId="0"/>
    <xf numFmtId="0" fontId="23" fillId="0" borderId="0"/>
    <xf numFmtId="0" fontId="9" fillId="0" borderId="0"/>
    <xf numFmtId="0" fontId="9" fillId="0" borderId="0"/>
    <xf numFmtId="0" fontId="9" fillId="0" borderId="0"/>
    <xf numFmtId="0" fontId="12"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3" fillId="0" borderId="0"/>
    <xf numFmtId="0" fontId="9" fillId="0" borderId="0"/>
    <xf numFmtId="0" fontId="22" fillId="0" borderId="0"/>
    <xf numFmtId="0" fontId="22" fillId="0" borderId="0"/>
    <xf numFmtId="0" fontId="22" fillId="0" borderId="0"/>
    <xf numFmtId="0" fontId="9"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3"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19" borderId="7" applyNumberFormat="0" applyFont="0" applyAlignment="0" applyProtection="0"/>
    <xf numFmtId="0" fontId="22" fillId="29" borderId="8"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9" applyNumberFormat="0" applyFill="0" applyAlignment="0" applyProtection="0"/>
    <xf numFmtId="0" fontId="3" fillId="0" borderId="9"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0"/>
    <xf numFmtId="0" fontId="32" fillId="0" borderId="0" applyFill="0" applyProtection="0"/>
    <xf numFmtId="0" fontId="37" fillId="0" borderId="0"/>
    <xf numFmtId="0" fontId="1" fillId="0" borderId="0"/>
  </cellStyleXfs>
  <cellXfs count="297">
    <xf numFmtId="0" fontId="0" fillId="0" borderId="0" xfId="0"/>
    <xf numFmtId="14" fontId="0" fillId="0" borderId="0" xfId="0" applyNumberFormat="1"/>
    <xf numFmtId="0" fontId="9" fillId="0" borderId="10" xfId="0" applyFont="1" applyBorder="1" applyAlignment="1">
      <alignment vertical="top"/>
    </xf>
    <xf numFmtId="0" fontId="9" fillId="0" borderId="0" xfId="0" applyFont="1" applyAlignment="1">
      <alignment vertical="top"/>
    </xf>
    <xf numFmtId="0" fontId="11" fillId="35" borderId="0" xfId="0" applyFont="1" applyFill="1"/>
    <xf numFmtId="0" fontId="9" fillId="35" borderId="0" xfId="0" applyFont="1" applyFill="1"/>
    <xf numFmtId="0" fontId="9" fillId="36" borderId="10" xfId="0" applyFont="1" applyFill="1" applyBorder="1" applyAlignment="1">
      <alignment vertical="top"/>
    </xf>
    <xf numFmtId="0" fontId="0" fillId="36" borderId="0" xfId="0" applyFill="1" applyAlignment="1">
      <alignment vertical="top"/>
    </xf>
    <xf numFmtId="0" fontId="26" fillId="0" borderId="0" xfId="0" applyFont="1"/>
    <xf numFmtId="0" fontId="26" fillId="0" borderId="0" xfId="0" applyFont="1" applyAlignment="1">
      <alignment vertical="top"/>
    </xf>
    <xf numFmtId="0" fontId="5" fillId="38" borderId="10" xfId="0" applyFont="1" applyFill="1" applyBorder="1" applyAlignment="1">
      <alignment vertical="top"/>
    </xf>
    <xf numFmtId="0" fontId="5" fillId="38" borderId="0" xfId="0" applyFont="1" applyFill="1" applyAlignment="1">
      <alignment vertical="top"/>
    </xf>
    <xf numFmtId="0" fontId="9" fillId="0" borderId="10" xfId="0" applyFont="1" applyBorder="1" applyAlignment="1">
      <alignment horizontal="right" vertical="top"/>
    </xf>
    <xf numFmtId="0" fontId="5" fillId="0" borderId="10" xfId="0" applyFont="1" applyBorder="1" applyAlignment="1">
      <alignment horizontal="left" vertical="top"/>
    </xf>
    <xf numFmtId="0" fontId="7" fillId="0" borderId="0" xfId="0" applyFont="1" applyAlignment="1">
      <alignment vertical="top"/>
    </xf>
    <xf numFmtId="0" fontId="5" fillId="0" borderId="10" xfId="0" applyFont="1" applyBorder="1" applyAlignment="1">
      <alignment vertical="top"/>
    </xf>
    <xf numFmtId="0" fontId="5" fillId="0" borderId="0" xfId="0" applyFont="1" applyAlignment="1">
      <alignment vertical="top"/>
    </xf>
    <xf numFmtId="0" fontId="6" fillId="35" borderId="10" xfId="0" applyFont="1" applyFill="1" applyBorder="1"/>
    <xf numFmtId="0" fontId="24" fillId="35" borderId="10" xfId="0" applyFont="1" applyFill="1" applyBorder="1"/>
    <xf numFmtId="0" fontId="9" fillId="0" borderId="10" xfId="0" applyFont="1" applyBorder="1" applyAlignment="1">
      <alignment horizontal="left" vertical="top" indent="1"/>
    </xf>
    <xf numFmtId="0" fontId="7" fillId="0" borderId="0" xfId="0" applyFont="1" applyAlignment="1">
      <alignment vertical="top" wrapText="1"/>
    </xf>
    <xf numFmtId="0" fontId="9" fillId="0" borderId="0" xfId="0" applyFont="1" applyAlignment="1">
      <alignment vertical="center"/>
    </xf>
    <xf numFmtId="0" fontId="0" fillId="0" borderId="12" xfId="0" applyBorder="1"/>
    <xf numFmtId="0" fontId="0" fillId="0" borderId="13" xfId="0" applyBorder="1"/>
    <xf numFmtId="0" fontId="0" fillId="0" borderId="14" xfId="0" applyBorder="1"/>
    <xf numFmtId="0" fontId="5" fillId="37" borderId="12" xfId="0" applyFont="1" applyFill="1" applyBorder="1"/>
    <xf numFmtId="0" fontId="5" fillId="37" borderId="13" xfId="0" applyFont="1" applyFill="1" applyBorder="1"/>
    <xf numFmtId="0" fontId="5" fillId="37" borderId="14" xfId="0" applyFont="1" applyFill="1" applyBorder="1"/>
    <xf numFmtId="0" fontId="5" fillId="0" borderId="0" xfId="0" applyFont="1"/>
    <xf numFmtId="0" fontId="10" fillId="40" borderId="0" xfId="0" applyFont="1" applyFill="1" applyAlignment="1">
      <alignment horizontal="center" vertical="center"/>
    </xf>
    <xf numFmtId="0" fontId="9" fillId="0" borderId="15" xfId="0" applyFont="1" applyBorder="1" applyAlignment="1">
      <alignment horizontal="left" vertical="top" indent="1"/>
    </xf>
    <xf numFmtId="0" fontId="9" fillId="0" borderId="0" xfId="0" applyFont="1"/>
    <xf numFmtId="0" fontId="9" fillId="40" borderId="10" xfId="0" applyFont="1" applyFill="1" applyBorder="1" applyAlignment="1">
      <alignment vertical="top"/>
    </xf>
    <xf numFmtId="0" fontId="9" fillId="40" borderId="0" xfId="0" applyFont="1" applyFill="1" applyAlignment="1">
      <alignment vertical="top"/>
    </xf>
    <xf numFmtId="0" fontId="5" fillId="38" borderId="15" xfId="0" applyFont="1" applyFill="1" applyBorder="1" applyAlignment="1">
      <alignment vertical="top"/>
    </xf>
    <xf numFmtId="0" fontId="5" fillId="38" borderId="16" xfId="0" applyFont="1" applyFill="1" applyBorder="1" applyAlignment="1">
      <alignment vertical="top"/>
    </xf>
    <xf numFmtId="0" fontId="9" fillId="35" borderId="18" xfId="0" applyFont="1" applyFill="1" applyBorder="1"/>
    <xf numFmtId="0" fontId="0" fillId="36" borderId="18" xfId="0" applyFill="1" applyBorder="1" applyAlignment="1">
      <alignment vertical="top"/>
    </xf>
    <xf numFmtId="0" fontId="3" fillId="40" borderId="0" xfId="0" applyFont="1" applyFill="1"/>
    <xf numFmtId="0" fontId="0" fillId="0" borderId="15" xfId="0" applyBorder="1"/>
    <xf numFmtId="0" fontId="5" fillId="38" borderId="17" xfId="0" applyFont="1" applyFill="1" applyBorder="1" applyAlignment="1">
      <alignment vertical="top"/>
    </xf>
    <xf numFmtId="0" fontId="0" fillId="40" borderId="0" xfId="0" applyFill="1"/>
    <xf numFmtId="0" fontId="31" fillId="40" borderId="0" xfId="0" applyFont="1" applyFill="1"/>
    <xf numFmtId="0" fontId="25" fillId="40" borderId="0" xfId="0" applyFont="1" applyFill="1"/>
    <xf numFmtId="0" fontId="5" fillId="34" borderId="11" xfId="0" applyFont="1" applyFill="1" applyBorder="1"/>
    <xf numFmtId="0" fontId="5" fillId="37" borderId="11" xfId="0" applyFont="1" applyFill="1" applyBorder="1" applyAlignment="1">
      <alignment horizontal="left" vertical="center" wrapText="1"/>
    </xf>
    <xf numFmtId="0" fontId="0" fillId="0" borderId="0" xfId="0" applyAlignment="1">
      <alignment horizontal="left" vertical="top" wrapText="1"/>
    </xf>
    <xf numFmtId="0" fontId="9" fillId="0" borderId="11" xfId="0" applyFont="1" applyBorder="1" applyAlignment="1">
      <alignment horizontal="left" vertical="top" wrapText="1"/>
    </xf>
    <xf numFmtId="0" fontId="0" fillId="0" borderId="0" xfId="0" applyAlignment="1" applyProtection="1">
      <alignment horizontal="left" vertical="top" wrapText="1"/>
      <protection locked="0"/>
    </xf>
    <xf numFmtId="0" fontId="8" fillId="39" borderId="0" xfId="0" applyFont="1" applyFill="1" applyAlignment="1" applyProtection="1">
      <alignment vertical="top" wrapText="1"/>
      <protection locked="0"/>
    </xf>
    <xf numFmtId="0" fontId="9" fillId="0" borderId="0" xfId="0" applyFont="1" applyAlignment="1" applyProtection="1">
      <alignment horizontal="left" vertical="top" wrapText="1"/>
      <protection locked="0"/>
    </xf>
    <xf numFmtId="0" fontId="33" fillId="41" borderId="11" xfId="0" applyFont="1" applyFill="1" applyBorder="1" applyAlignment="1">
      <alignment wrapText="1"/>
    </xf>
    <xf numFmtId="0" fontId="9" fillId="40" borderId="0" xfId="512" applyFill="1"/>
    <xf numFmtId="0" fontId="9" fillId="0" borderId="0" xfId="512"/>
    <xf numFmtId="0" fontId="29" fillId="40" borderId="11" xfId="0" applyFont="1" applyFill="1" applyBorder="1" applyAlignment="1">
      <alignment horizontal="left" vertical="center" wrapText="1"/>
    </xf>
    <xf numFmtId="0" fontId="29" fillId="40" borderId="11" xfId="0" applyFont="1" applyFill="1" applyBorder="1" applyAlignment="1">
      <alignment horizontal="center" wrapText="1"/>
    </xf>
    <xf numFmtId="14" fontId="0" fillId="0" borderId="11" xfId="0" applyNumberFormat="1" applyBorder="1" applyAlignment="1">
      <alignment horizontal="left" vertical="top" wrapText="1"/>
    </xf>
    <xf numFmtId="165" fontId="0" fillId="0" borderId="11" xfId="0" applyNumberFormat="1" applyBorder="1" applyAlignment="1">
      <alignment horizontal="left" vertical="top" wrapText="1"/>
    </xf>
    <xf numFmtId="0" fontId="0" fillId="0" borderId="11" xfId="0" applyBorder="1" applyAlignment="1">
      <alignment wrapText="1"/>
    </xf>
    <xf numFmtId="0" fontId="34" fillId="0" borderId="0" xfId="0" applyFont="1" applyAlignment="1">
      <alignment horizontal="left" vertical="top" wrapText="1"/>
    </xf>
    <xf numFmtId="0" fontId="9" fillId="40" borderId="0" xfId="0" applyFont="1" applyFill="1" applyAlignment="1">
      <alignment vertical="top" wrapText="1"/>
    </xf>
    <xf numFmtId="0" fontId="9" fillId="0" borderId="0" xfId="0" applyFont="1" applyAlignment="1">
      <alignment horizontal="left" vertical="top" wrapText="1"/>
    </xf>
    <xf numFmtId="0" fontId="9" fillId="0" borderId="0" xfId="669"/>
    <xf numFmtId="0" fontId="6" fillId="35" borderId="20" xfId="0" applyFont="1" applyFill="1" applyBorder="1"/>
    <xf numFmtId="0" fontId="9" fillId="35" borderId="19" xfId="0" applyFont="1" applyFill="1" applyBorder="1"/>
    <xf numFmtId="0" fontId="9" fillId="35" borderId="21" xfId="0" applyFont="1" applyFill="1" applyBorder="1"/>
    <xf numFmtId="0" fontId="0" fillId="35" borderId="22" xfId="0" applyFill="1" applyBorder="1"/>
    <xf numFmtId="0" fontId="9" fillId="35" borderId="23" xfId="0" applyFont="1" applyFill="1" applyBorder="1"/>
    <xf numFmtId="0" fontId="5" fillId="36" borderId="20" xfId="0" applyFont="1" applyFill="1" applyBorder="1" applyAlignment="1">
      <alignment vertical="center"/>
    </xf>
    <xf numFmtId="0" fontId="5" fillId="36" borderId="19" xfId="0" applyFont="1" applyFill="1" applyBorder="1" applyAlignment="1">
      <alignment vertical="center"/>
    </xf>
    <xf numFmtId="0" fontId="5" fillId="36" borderId="21" xfId="0" applyFont="1" applyFill="1" applyBorder="1" applyAlignment="1">
      <alignment vertical="center"/>
    </xf>
    <xf numFmtId="0" fontId="0" fillId="36" borderId="22" xfId="0" applyFill="1" applyBorder="1" applyAlignment="1">
      <alignment vertical="top"/>
    </xf>
    <xf numFmtId="0" fontId="0" fillId="36" borderId="23" xfId="0" applyFill="1" applyBorder="1" applyAlignment="1">
      <alignment vertical="top"/>
    </xf>
    <xf numFmtId="0" fontId="5" fillId="34" borderId="24" xfId="0" applyFont="1" applyFill="1" applyBorder="1" applyAlignment="1">
      <alignment vertical="center"/>
    </xf>
    <xf numFmtId="0" fontId="5" fillId="34" borderId="25" xfId="0" applyFont="1" applyFill="1" applyBorder="1" applyAlignment="1">
      <alignment vertical="center"/>
    </xf>
    <xf numFmtId="0" fontId="5" fillId="40" borderId="24" xfId="0" applyFont="1" applyFill="1" applyBorder="1" applyAlignment="1">
      <alignment horizontal="left" vertical="center"/>
    </xf>
    <xf numFmtId="0" fontId="5" fillId="40" borderId="26" xfId="0" applyFont="1" applyFill="1" applyBorder="1" applyAlignment="1">
      <alignment vertical="center"/>
    </xf>
    <xf numFmtId="0" fontId="9" fillId="0" borderId="27" xfId="0" applyFont="1" applyBorder="1" applyAlignment="1" applyProtection="1">
      <alignment horizontal="left" vertical="top" wrapText="1"/>
      <protection locked="0"/>
    </xf>
    <xf numFmtId="14" fontId="9" fillId="0" borderId="27" xfId="0" quotePrefix="1" applyNumberFormat="1" applyFont="1" applyBorder="1" applyAlignment="1" applyProtection="1">
      <alignment horizontal="left" vertical="top" wrapText="1"/>
      <protection locked="0"/>
    </xf>
    <xf numFmtId="166" fontId="9" fillId="0" borderId="27" xfId="0" applyNumberFormat="1" applyFont="1" applyBorder="1" applyAlignment="1" applyProtection="1">
      <alignment horizontal="left" vertical="top" wrapText="1"/>
      <protection locked="0"/>
    </xf>
    <xf numFmtId="0" fontId="5" fillId="0" borderId="24" xfId="0" applyFont="1" applyBorder="1" applyAlignment="1">
      <alignment horizontal="left" vertical="center"/>
    </xf>
    <xf numFmtId="0" fontId="5" fillId="34" borderId="28" xfId="0" applyFont="1" applyFill="1" applyBorder="1" applyAlignment="1">
      <alignment vertical="center"/>
    </xf>
    <xf numFmtId="0" fontId="0" fillId="37" borderId="24" xfId="0" applyFill="1" applyBorder="1" applyAlignment="1">
      <alignment vertical="center"/>
    </xf>
    <xf numFmtId="0" fontId="0" fillId="37" borderId="25" xfId="0" applyFill="1" applyBorder="1" applyAlignment="1">
      <alignment vertical="center"/>
    </xf>
    <xf numFmtId="0" fontId="0" fillId="37" borderId="28" xfId="0" applyFill="1" applyBorder="1" applyAlignment="1">
      <alignment vertical="center"/>
    </xf>
    <xf numFmtId="0" fontId="5" fillId="0" borderId="24" xfId="0" applyFont="1" applyBorder="1" applyAlignment="1">
      <alignment vertical="center"/>
    </xf>
    <xf numFmtId="0" fontId="24" fillId="0" borderId="28" xfId="0" applyFont="1" applyBorder="1" applyAlignment="1">
      <alignment vertical="center" wrapText="1"/>
    </xf>
    <xf numFmtId="14" fontId="9" fillId="0" borderId="29" xfId="0" applyNumberFormat="1" applyFont="1" applyBorder="1" applyAlignment="1" applyProtection="1">
      <alignment horizontal="left" vertical="top" wrapText="1"/>
      <protection locked="0"/>
    </xf>
    <xf numFmtId="164" fontId="24" fillId="0" borderId="28" xfId="0" applyNumberFormat="1" applyFont="1" applyBorder="1" applyAlignment="1">
      <alignment vertical="center" wrapText="1"/>
    </xf>
    <xf numFmtId="0" fontId="5" fillId="34" borderId="24" xfId="0" applyFont="1" applyFill="1" applyBorder="1"/>
    <xf numFmtId="0" fontId="5" fillId="34" borderId="25" xfId="0" applyFont="1" applyFill="1" applyBorder="1"/>
    <xf numFmtId="0" fontId="5" fillId="34" borderId="26" xfId="0" applyFont="1" applyFill="1" applyBorder="1"/>
    <xf numFmtId="0" fontId="5" fillId="0" borderId="20" xfId="0" applyFont="1" applyBorder="1" applyAlignment="1">
      <alignment horizontal="left" vertical="center" indent="1"/>
    </xf>
    <xf numFmtId="0" fontId="5" fillId="0" borderId="19" xfId="0" applyFont="1" applyBorder="1" applyAlignment="1">
      <alignment vertical="center"/>
    </xf>
    <xf numFmtId="0" fontId="5" fillId="0" borderId="30" xfId="0" applyFont="1" applyBorder="1" applyAlignment="1">
      <alignment vertical="center"/>
    </xf>
    <xf numFmtId="0" fontId="9" fillId="0" borderId="31" xfId="0" applyFont="1" applyBorder="1" applyAlignment="1">
      <alignment vertical="top"/>
    </xf>
    <xf numFmtId="0" fontId="9" fillId="0" borderId="22" xfId="0" applyFont="1" applyBorder="1" applyAlignment="1">
      <alignment horizontal="left" vertical="top" indent="1"/>
    </xf>
    <xf numFmtId="0" fontId="9" fillId="0" borderId="23" xfId="0" applyFont="1" applyBorder="1" applyAlignment="1">
      <alignment vertical="top"/>
    </xf>
    <xf numFmtId="0" fontId="9" fillId="0" borderId="32" xfId="0" applyFont="1" applyBorder="1" applyAlignment="1">
      <alignment vertical="top"/>
    </xf>
    <xf numFmtId="0" fontId="5" fillId="40" borderId="15" xfId="0" applyFont="1" applyFill="1" applyBorder="1"/>
    <xf numFmtId="0" fontId="0" fillId="0" borderId="33" xfId="0" applyBorder="1"/>
    <xf numFmtId="0" fontId="7" fillId="40" borderId="15" xfId="0" applyFont="1" applyFill="1" applyBorder="1"/>
    <xf numFmtId="0" fontId="5" fillId="36" borderId="34" xfId="0" applyFont="1" applyFill="1" applyBorder="1"/>
    <xf numFmtId="0" fontId="0" fillId="39" borderId="35" xfId="0" applyFill="1" applyBorder="1"/>
    <xf numFmtId="0" fontId="5" fillId="36" borderId="35" xfId="0" applyFont="1" applyFill="1" applyBorder="1"/>
    <xf numFmtId="0" fontId="0" fillId="39" borderId="36" xfId="0" applyFill="1" applyBorder="1"/>
    <xf numFmtId="0" fontId="5" fillId="36" borderId="37" xfId="0" applyFont="1" applyFill="1" applyBorder="1"/>
    <xf numFmtId="0" fontId="5" fillId="36" borderId="38" xfId="0" applyFont="1" applyFill="1" applyBorder="1"/>
    <xf numFmtId="0" fontId="5" fillId="36" borderId="39" xfId="0" applyFont="1" applyFill="1" applyBorder="1"/>
    <xf numFmtId="0" fontId="0" fillId="40" borderId="15" xfId="0" applyFill="1" applyBorder="1"/>
    <xf numFmtId="0" fontId="10" fillId="37" borderId="40" xfId="0" applyFont="1" applyFill="1" applyBorder="1" applyAlignment="1">
      <alignment horizontal="center" vertical="center" wrapText="1"/>
    </xf>
    <xf numFmtId="0" fontId="10" fillId="37" borderId="41" xfId="0" applyFont="1" applyFill="1" applyBorder="1" applyAlignment="1">
      <alignment horizontal="center" vertical="center" wrapText="1"/>
    </xf>
    <xf numFmtId="0" fontId="10" fillId="37" borderId="42" xfId="0" applyFont="1" applyFill="1" applyBorder="1" applyAlignment="1">
      <alignment horizontal="center" vertical="center" wrapText="1"/>
    </xf>
    <xf numFmtId="0" fontId="9" fillId="37" borderId="43" xfId="0" applyFont="1" applyFill="1" applyBorder="1" applyAlignment="1">
      <alignment vertical="center"/>
    </xf>
    <xf numFmtId="0" fontId="0" fillId="37" borderId="26" xfId="0" applyFill="1" applyBorder="1" applyAlignment="1">
      <alignment vertical="center"/>
    </xf>
    <xf numFmtId="0" fontId="10" fillId="37" borderId="44" xfId="0" applyFont="1" applyFill="1" applyBorder="1" applyAlignment="1">
      <alignment horizontal="center" vertical="center"/>
    </xf>
    <xf numFmtId="0" fontId="10" fillId="37" borderId="45" xfId="0" applyFont="1" applyFill="1" applyBorder="1" applyAlignment="1">
      <alignment horizontal="center" vertical="center"/>
    </xf>
    <xf numFmtId="0" fontId="7" fillId="40" borderId="15" xfId="0" applyFont="1" applyFill="1" applyBorder="1" applyAlignment="1">
      <alignment vertical="top"/>
    </xf>
    <xf numFmtId="0" fontId="30" fillId="0" borderId="46" xfId="0" applyFont="1" applyBorder="1" applyAlignment="1">
      <alignment horizontal="center" vertical="center"/>
    </xf>
    <xf numFmtId="0" fontId="30" fillId="0" borderId="46" xfId="0" applyFont="1" applyBorder="1" applyAlignment="1">
      <alignment horizontal="center" vertical="center" wrapText="1"/>
    </xf>
    <xf numFmtId="0" fontId="30" fillId="0" borderId="46" xfId="0" applyFont="1" applyBorder="1" applyAlignment="1">
      <alignment horizontal="center"/>
    </xf>
    <xf numFmtId="9" fontId="30" fillId="0" borderId="46" xfId="0" applyNumberFormat="1" applyFont="1" applyBorder="1" applyAlignment="1">
      <alignment horizontal="center" vertical="center"/>
    </xf>
    <xf numFmtId="0" fontId="5" fillId="0" borderId="47" xfId="0" applyFont="1" applyBorder="1" applyAlignment="1">
      <alignment vertical="center"/>
    </xf>
    <xf numFmtId="0" fontId="5" fillId="0" borderId="48" xfId="0" applyFont="1" applyBorder="1" applyAlignment="1">
      <alignment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5" fillId="36" borderId="36" xfId="0" applyFont="1" applyFill="1" applyBorder="1"/>
    <xf numFmtId="0" fontId="10" fillId="37" borderId="51" xfId="0" applyFont="1" applyFill="1" applyBorder="1" applyAlignment="1">
      <alignment horizontal="center" vertical="center"/>
    </xf>
    <xf numFmtId="0" fontId="9" fillId="0" borderId="46" xfId="0" applyFont="1" applyBorder="1" applyAlignment="1">
      <alignment horizontal="center" vertical="center"/>
    </xf>
    <xf numFmtId="0" fontId="7" fillId="0" borderId="46" xfId="0" applyFont="1" applyBorder="1" applyAlignment="1">
      <alignment horizontal="center" vertical="top" wrapText="1"/>
    </xf>
    <xf numFmtId="0" fontId="7" fillId="0" borderId="46" xfId="0" applyFont="1" applyBorder="1" applyAlignment="1">
      <alignment horizontal="center" vertical="center"/>
    </xf>
    <xf numFmtId="0" fontId="9" fillId="0" borderId="46" xfId="0" applyFont="1" applyBorder="1" applyAlignment="1">
      <alignment horizontal="center" vertical="top" wrapText="1"/>
    </xf>
    <xf numFmtId="0" fontId="9" fillId="40" borderId="34" xfId="0" applyFont="1" applyFill="1" applyBorder="1"/>
    <xf numFmtId="0" fontId="0" fillId="0" borderId="52" xfId="0" applyBorder="1"/>
    <xf numFmtId="0" fontId="0" fillId="0" borderId="53" xfId="0" applyBorder="1"/>
    <xf numFmtId="0" fontId="7" fillId="0" borderId="53" xfId="0" applyFont="1" applyBorder="1" applyAlignment="1">
      <alignment vertical="top" wrapText="1"/>
    </xf>
    <xf numFmtId="0" fontId="0" fillId="0" borderId="54" xfId="0" applyBorder="1"/>
    <xf numFmtId="0" fontId="5" fillId="37" borderId="24" xfId="0" applyFont="1" applyFill="1" applyBorder="1" applyAlignment="1">
      <alignment vertical="center"/>
    </xf>
    <xf numFmtId="0" fontId="5" fillId="37" borderId="25" xfId="0" applyFont="1" applyFill="1" applyBorder="1" applyAlignment="1">
      <alignment vertical="center"/>
    </xf>
    <xf numFmtId="0" fontId="5" fillId="37" borderId="26" xfId="0" applyFont="1" applyFill="1" applyBorder="1" applyAlignment="1">
      <alignment vertical="center"/>
    </xf>
    <xf numFmtId="0" fontId="9" fillId="0" borderId="20" xfId="0" applyFont="1" applyBorder="1" applyAlignment="1">
      <alignment vertical="top"/>
    </xf>
    <xf numFmtId="0" fontId="26" fillId="0" borderId="19" xfId="0" applyFont="1" applyBorder="1" applyAlignment="1">
      <alignment vertical="top"/>
    </xf>
    <xf numFmtId="0" fontId="26" fillId="0" borderId="30" xfId="0" applyFont="1" applyBorder="1" applyAlignment="1">
      <alignment vertical="top"/>
    </xf>
    <xf numFmtId="0" fontId="26" fillId="0" borderId="31" xfId="0" applyFont="1" applyBorder="1" applyAlignment="1">
      <alignment vertical="top"/>
    </xf>
    <xf numFmtId="0" fontId="5" fillId="38" borderId="20" xfId="0" applyFont="1" applyFill="1" applyBorder="1" applyAlignment="1">
      <alignment vertical="top"/>
    </xf>
    <xf numFmtId="0" fontId="5" fillId="38" borderId="19" xfId="0" applyFont="1" applyFill="1" applyBorder="1" applyAlignment="1">
      <alignment vertical="top"/>
    </xf>
    <xf numFmtId="0" fontId="5" fillId="38" borderId="30" xfId="0" applyFont="1" applyFill="1" applyBorder="1" applyAlignment="1">
      <alignment vertical="top"/>
    </xf>
    <xf numFmtId="0" fontId="9" fillId="40" borderId="20" xfId="0" applyFont="1" applyFill="1" applyBorder="1" applyAlignment="1">
      <alignment vertical="top"/>
    </xf>
    <xf numFmtId="0" fontId="9" fillId="40" borderId="19" xfId="0" applyFont="1" applyFill="1" applyBorder="1" applyAlignment="1">
      <alignment vertical="top"/>
    </xf>
    <xf numFmtId="0" fontId="9" fillId="40" borderId="30" xfId="0" applyFont="1" applyFill="1" applyBorder="1" applyAlignment="1">
      <alignment vertical="top"/>
    </xf>
    <xf numFmtId="0" fontId="5" fillId="38" borderId="22" xfId="0" applyFont="1" applyFill="1" applyBorder="1" applyAlignment="1">
      <alignment vertical="top"/>
    </xf>
    <xf numFmtId="0" fontId="5" fillId="38" borderId="23" xfId="0" applyFont="1" applyFill="1" applyBorder="1" applyAlignment="1">
      <alignment vertical="top"/>
    </xf>
    <xf numFmtId="0" fontId="5" fillId="38" borderId="32" xfId="0" applyFont="1" applyFill="1" applyBorder="1" applyAlignment="1">
      <alignment vertical="top"/>
    </xf>
    <xf numFmtId="0" fontId="9" fillId="40" borderId="22" xfId="0" applyFont="1" applyFill="1" applyBorder="1" applyAlignment="1">
      <alignment vertical="top"/>
    </xf>
    <xf numFmtId="0" fontId="9" fillId="40" borderId="23" xfId="0" applyFont="1" applyFill="1" applyBorder="1" applyAlignment="1">
      <alignment vertical="top"/>
    </xf>
    <xf numFmtId="0" fontId="9" fillId="40" borderId="32" xfId="0" applyFont="1" applyFill="1" applyBorder="1" applyAlignment="1">
      <alignment vertical="top"/>
    </xf>
    <xf numFmtId="0" fontId="5" fillId="38" borderId="24" xfId="0" applyFont="1" applyFill="1" applyBorder="1" applyAlignment="1">
      <alignment vertical="top"/>
    </xf>
    <xf numFmtId="0" fontId="5" fillId="38" borderId="25" xfId="0" applyFont="1" applyFill="1" applyBorder="1" applyAlignment="1">
      <alignment vertical="top"/>
    </xf>
    <xf numFmtId="0" fontId="5" fillId="38" borderId="26" xfId="0" applyFont="1" applyFill="1" applyBorder="1" applyAlignment="1">
      <alignment vertical="top"/>
    </xf>
    <xf numFmtId="0" fontId="9" fillId="40" borderId="24" xfId="0" applyFont="1" applyFill="1" applyBorder="1" applyAlignment="1">
      <alignment vertical="top"/>
    </xf>
    <xf numFmtId="0" fontId="9" fillId="40" borderId="25" xfId="0" applyFont="1" applyFill="1" applyBorder="1" applyAlignment="1">
      <alignment vertical="top"/>
    </xf>
    <xf numFmtId="0" fontId="9" fillId="40" borderId="26" xfId="0" applyFont="1" applyFill="1" applyBorder="1" applyAlignment="1">
      <alignment vertical="top"/>
    </xf>
    <xf numFmtId="0" fontId="5" fillId="38" borderId="31" xfId="0" applyFont="1" applyFill="1" applyBorder="1" applyAlignment="1">
      <alignment vertical="top"/>
    </xf>
    <xf numFmtId="0" fontId="5" fillId="38" borderId="55" xfId="0" applyFont="1" applyFill="1" applyBorder="1" applyAlignment="1">
      <alignment vertical="top"/>
    </xf>
    <xf numFmtId="0" fontId="5" fillId="38" borderId="56" xfId="0" applyFont="1" applyFill="1" applyBorder="1" applyAlignment="1">
      <alignment vertical="top"/>
    </xf>
    <xf numFmtId="0" fontId="5" fillId="38" borderId="57" xfId="0" applyFont="1" applyFill="1" applyBorder="1" applyAlignment="1">
      <alignment vertical="top"/>
    </xf>
    <xf numFmtId="0" fontId="9" fillId="40" borderId="58" xfId="0" applyFont="1" applyFill="1" applyBorder="1" applyAlignment="1">
      <alignment horizontal="left" vertical="top"/>
    </xf>
    <xf numFmtId="0" fontId="9" fillId="40" borderId="56" xfId="0" applyFont="1" applyFill="1" applyBorder="1" applyAlignment="1">
      <alignment horizontal="left" vertical="top"/>
    </xf>
    <xf numFmtId="0" fontId="9" fillId="40" borderId="59" xfId="0" applyFont="1" applyFill="1" applyBorder="1" applyAlignment="1">
      <alignment horizontal="left" vertical="top"/>
    </xf>
    <xf numFmtId="0" fontId="9" fillId="40" borderId="31" xfId="0" applyFont="1" applyFill="1" applyBorder="1" applyAlignment="1">
      <alignment vertical="top"/>
    </xf>
    <xf numFmtId="0" fontId="28" fillId="38" borderId="60" xfId="0" applyFont="1" applyFill="1" applyBorder="1" applyAlignment="1">
      <alignment vertical="top"/>
    </xf>
    <xf numFmtId="0" fontId="5" fillId="38" borderId="61" xfId="0" applyFont="1" applyFill="1" applyBorder="1" applyAlignment="1">
      <alignment vertical="top"/>
    </xf>
    <xf numFmtId="0" fontId="5" fillId="38" borderId="62" xfId="0" applyFont="1" applyFill="1" applyBorder="1" applyAlignment="1">
      <alignment vertical="top"/>
    </xf>
    <xf numFmtId="0" fontId="28" fillId="38" borderId="55" xfId="0" applyFont="1" applyFill="1" applyBorder="1" applyAlignment="1">
      <alignment vertical="top"/>
    </xf>
    <xf numFmtId="0" fontId="5" fillId="38" borderId="59" xfId="0" applyFont="1" applyFill="1" applyBorder="1" applyAlignment="1">
      <alignment vertical="top"/>
    </xf>
    <xf numFmtId="0" fontId="5" fillId="0" borderId="20" xfId="0" applyFont="1" applyBorder="1" applyAlignment="1">
      <alignment vertical="top"/>
    </xf>
    <xf numFmtId="0" fontId="5" fillId="0" borderId="19" xfId="0" applyFont="1" applyBorder="1" applyAlignment="1">
      <alignment vertical="top"/>
    </xf>
    <xf numFmtId="0" fontId="5" fillId="0" borderId="30" xfId="0" applyFont="1" applyBorder="1" applyAlignment="1">
      <alignment vertical="top"/>
    </xf>
    <xf numFmtId="0" fontId="7" fillId="0" borderId="31" xfId="0" applyFont="1" applyBorder="1" applyAlignment="1">
      <alignment vertical="top"/>
    </xf>
    <xf numFmtId="0" fontId="5" fillId="0" borderId="31" xfId="0" applyFont="1" applyBorder="1" applyAlignment="1">
      <alignment vertical="top"/>
    </xf>
    <xf numFmtId="0" fontId="9" fillId="0" borderId="22" xfId="0" applyFont="1" applyBorder="1" applyAlignment="1">
      <alignment horizontal="right" vertical="top"/>
    </xf>
    <xf numFmtId="0" fontId="5" fillId="34" borderId="25" xfId="0" applyFont="1" applyFill="1" applyBorder="1" applyAlignment="1" applyProtection="1">
      <alignment horizontal="left" vertical="top" wrapText="1"/>
      <protection locked="0"/>
    </xf>
    <xf numFmtId="0" fontId="9" fillId="0" borderId="46" xfId="508" applyBorder="1" applyAlignment="1">
      <alignment horizontal="left" vertical="top" wrapText="1"/>
    </xf>
    <xf numFmtId="0" fontId="9" fillId="0" borderId="19" xfId="0" applyFont="1" applyBorder="1" applyAlignment="1">
      <alignment vertical="top"/>
    </xf>
    <xf numFmtId="0" fontId="9" fillId="0" borderId="30" xfId="0" applyFont="1" applyBorder="1" applyAlignment="1">
      <alignment vertical="top"/>
    </xf>
    <xf numFmtId="0" fontId="9" fillId="0" borderId="22" xfId="0" applyFont="1" applyBorder="1" applyAlignment="1">
      <alignment vertical="top"/>
    </xf>
    <xf numFmtId="0" fontId="5" fillId="37" borderId="20" xfId="0" applyFont="1" applyFill="1" applyBorder="1" applyAlignment="1">
      <alignment vertical="center"/>
    </xf>
    <xf numFmtId="0" fontId="5" fillId="37" borderId="19" xfId="0" applyFont="1" applyFill="1" applyBorder="1" applyAlignment="1">
      <alignment vertical="center"/>
    </xf>
    <xf numFmtId="0" fontId="5" fillId="37" borderId="30" xfId="0" applyFont="1" applyFill="1" applyBorder="1" applyAlignment="1">
      <alignment vertical="center"/>
    </xf>
    <xf numFmtId="0" fontId="9" fillId="37" borderId="22" xfId="0" applyFont="1" applyFill="1" applyBorder="1" applyAlignment="1">
      <alignment vertical="center"/>
    </xf>
    <xf numFmtId="0" fontId="9" fillId="37" borderId="23" xfId="0" applyFont="1" applyFill="1" applyBorder="1" applyAlignment="1">
      <alignment vertical="center"/>
    </xf>
    <xf numFmtId="0" fontId="9" fillId="37" borderId="32" xfId="0" applyFont="1" applyFill="1" applyBorder="1" applyAlignment="1">
      <alignment vertical="center"/>
    </xf>
    <xf numFmtId="0" fontId="11" fillId="35" borderId="33" xfId="0" applyFont="1" applyFill="1" applyBorder="1"/>
    <xf numFmtId="0" fontId="9" fillId="35" borderId="33" xfId="0" applyFont="1" applyFill="1" applyBorder="1"/>
    <xf numFmtId="0" fontId="0" fillId="36" borderId="33" xfId="0" applyFill="1" applyBorder="1" applyAlignment="1">
      <alignment vertical="top"/>
    </xf>
    <xf numFmtId="0" fontId="8" fillId="0" borderId="0" xfId="695" applyFont="1" applyAlignment="1">
      <alignment wrapText="1"/>
    </xf>
    <xf numFmtId="0" fontId="5" fillId="38" borderId="53" xfId="0" applyFont="1" applyFill="1" applyBorder="1" applyAlignment="1">
      <alignment vertical="top"/>
    </xf>
    <xf numFmtId="14" fontId="0" fillId="0" borderId="24" xfId="0" applyNumberFormat="1" applyBorder="1" applyAlignment="1">
      <alignment horizontal="left" vertical="top" wrapText="1"/>
    </xf>
    <xf numFmtId="0" fontId="9" fillId="0" borderId="44" xfId="0" applyFont="1" applyBorder="1" applyAlignment="1">
      <alignment horizontal="left" vertical="top" wrapText="1"/>
    </xf>
    <xf numFmtId="0" fontId="9" fillId="0" borderId="44" xfId="0" applyFont="1" applyBorder="1" applyAlignment="1">
      <alignment horizontal="left" vertical="top"/>
    </xf>
    <xf numFmtId="0" fontId="5" fillId="38" borderId="54" xfId="0" applyFont="1" applyFill="1" applyBorder="1" applyAlignment="1">
      <alignment vertical="top"/>
    </xf>
    <xf numFmtId="0" fontId="5" fillId="34" borderId="25" xfId="1046" applyFont="1" applyFill="1" applyBorder="1"/>
    <xf numFmtId="0" fontId="37" fillId="0" borderId="0" xfId="1046"/>
    <xf numFmtId="0" fontId="5" fillId="37" borderId="44" xfId="1046" applyFont="1" applyFill="1" applyBorder="1" applyAlignment="1">
      <alignment horizontal="left" vertical="center" wrapText="1"/>
    </xf>
    <xf numFmtId="165" fontId="37" fillId="0" borderId="44" xfId="1046" applyNumberFormat="1" applyBorder="1" applyAlignment="1">
      <alignment horizontal="left" vertical="top"/>
    </xf>
    <xf numFmtId="14" fontId="37" fillId="0" borderId="44" xfId="1046" applyNumberFormat="1" applyBorder="1" applyAlignment="1">
      <alignment horizontal="left" vertical="top"/>
    </xf>
    <xf numFmtId="0" fontId="9" fillId="0" borderId="11" xfId="508" applyBorder="1" applyAlignment="1">
      <alignment horizontal="left" vertical="top" wrapText="1"/>
    </xf>
    <xf numFmtId="0" fontId="9" fillId="0" borderId="0" xfId="0" applyFont="1" applyAlignment="1">
      <alignment vertical="top" wrapText="1"/>
    </xf>
    <xf numFmtId="0" fontId="8" fillId="0" borderId="64" xfId="0" applyFont="1" applyBorder="1" applyAlignment="1">
      <alignment horizontal="left" vertical="top" wrapText="1" readingOrder="1"/>
    </xf>
    <xf numFmtId="0" fontId="8" fillId="44" borderId="64" xfId="0" applyFont="1" applyFill="1" applyBorder="1" applyAlignment="1">
      <alignment horizontal="left" vertical="top" wrapText="1" readingOrder="1"/>
    </xf>
    <xf numFmtId="14" fontId="9" fillId="35" borderId="33" xfId="0" applyNumberFormat="1" applyFont="1" applyFill="1" applyBorder="1"/>
    <xf numFmtId="0" fontId="38" fillId="43" borderId="60" xfId="0" applyFont="1" applyFill="1" applyBorder="1" applyAlignment="1">
      <alignment horizontal="left" vertical="center" wrapText="1"/>
    </xf>
    <xf numFmtId="0" fontId="40" fillId="43" borderId="60" xfId="0" applyFont="1" applyFill="1" applyBorder="1" applyAlignment="1">
      <alignment horizontal="left" vertical="center" wrapText="1"/>
    </xf>
    <xf numFmtId="0" fontId="9" fillId="44" borderId="60" xfId="695" applyFont="1" applyFill="1" applyBorder="1" applyAlignment="1">
      <alignment horizontal="left" vertical="top" wrapText="1"/>
    </xf>
    <xf numFmtId="0" fontId="24" fillId="44" borderId="60" xfId="0" applyFont="1" applyFill="1" applyBorder="1" applyAlignment="1">
      <alignment horizontal="left" vertical="top" wrapText="1"/>
    </xf>
    <xf numFmtId="0" fontId="24" fillId="44" borderId="60" xfId="695" applyFont="1" applyFill="1" applyBorder="1" applyAlignment="1">
      <alignment horizontal="left" vertical="top" wrapText="1"/>
    </xf>
    <xf numFmtId="0" fontId="24" fillId="44" borderId="60" xfId="0" applyFont="1" applyFill="1" applyBorder="1" applyAlignment="1">
      <alignment vertical="top" wrapText="1"/>
    </xf>
    <xf numFmtId="0" fontId="9" fillId="44" borderId="60" xfId="650" applyFont="1" applyFill="1" applyBorder="1" applyAlignment="1">
      <alignment horizontal="left" vertical="top" wrapText="1"/>
    </xf>
    <xf numFmtId="0" fontId="24" fillId="44" borderId="64" xfId="0" applyFont="1" applyFill="1" applyBorder="1" applyAlignment="1">
      <alignment vertical="top" wrapText="1"/>
    </xf>
    <xf numFmtId="0" fontId="9" fillId="0" borderId="60" xfId="695" applyFont="1" applyBorder="1" applyAlignment="1">
      <alignment horizontal="left" vertical="top" wrapText="1"/>
    </xf>
    <xf numFmtId="0" fontId="24" fillId="0" borderId="60" xfId="0" applyFont="1" applyBorder="1" applyAlignment="1">
      <alignment horizontal="left" vertical="top" wrapText="1"/>
    </xf>
    <xf numFmtId="0" fontId="24" fillId="0" borderId="60" xfId="695" applyFont="1" applyBorder="1" applyAlignment="1">
      <alignment horizontal="left" vertical="top" wrapText="1"/>
    </xf>
    <xf numFmtId="0" fontId="24" fillId="0" borderId="60" xfId="0" applyFont="1" applyBorder="1" applyAlignment="1">
      <alignment vertical="top" wrapText="1"/>
    </xf>
    <xf numFmtId="0" fontId="9" fillId="0" borderId="60" xfId="650" applyFont="1" applyBorder="1" applyAlignment="1">
      <alignment horizontal="left" vertical="top" wrapText="1"/>
    </xf>
    <xf numFmtId="0" fontId="8" fillId="0" borderId="60" xfId="0" applyFont="1" applyBorder="1" applyAlignment="1">
      <alignment horizontal="left" vertical="top" wrapText="1" readingOrder="1"/>
    </xf>
    <xf numFmtId="0" fontId="36" fillId="44" borderId="60" xfId="695" applyFont="1" applyFill="1" applyBorder="1" applyAlignment="1">
      <alignment horizontal="left" vertical="top" wrapText="1"/>
    </xf>
    <xf numFmtId="0" fontId="36" fillId="44" borderId="60" xfId="0" applyFont="1" applyFill="1" applyBorder="1" applyAlignment="1">
      <alignment horizontal="left" vertical="top" wrapText="1"/>
    </xf>
    <xf numFmtId="0" fontId="24" fillId="44" borderId="60" xfId="0" applyFont="1" applyFill="1" applyBorder="1" applyAlignment="1">
      <alignment horizontal="left" vertical="top"/>
    </xf>
    <xf numFmtId="0" fontId="9" fillId="44" borderId="60" xfId="650" applyFont="1" applyFill="1" applyBorder="1" applyAlignment="1">
      <alignment vertical="top" wrapText="1"/>
    </xf>
    <xf numFmtId="0" fontId="9" fillId="44" borderId="64" xfId="695" applyFont="1" applyFill="1" applyBorder="1" applyAlignment="1">
      <alignment horizontal="left" vertical="top" wrapText="1"/>
    </xf>
    <xf numFmtId="0" fontId="36" fillId="0" borderId="60" xfId="695" applyFont="1" applyBorder="1" applyAlignment="1">
      <alignment horizontal="left" vertical="top" wrapText="1"/>
    </xf>
    <xf numFmtId="0" fontId="36" fillId="0" borderId="60" xfId="0" applyFont="1" applyBorder="1" applyAlignment="1">
      <alignment horizontal="left" vertical="top" wrapText="1"/>
    </xf>
    <xf numFmtId="0" fontId="24" fillId="0" borderId="60" xfId="0" applyFont="1" applyBorder="1" applyAlignment="1">
      <alignment horizontal="left" vertical="top"/>
    </xf>
    <xf numFmtId="0" fontId="9" fillId="0" borderId="64" xfId="695" applyFont="1" applyBorder="1" applyAlignment="1">
      <alignment horizontal="left" vertical="top" wrapText="1"/>
    </xf>
    <xf numFmtId="0" fontId="8" fillId="44" borderId="60" xfId="0" applyFont="1" applyFill="1" applyBorder="1" applyAlignment="1">
      <alignment horizontal="left" vertical="top" wrapText="1"/>
    </xf>
    <xf numFmtId="0" fontId="8" fillId="0" borderId="60" xfId="0" applyFont="1" applyBorder="1" applyAlignment="1">
      <alignment vertical="top" wrapText="1"/>
    </xf>
    <xf numFmtId="0" fontId="9" fillId="0" borderId="60" xfId="650" applyFont="1" applyBorder="1" applyAlignment="1">
      <alignment vertical="top" wrapText="1"/>
    </xf>
    <xf numFmtId="0" fontId="8" fillId="44" borderId="60" xfId="0" applyFont="1" applyFill="1" applyBorder="1" applyAlignment="1">
      <alignment vertical="top" wrapText="1"/>
    </xf>
    <xf numFmtId="0" fontId="8" fillId="0" borderId="60" xfId="0" applyFont="1" applyBorder="1" applyAlignment="1">
      <alignment horizontal="left" vertical="top" wrapText="1"/>
    </xf>
    <xf numFmtId="0" fontId="9" fillId="0" borderId="55" xfId="695" applyFont="1" applyBorder="1" applyAlignment="1">
      <alignment horizontal="left" vertical="top" wrapText="1"/>
    </xf>
    <xf numFmtId="0" fontId="24" fillId="0" borderId="55" xfId="0" applyFont="1" applyBorder="1" applyAlignment="1">
      <alignment horizontal="left" vertical="top" wrapText="1"/>
    </xf>
    <xf numFmtId="0" fontId="24" fillId="0" borderId="55" xfId="695" applyFont="1" applyBorder="1" applyAlignment="1">
      <alignment horizontal="left" vertical="top" wrapText="1"/>
    </xf>
    <xf numFmtId="0" fontId="9" fillId="0" borderId="55" xfId="650" applyFont="1" applyBorder="1" applyAlignment="1">
      <alignment horizontal="left" vertical="top" wrapText="1"/>
    </xf>
    <xf numFmtId="0" fontId="8" fillId="0" borderId="63" xfId="0" applyFont="1" applyBorder="1" applyAlignment="1">
      <alignment horizontal="left" vertical="top" wrapText="1" readingOrder="1"/>
    </xf>
    <xf numFmtId="0" fontId="0" fillId="0" borderId="0" xfId="0" applyAlignment="1">
      <alignment vertical="center"/>
    </xf>
    <xf numFmtId="0" fontId="5" fillId="37" borderId="46"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31" fillId="42" borderId="66" xfId="0" applyFont="1" applyFill="1" applyBorder="1" applyAlignment="1">
      <alignment horizontal="left" vertical="top"/>
    </xf>
    <xf numFmtId="0" fontId="31" fillId="42" borderId="67" xfId="0" applyFont="1" applyFill="1" applyBorder="1" applyAlignment="1">
      <alignment horizontal="left" vertical="top"/>
    </xf>
    <xf numFmtId="0" fontId="31" fillId="42" borderId="67" xfId="0" applyFont="1" applyFill="1" applyBorder="1" applyAlignment="1">
      <alignment vertical="top" wrapText="1"/>
    </xf>
    <xf numFmtId="0" fontId="38" fillId="45" borderId="60" xfId="0" applyFont="1" applyFill="1" applyBorder="1" applyAlignment="1">
      <alignment horizontal="left" vertical="center" wrapText="1"/>
    </xf>
    <xf numFmtId="0" fontId="38" fillId="45" borderId="60" xfId="740" applyFont="1" applyFill="1" applyBorder="1" applyAlignment="1">
      <alignment horizontal="left" vertical="center" wrapText="1"/>
    </xf>
    <xf numFmtId="0" fontId="38" fillId="45" borderId="64" xfId="740" applyFont="1" applyFill="1" applyBorder="1" applyAlignment="1">
      <alignment horizontal="left" vertical="center" wrapText="1"/>
    </xf>
    <xf numFmtId="0" fontId="5" fillId="37" borderId="44" xfId="1046" applyFont="1" applyFill="1" applyBorder="1" applyAlignment="1">
      <alignment horizontal="center" wrapText="1"/>
    </xf>
    <xf numFmtId="165" fontId="37" fillId="0" borderId="44" xfId="1046" applyNumberFormat="1" applyBorder="1" applyAlignment="1">
      <alignment horizontal="center"/>
    </xf>
    <xf numFmtId="0" fontId="37" fillId="0" borderId="0" xfId="1046" applyAlignment="1">
      <alignment horizontal="center"/>
    </xf>
    <xf numFmtId="0" fontId="5" fillId="34" borderId="24" xfId="1046" applyFont="1" applyFill="1" applyBorder="1" applyAlignment="1">
      <alignment horizontal="left"/>
    </xf>
    <xf numFmtId="165" fontId="37" fillId="0" borderId="68" xfId="1046" applyNumberFormat="1" applyBorder="1" applyAlignment="1">
      <alignment horizontal="center"/>
    </xf>
    <xf numFmtId="165" fontId="37" fillId="0" borderId="68" xfId="1046" applyNumberFormat="1" applyBorder="1" applyAlignment="1">
      <alignment horizontal="left" vertical="top"/>
    </xf>
    <xf numFmtId="14" fontId="37" fillId="0" borderId="68" xfId="1046" applyNumberFormat="1" applyBorder="1" applyAlignment="1">
      <alignment horizontal="left" vertical="top"/>
    </xf>
    <xf numFmtId="165" fontId="37" fillId="0" borderId="63" xfId="1046" applyNumberFormat="1" applyBorder="1" applyAlignment="1">
      <alignment horizontal="center"/>
    </xf>
    <xf numFmtId="165" fontId="37" fillId="0" borderId="63" xfId="1046" applyNumberFormat="1" applyBorder="1" applyAlignment="1">
      <alignment horizontal="left" vertical="top"/>
    </xf>
    <xf numFmtId="14" fontId="37" fillId="0" borderId="63" xfId="1046" applyNumberFormat="1" applyBorder="1" applyAlignment="1">
      <alignment horizontal="left" vertical="top"/>
    </xf>
    <xf numFmtId="0" fontId="0" fillId="0" borderId="63" xfId="0" applyBorder="1"/>
    <xf numFmtId="165" fontId="9" fillId="0" borderId="63" xfId="1046" applyNumberFormat="1" applyFont="1" applyBorder="1" applyAlignment="1">
      <alignment horizontal="left" vertical="top"/>
    </xf>
    <xf numFmtId="165" fontId="9" fillId="0" borderId="63" xfId="1046" applyNumberFormat="1" applyFont="1" applyBorder="1" applyAlignment="1">
      <alignment horizontal="left" vertical="top" wrapText="1"/>
    </xf>
    <xf numFmtId="0" fontId="37" fillId="0" borderId="63" xfId="1046" applyBorder="1"/>
    <xf numFmtId="0" fontId="9" fillId="0" borderId="60" xfId="0" applyFont="1" applyBorder="1" applyAlignment="1">
      <alignment horizontal="left" vertical="top" wrapText="1"/>
    </xf>
    <xf numFmtId="0" fontId="9" fillId="0" borderId="61" xfId="0" applyFont="1" applyBorder="1" applyAlignment="1">
      <alignment horizontal="left" vertical="top" wrapText="1"/>
    </xf>
    <xf numFmtId="0" fontId="9" fillId="0" borderId="62" xfId="0" applyFont="1" applyBorder="1" applyAlignment="1">
      <alignment horizontal="left" vertical="top" wrapText="1"/>
    </xf>
    <xf numFmtId="0" fontId="9" fillId="0" borderId="17" xfId="0" applyFont="1" applyBorder="1" applyAlignment="1">
      <alignment horizontal="left" vertical="top" wrapText="1"/>
    </xf>
    <xf numFmtId="0" fontId="9" fillId="0" borderId="53" xfId="0" applyFont="1" applyBorder="1" applyAlignment="1">
      <alignment horizontal="left" vertical="top" wrapText="1"/>
    </xf>
    <xf numFmtId="0" fontId="9" fillId="0" borderId="54" xfId="0" applyFont="1" applyBorder="1" applyAlignment="1">
      <alignment horizontal="left" vertical="top" wrapText="1"/>
    </xf>
    <xf numFmtId="0" fontId="9" fillId="40" borderId="20" xfId="0" applyFont="1" applyFill="1" applyBorder="1" applyAlignment="1">
      <alignment horizontal="left" vertical="top" wrapText="1"/>
    </xf>
    <xf numFmtId="0" fontId="9" fillId="40" borderId="19" xfId="0" applyFont="1" applyFill="1" applyBorder="1" applyAlignment="1">
      <alignment horizontal="left" vertical="top"/>
    </xf>
    <xf numFmtId="0" fontId="9" fillId="40" borderId="30" xfId="0" applyFont="1" applyFill="1" applyBorder="1" applyAlignment="1">
      <alignment horizontal="left" vertical="top"/>
    </xf>
    <xf numFmtId="0" fontId="9" fillId="40" borderId="10" xfId="0" applyFont="1" applyFill="1" applyBorder="1" applyAlignment="1">
      <alignment horizontal="left" vertical="top"/>
    </xf>
    <xf numFmtId="0" fontId="9" fillId="40" borderId="0" xfId="0" applyFont="1" applyFill="1" applyAlignment="1">
      <alignment horizontal="left" vertical="top"/>
    </xf>
    <xf numFmtId="0" fontId="9" fillId="40" borderId="31" xfId="0" applyFont="1" applyFill="1" applyBorder="1" applyAlignment="1">
      <alignment horizontal="left" vertical="top"/>
    </xf>
    <xf numFmtId="0" fontId="9" fillId="40" borderId="60" xfId="0" applyFont="1" applyFill="1" applyBorder="1" applyAlignment="1">
      <alignment horizontal="left" vertical="top" wrapText="1"/>
    </xf>
    <xf numFmtId="0" fontId="9" fillId="40" borderId="61" xfId="0" applyFont="1" applyFill="1" applyBorder="1" applyAlignment="1">
      <alignment horizontal="left" vertical="top" wrapText="1"/>
    </xf>
    <xf numFmtId="0" fontId="9" fillId="40" borderId="62" xfId="0" applyFont="1" applyFill="1" applyBorder="1" applyAlignment="1">
      <alignment horizontal="left" vertical="top" wrapText="1"/>
    </xf>
    <xf numFmtId="0" fontId="9" fillId="40" borderId="15" xfId="0" applyFont="1" applyFill="1" applyBorder="1" applyAlignment="1">
      <alignment horizontal="left" vertical="top" wrapText="1"/>
    </xf>
    <xf numFmtId="0" fontId="9" fillId="40" borderId="0" xfId="0" applyFont="1" applyFill="1" applyAlignment="1">
      <alignment horizontal="left" vertical="top" wrapText="1"/>
    </xf>
    <xf numFmtId="0" fontId="9" fillId="40" borderId="16" xfId="0" applyFont="1" applyFill="1" applyBorder="1" applyAlignment="1">
      <alignment horizontal="left" vertical="top" wrapText="1"/>
    </xf>
    <xf numFmtId="0" fontId="5" fillId="38" borderId="60" xfId="0" applyFont="1" applyFill="1" applyBorder="1" applyAlignment="1">
      <alignment horizontal="left" vertical="top"/>
    </xf>
    <xf numFmtId="0" fontId="5" fillId="38" borderId="61" xfId="0" applyFont="1" applyFill="1" applyBorder="1" applyAlignment="1">
      <alignment horizontal="left" vertical="top"/>
    </xf>
    <xf numFmtId="0" fontId="5" fillId="38" borderId="62" xfId="0" applyFont="1" applyFill="1" applyBorder="1" applyAlignment="1">
      <alignment horizontal="left" vertical="top"/>
    </xf>
    <xf numFmtId="0" fontId="5" fillId="38" borderId="17" xfId="0" applyFont="1" applyFill="1" applyBorder="1" applyAlignment="1">
      <alignment horizontal="left" vertical="top"/>
    </xf>
    <xf numFmtId="0" fontId="5" fillId="38" borderId="53" xfId="0" applyFont="1" applyFill="1" applyBorder="1" applyAlignment="1">
      <alignment horizontal="left" vertical="top"/>
    </xf>
    <xf numFmtId="0" fontId="5" fillId="38" borderId="54" xfId="0" applyFont="1" applyFill="1" applyBorder="1" applyAlignment="1">
      <alignment horizontal="left" vertical="top"/>
    </xf>
    <xf numFmtId="0" fontId="9" fillId="40" borderId="17" xfId="0" applyFont="1" applyFill="1" applyBorder="1" applyAlignment="1">
      <alignment horizontal="left" vertical="top" wrapText="1"/>
    </xf>
    <xf numFmtId="0" fontId="9" fillId="40" borderId="53" xfId="0" applyFont="1" applyFill="1" applyBorder="1" applyAlignment="1">
      <alignment horizontal="left" vertical="top" wrapText="1"/>
    </xf>
    <xf numFmtId="0" fontId="9" fillId="40" borderId="54" xfId="0" applyFont="1" applyFill="1" applyBorder="1" applyAlignment="1">
      <alignment horizontal="left" vertical="top" wrapText="1"/>
    </xf>
    <xf numFmtId="0" fontId="38" fillId="42" borderId="65" xfId="0" applyFont="1" applyFill="1" applyBorder="1" applyAlignment="1">
      <alignment horizontal="center" vertical="top" wrapText="1"/>
    </xf>
    <xf numFmtId="0" fontId="38" fillId="42" borderId="53" xfId="0" applyFont="1" applyFill="1" applyBorder="1" applyAlignment="1">
      <alignment horizontal="center" vertical="top" wrapText="1"/>
    </xf>
    <xf numFmtId="0" fontId="38" fillId="42" borderId="54" xfId="0" applyFont="1" applyFill="1" applyBorder="1" applyAlignment="1">
      <alignment horizontal="center" vertical="top" wrapText="1"/>
    </xf>
  </cellXfs>
  <cellStyles count="1048">
    <cellStyle name="20% - Accent1 2" xfId="1" xr:uid="{00000000-0005-0000-0000-000000000000}"/>
    <cellStyle name="20% - Accent1 3" xfId="2" xr:uid="{00000000-0005-0000-0000-000001000000}"/>
    <cellStyle name="20% - Accent1 4" xfId="3" xr:uid="{00000000-0005-0000-0000-000002000000}"/>
    <cellStyle name="20% - Accent1 5" xfId="4" xr:uid="{00000000-0005-0000-0000-000003000000}"/>
    <cellStyle name="20% - Accent1 6"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2 5" xfId="9" xr:uid="{00000000-0005-0000-0000-000008000000}"/>
    <cellStyle name="20% - Accent2 6" xfId="10" xr:uid="{00000000-0005-0000-0000-000009000000}"/>
    <cellStyle name="20% - Accent3 2" xfId="11" xr:uid="{00000000-0005-0000-0000-00000A000000}"/>
    <cellStyle name="20% - Accent3 3" xfId="12" xr:uid="{00000000-0005-0000-0000-00000B000000}"/>
    <cellStyle name="20% - Accent3 4" xfId="13" xr:uid="{00000000-0005-0000-0000-00000C000000}"/>
    <cellStyle name="20% - Accent3 5" xfId="14" xr:uid="{00000000-0005-0000-0000-00000D000000}"/>
    <cellStyle name="20% - Accent3 6" xfId="15" xr:uid="{00000000-0005-0000-0000-00000E000000}"/>
    <cellStyle name="20% - Accent4 2" xfId="16" xr:uid="{00000000-0005-0000-0000-00000F000000}"/>
    <cellStyle name="20% - Accent4 3" xfId="17" xr:uid="{00000000-0005-0000-0000-000010000000}"/>
    <cellStyle name="20% - Accent4 4" xfId="18" xr:uid="{00000000-0005-0000-0000-000011000000}"/>
    <cellStyle name="20% - Accent4 5" xfId="19" xr:uid="{00000000-0005-0000-0000-000012000000}"/>
    <cellStyle name="20% - Accent4 6" xfId="20" xr:uid="{00000000-0005-0000-0000-000013000000}"/>
    <cellStyle name="20% - Accent5 2" xfId="21" xr:uid="{00000000-0005-0000-0000-000014000000}"/>
    <cellStyle name="20% - Accent5 3" xfId="22" xr:uid="{00000000-0005-0000-0000-000015000000}"/>
    <cellStyle name="20% - Accent5 4" xfId="23" xr:uid="{00000000-0005-0000-0000-000016000000}"/>
    <cellStyle name="20% - Accent5 5" xfId="24" xr:uid="{00000000-0005-0000-0000-000017000000}"/>
    <cellStyle name="20% - Accent5 6" xfId="25" xr:uid="{00000000-0005-0000-0000-000018000000}"/>
    <cellStyle name="20% - Accent6 2" xfId="26" xr:uid="{00000000-0005-0000-0000-000019000000}"/>
    <cellStyle name="20% - Accent6 3" xfId="27" xr:uid="{00000000-0005-0000-0000-00001A000000}"/>
    <cellStyle name="20% - Accent6 4" xfId="28" xr:uid="{00000000-0005-0000-0000-00001B000000}"/>
    <cellStyle name="20% - Accent6 5" xfId="29" xr:uid="{00000000-0005-0000-0000-00001C000000}"/>
    <cellStyle name="20% - Accent6 6" xfId="30" xr:uid="{00000000-0005-0000-0000-00001D000000}"/>
    <cellStyle name="40% - Accent1 2" xfId="31" xr:uid="{00000000-0005-0000-0000-00001E000000}"/>
    <cellStyle name="40% - Accent1 3" xfId="32" xr:uid="{00000000-0005-0000-0000-00001F000000}"/>
    <cellStyle name="40% - Accent1 4" xfId="33" xr:uid="{00000000-0005-0000-0000-000020000000}"/>
    <cellStyle name="40% - Accent1 5" xfId="34" xr:uid="{00000000-0005-0000-0000-000021000000}"/>
    <cellStyle name="40% - Accent1 6" xfId="35" xr:uid="{00000000-0005-0000-0000-000022000000}"/>
    <cellStyle name="40% - Accent2 2" xfId="36" xr:uid="{00000000-0005-0000-0000-000023000000}"/>
    <cellStyle name="40% - Accent2 3" xfId="37" xr:uid="{00000000-0005-0000-0000-000024000000}"/>
    <cellStyle name="40% - Accent2 4" xfId="38" xr:uid="{00000000-0005-0000-0000-000025000000}"/>
    <cellStyle name="40% - Accent2 5" xfId="39" xr:uid="{00000000-0005-0000-0000-000026000000}"/>
    <cellStyle name="40% - Accent2 6" xfId="40" xr:uid="{00000000-0005-0000-0000-000027000000}"/>
    <cellStyle name="40% - Accent3 2" xfId="41" xr:uid="{00000000-0005-0000-0000-000028000000}"/>
    <cellStyle name="40% - Accent3 3" xfId="42" xr:uid="{00000000-0005-0000-0000-000029000000}"/>
    <cellStyle name="40% - Accent3 4" xfId="43" xr:uid="{00000000-0005-0000-0000-00002A000000}"/>
    <cellStyle name="40% - Accent3 5" xfId="44" xr:uid="{00000000-0005-0000-0000-00002B000000}"/>
    <cellStyle name="40% - Accent3 6" xfId="45" xr:uid="{00000000-0005-0000-0000-00002C000000}"/>
    <cellStyle name="40% - Accent4 2" xfId="46" xr:uid="{00000000-0005-0000-0000-00002D000000}"/>
    <cellStyle name="40% - Accent4 3" xfId="47" xr:uid="{00000000-0005-0000-0000-00002E000000}"/>
    <cellStyle name="40% - Accent4 4" xfId="48" xr:uid="{00000000-0005-0000-0000-00002F000000}"/>
    <cellStyle name="40% - Accent4 5" xfId="49" xr:uid="{00000000-0005-0000-0000-000030000000}"/>
    <cellStyle name="40% - Accent4 6" xfId="50" xr:uid="{00000000-0005-0000-0000-000031000000}"/>
    <cellStyle name="40% - Accent5 2" xfId="51" xr:uid="{00000000-0005-0000-0000-000032000000}"/>
    <cellStyle name="40% - Accent5 3" xfId="52" xr:uid="{00000000-0005-0000-0000-000033000000}"/>
    <cellStyle name="40% - Accent5 4" xfId="53" xr:uid="{00000000-0005-0000-0000-000034000000}"/>
    <cellStyle name="40% - Accent5 5" xfId="54" xr:uid="{00000000-0005-0000-0000-000035000000}"/>
    <cellStyle name="40% - Accent5 6" xfId="55" xr:uid="{00000000-0005-0000-0000-000036000000}"/>
    <cellStyle name="40% - Accent6 2" xfId="56" xr:uid="{00000000-0005-0000-0000-000037000000}"/>
    <cellStyle name="40% - Accent6 3" xfId="57" xr:uid="{00000000-0005-0000-0000-000038000000}"/>
    <cellStyle name="40% - Accent6 4" xfId="58" xr:uid="{00000000-0005-0000-0000-000039000000}"/>
    <cellStyle name="40% - Accent6 5" xfId="59" xr:uid="{00000000-0005-0000-0000-00003A000000}"/>
    <cellStyle name="40% - Accent6 6" xfId="60" xr:uid="{00000000-0005-0000-0000-00003B000000}"/>
    <cellStyle name="60% - Accent1 2" xfId="61" xr:uid="{00000000-0005-0000-0000-00003C000000}"/>
    <cellStyle name="60% - Accent1 3" xfId="62" xr:uid="{00000000-0005-0000-0000-00003D000000}"/>
    <cellStyle name="60% - Accent1 4" xfId="63" xr:uid="{00000000-0005-0000-0000-00003E000000}"/>
    <cellStyle name="60% - Accent1 5" xfId="64" xr:uid="{00000000-0005-0000-0000-00003F000000}"/>
    <cellStyle name="60% - Accent1 6" xfId="65" xr:uid="{00000000-0005-0000-0000-000040000000}"/>
    <cellStyle name="60% - Accent2 2" xfId="66" xr:uid="{00000000-0005-0000-0000-000041000000}"/>
    <cellStyle name="60% - Accent2 3" xfId="67" xr:uid="{00000000-0005-0000-0000-000042000000}"/>
    <cellStyle name="60% - Accent2 4" xfId="68" xr:uid="{00000000-0005-0000-0000-000043000000}"/>
    <cellStyle name="60% - Accent2 5" xfId="69" xr:uid="{00000000-0005-0000-0000-000044000000}"/>
    <cellStyle name="60% - Accent2 6" xfId="70" xr:uid="{00000000-0005-0000-0000-000045000000}"/>
    <cellStyle name="60% - Accent3 2" xfId="71" xr:uid="{00000000-0005-0000-0000-000046000000}"/>
    <cellStyle name="60% - Accent3 3" xfId="72" xr:uid="{00000000-0005-0000-0000-000047000000}"/>
    <cellStyle name="60% - Accent3 4" xfId="73" xr:uid="{00000000-0005-0000-0000-000048000000}"/>
    <cellStyle name="60% - Accent3 5" xfId="74" xr:uid="{00000000-0005-0000-0000-000049000000}"/>
    <cellStyle name="60% - Accent3 6" xfId="75" xr:uid="{00000000-0005-0000-0000-00004A000000}"/>
    <cellStyle name="60% - Accent4 2" xfId="76" xr:uid="{00000000-0005-0000-0000-00004B000000}"/>
    <cellStyle name="60% - Accent4 3" xfId="77" xr:uid="{00000000-0005-0000-0000-00004C000000}"/>
    <cellStyle name="60% - Accent4 4" xfId="78" xr:uid="{00000000-0005-0000-0000-00004D000000}"/>
    <cellStyle name="60% - Accent4 5" xfId="79" xr:uid="{00000000-0005-0000-0000-00004E000000}"/>
    <cellStyle name="60% - Accent4 6" xfId="80" xr:uid="{00000000-0005-0000-0000-00004F000000}"/>
    <cellStyle name="60% - Accent5 2" xfId="81" xr:uid="{00000000-0005-0000-0000-000050000000}"/>
    <cellStyle name="60% - Accent5 3" xfId="82" xr:uid="{00000000-0005-0000-0000-000051000000}"/>
    <cellStyle name="60% - Accent5 4" xfId="83" xr:uid="{00000000-0005-0000-0000-000052000000}"/>
    <cellStyle name="60% - Accent5 5" xfId="84" xr:uid="{00000000-0005-0000-0000-000053000000}"/>
    <cellStyle name="60% - Accent5 6" xfId="85" xr:uid="{00000000-0005-0000-0000-000054000000}"/>
    <cellStyle name="60% - Accent6 2" xfId="86" xr:uid="{00000000-0005-0000-0000-000055000000}"/>
    <cellStyle name="60% - Accent6 3" xfId="87" xr:uid="{00000000-0005-0000-0000-000056000000}"/>
    <cellStyle name="60% - Accent6 4" xfId="88" xr:uid="{00000000-0005-0000-0000-000057000000}"/>
    <cellStyle name="60% - Accent6 5" xfId="89" xr:uid="{00000000-0005-0000-0000-000058000000}"/>
    <cellStyle name="60% - Accent6 6" xfId="90" xr:uid="{00000000-0005-0000-0000-000059000000}"/>
    <cellStyle name="Accent1 - 20%" xfId="91" xr:uid="{00000000-0005-0000-0000-00005A000000}"/>
    <cellStyle name="Accent1 - 40%" xfId="92" xr:uid="{00000000-0005-0000-0000-00005B000000}"/>
    <cellStyle name="Accent1 - 60%" xfId="93" xr:uid="{00000000-0005-0000-0000-00005C000000}"/>
    <cellStyle name="Accent1 - 60% 2" xfId="94" xr:uid="{00000000-0005-0000-0000-00005D000000}"/>
    <cellStyle name="Accent1 2" xfId="95" xr:uid="{00000000-0005-0000-0000-00005E000000}"/>
    <cellStyle name="Accent1 2 2" xfId="96" xr:uid="{00000000-0005-0000-0000-00005F000000}"/>
    <cellStyle name="Accent1 3" xfId="97" xr:uid="{00000000-0005-0000-0000-000060000000}"/>
    <cellStyle name="Accent1 3 2" xfId="98" xr:uid="{00000000-0005-0000-0000-000061000000}"/>
    <cellStyle name="Accent1 4" xfId="99" xr:uid="{00000000-0005-0000-0000-000062000000}"/>
    <cellStyle name="Accent1 4 2" xfId="100" xr:uid="{00000000-0005-0000-0000-000063000000}"/>
    <cellStyle name="Accent1 5" xfId="101" xr:uid="{00000000-0005-0000-0000-000064000000}"/>
    <cellStyle name="Accent1 5 2" xfId="102" xr:uid="{00000000-0005-0000-0000-000065000000}"/>
    <cellStyle name="Accent1 6" xfId="103" xr:uid="{00000000-0005-0000-0000-000066000000}"/>
    <cellStyle name="Accent1 6 2" xfId="104" xr:uid="{00000000-0005-0000-0000-000067000000}"/>
    <cellStyle name="Accent2 - 20%" xfId="105" xr:uid="{00000000-0005-0000-0000-000068000000}"/>
    <cellStyle name="Accent2 - 40%" xfId="106" xr:uid="{00000000-0005-0000-0000-000069000000}"/>
    <cellStyle name="Accent2 - 60%" xfId="107" xr:uid="{00000000-0005-0000-0000-00006A000000}"/>
    <cellStyle name="Accent2 - 60% 2" xfId="108" xr:uid="{00000000-0005-0000-0000-00006B000000}"/>
    <cellStyle name="Accent2 2" xfId="109" xr:uid="{00000000-0005-0000-0000-00006C000000}"/>
    <cellStyle name="Accent2 2 2" xfId="110" xr:uid="{00000000-0005-0000-0000-00006D000000}"/>
    <cellStyle name="Accent2 3" xfId="111" xr:uid="{00000000-0005-0000-0000-00006E000000}"/>
    <cellStyle name="Accent2 3 2" xfId="112" xr:uid="{00000000-0005-0000-0000-00006F000000}"/>
    <cellStyle name="Accent2 4" xfId="113" xr:uid="{00000000-0005-0000-0000-000070000000}"/>
    <cellStyle name="Accent2 4 2" xfId="114" xr:uid="{00000000-0005-0000-0000-000071000000}"/>
    <cellStyle name="Accent2 5" xfId="115" xr:uid="{00000000-0005-0000-0000-000072000000}"/>
    <cellStyle name="Accent2 5 2" xfId="116" xr:uid="{00000000-0005-0000-0000-000073000000}"/>
    <cellStyle name="Accent2 6" xfId="117" xr:uid="{00000000-0005-0000-0000-000074000000}"/>
    <cellStyle name="Accent2 6 2" xfId="118" xr:uid="{00000000-0005-0000-0000-000075000000}"/>
    <cellStyle name="Accent3 - 20%" xfId="119" xr:uid="{00000000-0005-0000-0000-000076000000}"/>
    <cellStyle name="Accent3 - 40%" xfId="120" xr:uid="{00000000-0005-0000-0000-000077000000}"/>
    <cellStyle name="Accent3 - 60%" xfId="121" xr:uid="{00000000-0005-0000-0000-000078000000}"/>
    <cellStyle name="Accent3 - 60% 2" xfId="122" xr:uid="{00000000-0005-0000-0000-000079000000}"/>
    <cellStyle name="Accent3 2" xfId="123" xr:uid="{00000000-0005-0000-0000-00007A000000}"/>
    <cellStyle name="Accent3 2 2" xfId="124" xr:uid="{00000000-0005-0000-0000-00007B000000}"/>
    <cellStyle name="Accent3 3" xfId="125" xr:uid="{00000000-0005-0000-0000-00007C000000}"/>
    <cellStyle name="Accent3 3 2" xfId="126" xr:uid="{00000000-0005-0000-0000-00007D000000}"/>
    <cellStyle name="Accent3 4" xfId="127" xr:uid="{00000000-0005-0000-0000-00007E000000}"/>
    <cellStyle name="Accent3 4 2" xfId="128" xr:uid="{00000000-0005-0000-0000-00007F000000}"/>
    <cellStyle name="Accent3 5" xfId="129" xr:uid="{00000000-0005-0000-0000-000080000000}"/>
    <cellStyle name="Accent3 5 2" xfId="130" xr:uid="{00000000-0005-0000-0000-000081000000}"/>
    <cellStyle name="Accent3 6" xfId="131" xr:uid="{00000000-0005-0000-0000-000082000000}"/>
    <cellStyle name="Accent3 6 2" xfId="132" xr:uid="{00000000-0005-0000-0000-000083000000}"/>
    <cellStyle name="Accent4 - 20%" xfId="133" xr:uid="{00000000-0005-0000-0000-000084000000}"/>
    <cellStyle name="Accent4 - 40%" xfId="134" xr:uid="{00000000-0005-0000-0000-000085000000}"/>
    <cellStyle name="Accent4 - 60%" xfId="135" xr:uid="{00000000-0005-0000-0000-000086000000}"/>
    <cellStyle name="Accent4 - 60% 2" xfId="136" xr:uid="{00000000-0005-0000-0000-000087000000}"/>
    <cellStyle name="Accent4 2" xfId="137" xr:uid="{00000000-0005-0000-0000-000088000000}"/>
    <cellStyle name="Accent4 2 2" xfId="138" xr:uid="{00000000-0005-0000-0000-000089000000}"/>
    <cellStyle name="Accent4 3" xfId="139" xr:uid="{00000000-0005-0000-0000-00008A000000}"/>
    <cellStyle name="Accent4 3 2" xfId="140" xr:uid="{00000000-0005-0000-0000-00008B000000}"/>
    <cellStyle name="Accent4 4" xfId="141" xr:uid="{00000000-0005-0000-0000-00008C000000}"/>
    <cellStyle name="Accent4 4 2" xfId="142" xr:uid="{00000000-0005-0000-0000-00008D000000}"/>
    <cellStyle name="Accent4 5" xfId="143" xr:uid="{00000000-0005-0000-0000-00008E000000}"/>
    <cellStyle name="Accent4 5 2" xfId="144" xr:uid="{00000000-0005-0000-0000-00008F000000}"/>
    <cellStyle name="Accent4 6" xfId="145" xr:uid="{00000000-0005-0000-0000-000090000000}"/>
    <cellStyle name="Accent4 6 2" xfId="146" xr:uid="{00000000-0005-0000-0000-000091000000}"/>
    <cellStyle name="Accent5 - 20%" xfId="147" xr:uid="{00000000-0005-0000-0000-000092000000}"/>
    <cellStyle name="Accent5 - 40%" xfId="148" xr:uid="{00000000-0005-0000-0000-000093000000}"/>
    <cellStyle name="Accent5 - 60%" xfId="149" xr:uid="{00000000-0005-0000-0000-000094000000}"/>
    <cellStyle name="Accent5 - 60% 2" xfId="150" xr:uid="{00000000-0005-0000-0000-000095000000}"/>
    <cellStyle name="Accent5 2" xfId="151" xr:uid="{00000000-0005-0000-0000-000096000000}"/>
    <cellStyle name="Accent5 2 2" xfId="152" xr:uid="{00000000-0005-0000-0000-000097000000}"/>
    <cellStyle name="Accent5 3" xfId="153" xr:uid="{00000000-0005-0000-0000-000098000000}"/>
    <cellStyle name="Accent5 3 2" xfId="154" xr:uid="{00000000-0005-0000-0000-000099000000}"/>
    <cellStyle name="Accent5 4" xfId="155" xr:uid="{00000000-0005-0000-0000-00009A000000}"/>
    <cellStyle name="Accent5 4 2" xfId="156" xr:uid="{00000000-0005-0000-0000-00009B000000}"/>
    <cellStyle name="Accent5 5" xfId="157" xr:uid="{00000000-0005-0000-0000-00009C000000}"/>
    <cellStyle name="Accent5 5 2" xfId="158" xr:uid="{00000000-0005-0000-0000-00009D000000}"/>
    <cellStyle name="Accent5 6" xfId="159" xr:uid="{00000000-0005-0000-0000-00009E000000}"/>
    <cellStyle name="Accent5 6 2" xfId="160" xr:uid="{00000000-0005-0000-0000-00009F000000}"/>
    <cellStyle name="Accent6 - 20%" xfId="161" xr:uid="{00000000-0005-0000-0000-0000A0000000}"/>
    <cellStyle name="Accent6 - 40%" xfId="162" xr:uid="{00000000-0005-0000-0000-0000A1000000}"/>
    <cellStyle name="Accent6 - 60%" xfId="163" xr:uid="{00000000-0005-0000-0000-0000A2000000}"/>
    <cellStyle name="Accent6 - 60% 2" xfId="164" xr:uid="{00000000-0005-0000-0000-0000A3000000}"/>
    <cellStyle name="Accent6 2" xfId="165" xr:uid="{00000000-0005-0000-0000-0000A4000000}"/>
    <cellStyle name="Accent6 2 2" xfId="166" xr:uid="{00000000-0005-0000-0000-0000A5000000}"/>
    <cellStyle name="Accent6 3" xfId="167" xr:uid="{00000000-0005-0000-0000-0000A6000000}"/>
    <cellStyle name="Accent6 3 2" xfId="168" xr:uid="{00000000-0005-0000-0000-0000A7000000}"/>
    <cellStyle name="Accent6 4" xfId="169" xr:uid="{00000000-0005-0000-0000-0000A8000000}"/>
    <cellStyle name="Accent6 4 2" xfId="170" xr:uid="{00000000-0005-0000-0000-0000A9000000}"/>
    <cellStyle name="Accent6 5" xfId="171" xr:uid="{00000000-0005-0000-0000-0000AA000000}"/>
    <cellStyle name="Accent6 5 2" xfId="172" xr:uid="{00000000-0005-0000-0000-0000AB000000}"/>
    <cellStyle name="Accent6 6" xfId="173" xr:uid="{00000000-0005-0000-0000-0000AC000000}"/>
    <cellStyle name="Accent6 6 2" xfId="174" xr:uid="{00000000-0005-0000-0000-0000AD000000}"/>
    <cellStyle name="Bad 2" xfId="175" xr:uid="{00000000-0005-0000-0000-0000AE000000}"/>
    <cellStyle name="Bad 2 2" xfId="176" xr:uid="{00000000-0005-0000-0000-0000AF000000}"/>
    <cellStyle name="Bad 3" xfId="177" xr:uid="{00000000-0005-0000-0000-0000B0000000}"/>
    <cellStyle name="Bad 3 2" xfId="178" xr:uid="{00000000-0005-0000-0000-0000B1000000}"/>
    <cellStyle name="Bad 4" xfId="179" xr:uid="{00000000-0005-0000-0000-0000B2000000}"/>
    <cellStyle name="Bad 4 2" xfId="180" xr:uid="{00000000-0005-0000-0000-0000B3000000}"/>
    <cellStyle name="Bad 5" xfId="181" xr:uid="{00000000-0005-0000-0000-0000B4000000}"/>
    <cellStyle name="Bad 5 2" xfId="182" xr:uid="{00000000-0005-0000-0000-0000B5000000}"/>
    <cellStyle name="Bad 6" xfId="183" xr:uid="{00000000-0005-0000-0000-0000B6000000}"/>
    <cellStyle name="Bad 6 2" xfId="184" xr:uid="{00000000-0005-0000-0000-0000B7000000}"/>
    <cellStyle name="Bold" xfId="185" xr:uid="{00000000-0005-0000-0000-0000B8000000}"/>
    <cellStyle name="Calculation 2" xfId="186" xr:uid="{00000000-0005-0000-0000-0000B9000000}"/>
    <cellStyle name="Calculation 2 2" xfId="187" xr:uid="{00000000-0005-0000-0000-0000BA000000}"/>
    <cellStyle name="Calculation 3" xfId="188" xr:uid="{00000000-0005-0000-0000-0000BB000000}"/>
    <cellStyle name="Calculation 3 2" xfId="189" xr:uid="{00000000-0005-0000-0000-0000BC000000}"/>
    <cellStyle name="Calculation 4" xfId="190" xr:uid="{00000000-0005-0000-0000-0000BD000000}"/>
    <cellStyle name="Calculation 4 2" xfId="191" xr:uid="{00000000-0005-0000-0000-0000BE000000}"/>
    <cellStyle name="Calculation 5" xfId="192" xr:uid="{00000000-0005-0000-0000-0000BF000000}"/>
    <cellStyle name="Calculation 5 2" xfId="193" xr:uid="{00000000-0005-0000-0000-0000C0000000}"/>
    <cellStyle name="Calculation 6" xfId="194" xr:uid="{00000000-0005-0000-0000-0000C1000000}"/>
    <cellStyle name="Calculation 6 2" xfId="195" xr:uid="{00000000-0005-0000-0000-0000C2000000}"/>
    <cellStyle name="Check Cell 2" xfId="196" xr:uid="{00000000-0005-0000-0000-0000C3000000}"/>
    <cellStyle name="Check Cell 2 2" xfId="197" xr:uid="{00000000-0005-0000-0000-0000C4000000}"/>
    <cellStyle name="Check Cell 3" xfId="198" xr:uid="{00000000-0005-0000-0000-0000C5000000}"/>
    <cellStyle name="Check Cell 3 2" xfId="199" xr:uid="{00000000-0005-0000-0000-0000C6000000}"/>
    <cellStyle name="Check Cell 4" xfId="200" xr:uid="{00000000-0005-0000-0000-0000C7000000}"/>
    <cellStyle name="Check Cell 4 2" xfId="201" xr:uid="{00000000-0005-0000-0000-0000C8000000}"/>
    <cellStyle name="Check Cell 5" xfId="202" xr:uid="{00000000-0005-0000-0000-0000C9000000}"/>
    <cellStyle name="Check Cell 5 2" xfId="203" xr:uid="{00000000-0005-0000-0000-0000CA000000}"/>
    <cellStyle name="Check Cell 6" xfId="204" xr:uid="{00000000-0005-0000-0000-0000CB000000}"/>
    <cellStyle name="Check Cell 6 2" xfId="205" xr:uid="{00000000-0005-0000-0000-0000CC000000}"/>
    <cellStyle name="Emphasis 1" xfId="206" xr:uid="{00000000-0005-0000-0000-0000CD000000}"/>
    <cellStyle name="Emphasis 1 2" xfId="207" xr:uid="{00000000-0005-0000-0000-0000CE000000}"/>
    <cellStyle name="Emphasis 2" xfId="208" xr:uid="{00000000-0005-0000-0000-0000CF000000}"/>
    <cellStyle name="Emphasis 2 2" xfId="209" xr:uid="{00000000-0005-0000-0000-0000D0000000}"/>
    <cellStyle name="Emphasis 3" xfId="210" xr:uid="{00000000-0005-0000-0000-0000D1000000}"/>
    <cellStyle name="Emphasis 3 2" xfId="211" xr:uid="{00000000-0005-0000-0000-0000D2000000}"/>
    <cellStyle name="Explanatory Text 2" xfId="212" xr:uid="{00000000-0005-0000-0000-0000D3000000}"/>
    <cellStyle name="Explanatory Text 3" xfId="213" xr:uid="{00000000-0005-0000-0000-0000D4000000}"/>
    <cellStyle name="Explanatory Text 4" xfId="214" xr:uid="{00000000-0005-0000-0000-0000D5000000}"/>
    <cellStyle name="Explanatory Text 5" xfId="215" xr:uid="{00000000-0005-0000-0000-0000D6000000}"/>
    <cellStyle name="Explanatory Text 6" xfId="216" xr:uid="{00000000-0005-0000-0000-0000D7000000}"/>
    <cellStyle name="Followed Hyperlink" xfId="883" builtinId="9" hidden="1"/>
    <cellStyle name="Followed Hyperlink" xfId="875" builtinId="9" hidden="1"/>
    <cellStyle name="Followed Hyperlink" xfId="934" builtinId="9" hidden="1"/>
    <cellStyle name="Followed Hyperlink" xfId="866" builtinId="9" hidden="1"/>
    <cellStyle name="Followed Hyperlink" xfId="892" builtinId="9" hidden="1"/>
    <cellStyle name="Followed Hyperlink" xfId="954" builtinId="9" hidden="1"/>
    <cellStyle name="Followed Hyperlink" xfId="946" builtinId="9" hidden="1"/>
    <cellStyle name="Followed Hyperlink" xfId="986" builtinId="9" hidden="1"/>
    <cellStyle name="Followed Hyperlink" xfId="912" builtinId="9" hidden="1"/>
    <cellStyle name="Followed Hyperlink" xfId="942" builtinId="9" hidden="1"/>
    <cellStyle name="Followed Hyperlink" xfId="868" builtinId="9" hidden="1"/>
    <cellStyle name="Followed Hyperlink" xfId="863" builtinId="9" hidden="1"/>
    <cellStyle name="Followed Hyperlink" xfId="884" builtinId="9" hidden="1"/>
    <cellStyle name="Followed Hyperlink" xfId="880" builtinId="9" hidden="1"/>
    <cellStyle name="Followed Hyperlink" xfId="1031" builtinId="9" hidden="1"/>
    <cellStyle name="Followed Hyperlink" xfId="947" builtinId="9" hidden="1"/>
    <cellStyle name="Followed Hyperlink" xfId="993" builtinId="9" hidden="1"/>
    <cellStyle name="Followed Hyperlink" xfId="905" builtinId="9" hidden="1"/>
    <cellStyle name="Followed Hyperlink" xfId="981" builtinId="9" hidden="1"/>
    <cellStyle name="Followed Hyperlink" xfId="983" builtinId="9" hidden="1"/>
    <cellStyle name="Followed Hyperlink" xfId="951" builtinId="9" hidden="1"/>
    <cellStyle name="Followed Hyperlink" xfId="956" builtinId="9" hidden="1"/>
    <cellStyle name="Followed Hyperlink" xfId="943" builtinId="9" hidden="1"/>
    <cellStyle name="Followed Hyperlink" xfId="944" builtinId="9" hidden="1"/>
    <cellStyle name="Followed Hyperlink" xfId="940" builtinId="9" hidden="1"/>
    <cellStyle name="Followed Hyperlink" xfId="945" builtinId="9" hidden="1"/>
    <cellStyle name="Followed Hyperlink" xfId="939" builtinId="9" hidden="1"/>
    <cellStyle name="Followed Hyperlink" xfId="977" builtinId="9" hidden="1"/>
    <cellStyle name="Followed Hyperlink" xfId="1042" builtinId="9" hidden="1"/>
    <cellStyle name="Followed Hyperlink" xfId="1027" builtinId="9" hidden="1"/>
    <cellStyle name="Followed Hyperlink" xfId="988" builtinId="9" hidden="1"/>
    <cellStyle name="Followed Hyperlink" xfId="991" builtinId="9" hidden="1"/>
    <cellStyle name="Followed Hyperlink" xfId="996" builtinId="9" hidden="1"/>
    <cellStyle name="Followed Hyperlink" xfId="1001" builtinId="9" hidden="1"/>
    <cellStyle name="Followed Hyperlink" xfId="1005" builtinId="9" hidden="1"/>
    <cellStyle name="Followed Hyperlink" xfId="1007" builtinId="9" hidden="1"/>
    <cellStyle name="Followed Hyperlink" xfId="1015" builtinId="9" hidden="1"/>
    <cellStyle name="Followed Hyperlink" xfId="1017" builtinId="9" hidden="1"/>
    <cellStyle name="Followed Hyperlink" xfId="995" builtinId="9" hidden="1"/>
    <cellStyle name="Followed Hyperlink" xfId="909" builtinId="9" hidden="1"/>
    <cellStyle name="Followed Hyperlink" xfId="900" builtinId="9" hidden="1"/>
    <cellStyle name="Followed Hyperlink" xfId="950" builtinId="9" hidden="1"/>
    <cellStyle name="Followed Hyperlink" xfId="873" builtinId="9" hidden="1"/>
    <cellStyle name="Followed Hyperlink" xfId="910" builtinId="9" hidden="1"/>
    <cellStyle name="Followed Hyperlink" xfId="923" builtinId="9" hidden="1"/>
    <cellStyle name="Followed Hyperlink" xfId="886" builtinId="9" hidden="1"/>
    <cellStyle name="Followed Hyperlink" xfId="882" builtinId="9" hidden="1"/>
    <cellStyle name="Followed Hyperlink" xfId="937" builtinId="9" hidden="1"/>
    <cellStyle name="Followed Hyperlink" xfId="890" builtinId="9" hidden="1"/>
    <cellStyle name="Followed Hyperlink" xfId="891" builtinId="9" hidden="1"/>
    <cellStyle name="Followed Hyperlink" xfId="1008" builtinId="9" hidden="1"/>
    <cellStyle name="Followed Hyperlink" xfId="941" builtinId="9" hidden="1"/>
    <cellStyle name="Followed Hyperlink" xfId="968" builtinId="9" hidden="1"/>
    <cellStyle name="Followed Hyperlink" xfId="967" builtinId="9" hidden="1"/>
    <cellStyle name="Followed Hyperlink" xfId="1024" builtinId="9" hidden="1"/>
    <cellStyle name="Followed Hyperlink" xfId="1025" builtinId="9" hidden="1"/>
    <cellStyle name="Followed Hyperlink" xfId="1029" builtinId="9" hidden="1"/>
    <cellStyle name="Followed Hyperlink" xfId="1037" builtinId="9" hidden="1"/>
    <cellStyle name="Followed Hyperlink" xfId="1041" builtinId="9" hidden="1"/>
    <cellStyle name="Followed Hyperlink" xfId="1038" builtinId="9" hidden="1"/>
    <cellStyle name="Followed Hyperlink" xfId="1021" builtinId="9" hidden="1"/>
    <cellStyle name="Followed Hyperlink" xfId="1000" builtinId="9" hidden="1"/>
    <cellStyle name="Followed Hyperlink" xfId="989" builtinId="9" hidden="1"/>
    <cellStyle name="Followed Hyperlink" xfId="965" builtinId="9" hidden="1"/>
    <cellStyle name="Followed Hyperlink" xfId="969" builtinId="9" hidden="1"/>
    <cellStyle name="Followed Hyperlink" xfId="972" builtinId="9" hidden="1"/>
    <cellStyle name="Followed Hyperlink" xfId="1036" builtinId="9" hidden="1"/>
    <cellStyle name="Followed Hyperlink" xfId="887" builtinId="9" hidden="1"/>
    <cellStyle name="Followed Hyperlink" xfId="872" builtinId="9" hidden="1"/>
    <cellStyle name="Followed Hyperlink" xfId="931" builtinId="9" hidden="1"/>
    <cellStyle name="Followed Hyperlink" xfId="917" builtinId="9" hidden="1"/>
    <cellStyle name="Followed Hyperlink" xfId="914" builtinId="9" hidden="1"/>
    <cellStyle name="Followed Hyperlink" xfId="1040" builtinId="9" hidden="1"/>
    <cellStyle name="Followed Hyperlink" xfId="938" builtinId="9" hidden="1"/>
    <cellStyle name="Followed Hyperlink" xfId="874" builtinId="9" hidden="1"/>
    <cellStyle name="Followed Hyperlink" xfId="864" builtinId="9" hidden="1"/>
    <cellStyle name="Followed Hyperlink" xfId="871" builtinId="9" hidden="1"/>
    <cellStyle name="Followed Hyperlink" xfId="911" builtinId="9" hidden="1"/>
    <cellStyle name="Followed Hyperlink" xfId="916" builtinId="9" hidden="1"/>
    <cellStyle name="Followed Hyperlink" xfId="904" builtinId="9" hidden="1"/>
    <cellStyle name="Followed Hyperlink" xfId="870" builtinId="9" hidden="1"/>
    <cellStyle name="Followed Hyperlink" xfId="992" builtinId="9" hidden="1"/>
    <cellStyle name="Followed Hyperlink" xfId="926" builtinId="9" hidden="1"/>
    <cellStyle name="Followed Hyperlink" xfId="975" builtinId="9" hidden="1"/>
    <cellStyle name="Followed Hyperlink" xfId="964" builtinId="9" hidden="1"/>
    <cellStyle name="Followed Hyperlink" xfId="1043" builtinId="9" hidden="1"/>
    <cellStyle name="Followed Hyperlink" xfId="1033" builtinId="9" hidden="1"/>
    <cellStyle name="Followed Hyperlink" xfId="952" builtinId="9" hidden="1"/>
    <cellStyle name="Followed Hyperlink" xfId="987" builtinId="9" hidden="1"/>
    <cellStyle name="Followed Hyperlink" xfId="966" builtinId="9" hidden="1"/>
    <cellStyle name="Followed Hyperlink" xfId="928" builtinId="9" hidden="1"/>
    <cellStyle name="Followed Hyperlink" xfId="998" builtinId="9" hidden="1"/>
    <cellStyle name="Followed Hyperlink" xfId="919" builtinId="9" hidden="1"/>
    <cellStyle name="Followed Hyperlink" xfId="1013" builtinId="9" hidden="1"/>
    <cellStyle name="Followed Hyperlink" xfId="999" builtinId="9" hidden="1"/>
    <cellStyle name="Followed Hyperlink" xfId="1014" builtinId="9" hidden="1"/>
    <cellStyle name="Followed Hyperlink" xfId="955" builtinId="9" hidden="1"/>
    <cellStyle name="Followed Hyperlink" xfId="948" builtinId="9" hidden="1"/>
    <cellStyle name="Followed Hyperlink" xfId="953" builtinId="9" hidden="1"/>
    <cellStyle name="Followed Hyperlink" xfId="976" builtinId="9" hidden="1"/>
    <cellStyle name="Followed Hyperlink" xfId="971" builtinId="9" hidden="1"/>
    <cellStyle name="Followed Hyperlink" xfId="867" builtinId="9" hidden="1"/>
    <cellStyle name="Followed Hyperlink" xfId="901" builtinId="9" hidden="1"/>
    <cellStyle name="Followed Hyperlink" xfId="994" builtinId="9" hidden="1"/>
    <cellStyle name="Followed Hyperlink" xfId="927" builtinId="9" hidden="1"/>
    <cellStyle name="Followed Hyperlink" xfId="1004" builtinId="9" hidden="1"/>
    <cellStyle name="Followed Hyperlink" xfId="907" builtinId="9" hidden="1"/>
    <cellStyle name="Followed Hyperlink" xfId="913" builtinId="9" hidden="1"/>
    <cellStyle name="Followed Hyperlink" xfId="915" builtinId="9" hidden="1"/>
    <cellStyle name="Followed Hyperlink" xfId="978" builtinId="9" hidden="1"/>
    <cellStyle name="Followed Hyperlink" xfId="970" builtinId="9" hidden="1"/>
    <cellStyle name="Followed Hyperlink" xfId="958" builtinId="9" hidden="1"/>
    <cellStyle name="Followed Hyperlink" xfId="1010" builtinId="9" hidden="1"/>
    <cellStyle name="Followed Hyperlink" xfId="1006" builtinId="9" hidden="1"/>
    <cellStyle name="Followed Hyperlink" xfId="990" builtinId="9" hidden="1"/>
    <cellStyle name="Followed Hyperlink" xfId="1022" builtinId="9" hidden="1"/>
    <cellStyle name="Followed Hyperlink" xfId="1002" builtinId="9" hidden="1"/>
    <cellStyle name="Followed Hyperlink" xfId="1026" builtinId="9" hidden="1"/>
    <cellStyle name="Followed Hyperlink" xfId="962" builtinId="9" hidden="1"/>
    <cellStyle name="Followed Hyperlink" xfId="908" builtinId="9" hidden="1"/>
    <cellStyle name="Followed Hyperlink" xfId="858" builtinId="9" hidden="1"/>
    <cellStyle name="Followed Hyperlink" xfId="878" builtinId="9" hidden="1"/>
    <cellStyle name="Followed Hyperlink" xfId="877" builtinId="9" hidden="1"/>
    <cellStyle name="Followed Hyperlink" xfId="921" builtinId="9" hidden="1"/>
    <cellStyle name="Followed Hyperlink" xfId="924" builtinId="9" hidden="1"/>
    <cellStyle name="Followed Hyperlink" xfId="930" builtinId="9" hidden="1"/>
    <cellStyle name="Followed Hyperlink" xfId="933" builtinId="9" hidden="1"/>
    <cellStyle name="Followed Hyperlink" xfId="936" builtinId="9" hidden="1"/>
    <cellStyle name="Followed Hyperlink" xfId="918" builtinId="9" hidden="1"/>
    <cellStyle name="Followed Hyperlink" xfId="902" builtinId="9" hidden="1"/>
    <cellStyle name="Followed Hyperlink" xfId="876" builtinId="9" hidden="1"/>
    <cellStyle name="Followed Hyperlink" xfId="879" builtinId="9" hidden="1"/>
    <cellStyle name="Followed Hyperlink" xfId="881" builtinId="9" hidden="1"/>
    <cellStyle name="Followed Hyperlink" xfId="929" builtinId="9" hidden="1"/>
    <cellStyle name="Followed Hyperlink" xfId="1023" builtinId="9" hidden="1"/>
    <cellStyle name="Followed Hyperlink" xfId="1009" builtinId="9" hidden="1"/>
    <cellStyle name="Followed Hyperlink" xfId="997" builtinId="9" hidden="1"/>
    <cellStyle name="Followed Hyperlink" xfId="982" builtinId="9" hidden="1"/>
    <cellStyle name="Followed Hyperlink" xfId="932" builtinId="9" hidden="1"/>
    <cellStyle name="Followed Hyperlink" xfId="961" builtinId="9" hidden="1"/>
    <cellStyle name="Followed Hyperlink" xfId="1011" builtinId="9" hidden="1"/>
    <cellStyle name="Followed Hyperlink" xfId="1028" builtinId="9" hidden="1"/>
    <cellStyle name="Followed Hyperlink" xfId="1035" builtinId="9" hidden="1"/>
    <cellStyle name="Followed Hyperlink" xfId="979" builtinId="9" hidden="1"/>
    <cellStyle name="Followed Hyperlink" xfId="973" builtinId="9" hidden="1"/>
    <cellStyle name="Followed Hyperlink" xfId="1034" builtinId="9" hidden="1"/>
    <cellStyle name="Followed Hyperlink" xfId="896" builtinId="9" hidden="1"/>
    <cellStyle name="Followed Hyperlink" xfId="984" builtinId="9" hidden="1"/>
    <cellStyle name="Followed Hyperlink" xfId="985" builtinId="9" hidden="1"/>
    <cellStyle name="Followed Hyperlink" xfId="894" builtinId="9" hidden="1"/>
    <cellStyle name="Followed Hyperlink" xfId="920" builtinId="9" hidden="1"/>
    <cellStyle name="Followed Hyperlink" xfId="1018" builtinId="9" hidden="1"/>
    <cellStyle name="Followed Hyperlink" xfId="898" builtinId="9" hidden="1"/>
    <cellStyle name="Followed Hyperlink" xfId="897" builtinId="9" hidden="1"/>
    <cellStyle name="Followed Hyperlink" xfId="974" builtinId="9" hidden="1"/>
    <cellStyle name="Followed Hyperlink" xfId="888" builtinId="9" hidden="1"/>
    <cellStyle name="Followed Hyperlink" xfId="889" builtinId="9" hidden="1"/>
    <cellStyle name="Followed Hyperlink" xfId="865" builtinId="9" hidden="1"/>
    <cellStyle name="Followed Hyperlink" xfId="869" builtinId="9" hidden="1"/>
    <cellStyle name="Followed Hyperlink" xfId="860" builtinId="9" hidden="1"/>
    <cellStyle name="Followed Hyperlink" xfId="857" builtinId="9" hidden="1"/>
    <cellStyle name="Followed Hyperlink" xfId="861" builtinId="9" hidden="1"/>
    <cellStyle name="Followed Hyperlink" xfId="856" builtinId="9" hidden="1"/>
    <cellStyle name="Followed Hyperlink" xfId="885" builtinId="9" hidden="1"/>
    <cellStyle name="Followed Hyperlink" xfId="935" builtinId="9" hidden="1"/>
    <cellStyle name="Followed Hyperlink" xfId="922" builtinId="9" hidden="1"/>
    <cellStyle name="Followed Hyperlink" xfId="893" builtinId="9" hidden="1"/>
    <cellStyle name="Followed Hyperlink" xfId="895" builtinId="9" hidden="1"/>
    <cellStyle name="Followed Hyperlink" xfId="899" builtinId="9" hidden="1"/>
    <cellStyle name="Followed Hyperlink" xfId="903" builtinId="9" hidden="1"/>
    <cellStyle name="Followed Hyperlink" xfId="906" builtinId="9" hidden="1"/>
    <cellStyle name="Followed Hyperlink" xfId="859" builtinId="9" hidden="1"/>
    <cellStyle name="Followed Hyperlink" xfId="980" builtinId="9" hidden="1"/>
    <cellStyle name="Followed Hyperlink" xfId="960" builtinId="9" hidden="1"/>
    <cellStyle name="Followed Hyperlink" xfId="1032" builtinId="9" hidden="1"/>
    <cellStyle name="Followed Hyperlink" xfId="1039" builtinId="9" hidden="1"/>
    <cellStyle name="Followed Hyperlink" xfId="1020" builtinId="9" hidden="1"/>
    <cellStyle name="Followed Hyperlink" xfId="1016" builtinId="9" hidden="1"/>
    <cellStyle name="Followed Hyperlink" xfId="925" builtinId="9" hidden="1"/>
    <cellStyle name="Followed Hyperlink" xfId="862" builtinId="9" hidden="1"/>
    <cellStyle name="Followed Hyperlink" xfId="1030" builtinId="9" hidden="1"/>
    <cellStyle name="Followed Hyperlink" xfId="963" builtinId="9" hidden="1"/>
    <cellStyle name="Followed Hyperlink" xfId="957" builtinId="9" hidden="1"/>
    <cellStyle name="Followed Hyperlink" xfId="949" builtinId="9" hidden="1"/>
    <cellStyle name="Followed Hyperlink" xfId="959" builtinId="9" hidden="1"/>
    <cellStyle name="Followed Hyperlink" xfId="1012" builtinId="9" hidden="1"/>
    <cellStyle name="Followed Hyperlink" xfId="1003" builtinId="9" hidden="1"/>
    <cellStyle name="Followed Hyperlink" xfId="1019" builtinId="9" hidden="1"/>
    <cellStyle name="Good 2" xfId="217" xr:uid="{00000000-0005-0000-0000-000094010000}"/>
    <cellStyle name="Good 2 2" xfId="218" xr:uid="{00000000-0005-0000-0000-000095010000}"/>
    <cellStyle name="Good 3" xfId="219" xr:uid="{00000000-0005-0000-0000-000096010000}"/>
    <cellStyle name="Good 3 2" xfId="220" xr:uid="{00000000-0005-0000-0000-000097010000}"/>
    <cellStyle name="Good 4" xfId="221" xr:uid="{00000000-0005-0000-0000-000098010000}"/>
    <cellStyle name="Good 4 2" xfId="222" xr:uid="{00000000-0005-0000-0000-000099010000}"/>
    <cellStyle name="Good 5" xfId="223" xr:uid="{00000000-0005-0000-0000-00009A010000}"/>
    <cellStyle name="Good 5 2" xfId="224" xr:uid="{00000000-0005-0000-0000-00009B010000}"/>
    <cellStyle name="Good 6" xfId="225" xr:uid="{00000000-0005-0000-0000-00009C010000}"/>
    <cellStyle name="Good 6 2" xfId="226" xr:uid="{00000000-0005-0000-0000-00009D010000}"/>
    <cellStyle name="Heading 1 2" xfId="227" xr:uid="{00000000-0005-0000-0000-00009E010000}"/>
    <cellStyle name="Heading 1 3" xfId="228" xr:uid="{00000000-0005-0000-0000-00009F010000}"/>
    <cellStyle name="Heading 1 4" xfId="229" xr:uid="{00000000-0005-0000-0000-0000A0010000}"/>
    <cellStyle name="Heading 1 5" xfId="230" xr:uid="{00000000-0005-0000-0000-0000A1010000}"/>
    <cellStyle name="Heading 1 6" xfId="231" xr:uid="{00000000-0005-0000-0000-0000A2010000}"/>
    <cellStyle name="Heading 2 2" xfId="232" xr:uid="{00000000-0005-0000-0000-0000A3010000}"/>
    <cellStyle name="Heading 2 3" xfId="233" xr:uid="{00000000-0005-0000-0000-0000A4010000}"/>
    <cellStyle name="Heading 2 4" xfId="234" xr:uid="{00000000-0005-0000-0000-0000A5010000}"/>
    <cellStyle name="Heading 2 5" xfId="235" xr:uid="{00000000-0005-0000-0000-0000A6010000}"/>
    <cellStyle name="Heading 2 6" xfId="236" xr:uid="{00000000-0005-0000-0000-0000A7010000}"/>
    <cellStyle name="Heading 3 2" xfId="237" xr:uid="{00000000-0005-0000-0000-0000A8010000}"/>
    <cellStyle name="Heading 3 3" xfId="238" xr:uid="{00000000-0005-0000-0000-0000A9010000}"/>
    <cellStyle name="Heading 3 4" xfId="239" xr:uid="{00000000-0005-0000-0000-0000AA010000}"/>
    <cellStyle name="Heading 3 5" xfId="240" xr:uid="{00000000-0005-0000-0000-0000AB010000}"/>
    <cellStyle name="Heading 3 6" xfId="241" xr:uid="{00000000-0005-0000-0000-0000AC010000}"/>
    <cellStyle name="Heading 4 2" xfId="242" xr:uid="{00000000-0005-0000-0000-0000AD010000}"/>
    <cellStyle name="Heading 4 3" xfId="243" xr:uid="{00000000-0005-0000-0000-0000AE010000}"/>
    <cellStyle name="Heading 4 4" xfId="244" xr:uid="{00000000-0005-0000-0000-0000AF010000}"/>
    <cellStyle name="Heading 4 5" xfId="245" xr:uid="{00000000-0005-0000-0000-0000B0010000}"/>
    <cellStyle name="Heading 4 6" xfId="246" xr:uid="{00000000-0005-0000-0000-0000B1010000}"/>
    <cellStyle name="Hyperlink 2" xfId="247" xr:uid="{00000000-0005-0000-0000-0000B2010000}"/>
    <cellStyle name="Hyperlink 3" xfId="248" xr:uid="{00000000-0005-0000-0000-0000B3010000}"/>
    <cellStyle name="Input 2" xfId="249" xr:uid="{00000000-0005-0000-0000-0000B4010000}"/>
    <cellStyle name="Input 3" xfId="250" xr:uid="{00000000-0005-0000-0000-0000B5010000}"/>
    <cellStyle name="Input 4" xfId="251" xr:uid="{00000000-0005-0000-0000-0000B6010000}"/>
    <cellStyle name="Input 5" xfId="252" xr:uid="{00000000-0005-0000-0000-0000B7010000}"/>
    <cellStyle name="Input 6" xfId="253" xr:uid="{00000000-0005-0000-0000-0000B8010000}"/>
    <cellStyle name="Linked Cell 2" xfId="254" xr:uid="{00000000-0005-0000-0000-0000B9010000}"/>
    <cellStyle name="Linked Cell 2 2" xfId="255" xr:uid="{00000000-0005-0000-0000-0000BA010000}"/>
    <cellStyle name="Linked Cell 3" xfId="256" xr:uid="{00000000-0005-0000-0000-0000BB010000}"/>
    <cellStyle name="Linked Cell 3 2" xfId="257" xr:uid="{00000000-0005-0000-0000-0000BC010000}"/>
    <cellStyle name="Linked Cell 4" xfId="258" xr:uid="{00000000-0005-0000-0000-0000BD010000}"/>
    <cellStyle name="Linked Cell 4 2" xfId="259" xr:uid="{00000000-0005-0000-0000-0000BE010000}"/>
    <cellStyle name="Linked Cell 5" xfId="260" xr:uid="{00000000-0005-0000-0000-0000BF010000}"/>
    <cellStyle name="Linked Cell 5 2" xfId="261" xr:uid="{00000000-0005-0000-0000-0000C0010000}"/>
    <cellStyle name="Linked Cell 6" xfId="262" xr:uid="{00000000-0005-0000-0000-0000C1010000}"/>
    <cellStyle name="Linked Cell 6 2" xfId="263" xr:uid="{00000000-0005-0000-0000-0000C2010000}"/>
    <cellStyle name="My Normal" xfId="264" xr:uid="{00000000-0005-0000-0000-0000C3010000}"/>
    <cellStyle name="Neutral 2" xfId="265" xr:uid="{00000000-0005-0000-0000-0000C4010000}"/>
    <cellStyle name="Neutral 3" xfId="266" xr:uid="{00000000-0005-0000-0000-0000C5010000}"/>
    <cellStyle name="Neutral 4" xfId="267" xr:uid="{00000000-0005-0000-0000-0000C6010000}"/>
    <cellStyle name="Neutral 5" xfId="268" xr:uid="{00000000-0005-0000-0000-0000C7010000}"/>
    <cellStyle name="Neutral 6" xfId="269" xr:uid="{00000000-0005-0000-0000-0000C8010000}"/>
    <cellStyle name="Normal" xfId="0" builtinId="0"/>
    <cellStyle name="Normal 10" xfId="270" xr:uid="{00000000-0005-0000-0000-0000CA010000}"/>
    <cellStyle name="Normal 10 2" xfId="271" xr:uid="{00000000-0005-0000-0000-0000CB010000}"/>
    <cellStyle name="Normal 10 3" xfId="272" xr:uid="{00000000-0005-0000-0000-0000CC010000}"/>
    <cellStyle name="Normal 10 4" xfId="273" xr:uid="{00000000-0005-0000-0000-0000CD010000}"/>
    <cellStyle name="Normal 10 5" xfId="274" xr:uid="{00000000-0005-0000-0000-0000CE010000}"/>
    <cellStyle name="Normal 100" xfId="275" xr:uid="{00000000-0005-0000-0000-0000CF010000}"/>
    <cellStyle name="Normal 100 2" xfId="276" xr:uid="{00000000-0005-0000-0000-0000D0010000}"/>
    <cellStyle name="Normal 101" xfId="277" xr:uid="{00000000-0005-0000-0000-0000D1010000}"/>
    <cellStyle name="Normal 101 2" xfId="278" xr:uid="{00000000-0005-0000-0000-0000D2010000}"/>
    <cellStyle name="Normal 102" xfId="279" xr:uid="{00000000-0005-0000-0000-0000D3010000}"/>
    <cellStyle name="Normal 102 2" xfId="280" xr:uid="{00000000-0005-0000-0000-0000D4010000}"/>
    <cellStyle name="Normal 103" xfId="281" xr:uid="{00000000-0005-0000-0000-0000D5010000}"/>
    <cellStyle name="Normal 103 2" xfId="282" xr:uid="{00000000-0005-0000-0000-0000D6010000}"/>
    <cellStyle name="Normal 104" xfId="283" xr:uid="{00000000-0005-0000-0000-0000D7010000}"/>
    <cellStyle name="Normal 104 2" xfId="284" xr:uid="{00000000-0005-0000-0000-0000D8010000}"/>
    <cellStyle name="Normal 105" xfId="285" xr:uid="{00000000-0005-0000-0000-0000D9010000}"/>
    <cellStyle name="Normal 105 2" xfId="286" xr:uid="{00000000-0005-0000-0000-0000DA010000}"/>
    <cellStyle name="Normal 106" xfId="287" xr:uid="{00000000-0005-0000-0000-0000DB010000}"/>
    <cellStyle name="Normal 106 2" xfId="288" xr:uid="{00000000-0005-0000-0000-0000DC010000}"/>
    <cellStyle name="Normal 107" xfId="289" xr:uid="{00000000-0005-0000-0000-0000DD010000}"/>
    <cellStyle name="Normal 107 2" xfId="290" xr:uid="{00000000-0005-0000-0000-0000DE010000}"/>
    <cellStyle name="Normal 108" xfId="291" xr:uid="{00000000-0005-0000-0000-0000DF010000}"/>
    <cellStyle name="Normal 108 2" xfId="292" xr:uid="{00000000-0005-0000-0000-0000E0010000}"/>
    <cellStyle name="Normal 109" xfId="293" xr:uid="{00000000-0005-0000-0000-0000E1010000}"/>
    <cellStyle name="Normal 109 2" xfId="294" xr:uid="{00000000-0005-0000-0000-0000E2010000}"/>
    <cellStyle name="Normal 11" xfId="295" xr:uid="{00000000-0005-0000-0000-0000E3010000}"/>
    <cellStyle name="Normal 11 2" xfId="296" xr:uid="{00000000-0005-0000-0000-0000E4010000}"/>
    <cellStyle name="Normal 110" xfId="297" xr:uid="{00000000-0005-0000-0000-0000E5010000}"/>
    <cellStyle name="Normal 110 2" xfId="298" xr:uid="{00000000-0005-0000-0000-0000E6010000}"/>
    <cellStyle name="Normal 111" xfId="299" xr:uid="{00000000-0005-0000-0000-0000E7010000}"/>
    <cellStyle name="Normal 111 2" xfId="300" xr:uid="{00000000-0005-0000-0000-0000E8010000}"/>
    <cellStyle name="Normal 112" xfId="301" xr:uid="{00000000-0005-0000-0000-0000E9010000}"/>
    <cellStyle name="Normal 112 2" xfId="302" xr:uid="{00000000-0005-0000-0000-0000EA010000}"/>
    <cellStyle name="Normal 113" xfId="303" xr:uid="{00000000-0005-0000-0000-0000EB010000}"/>
    <cellStyle name="Normal 113 2" xfId="304" xr:uid="{00000000-0005-0000-0000-0000EC010000}"/>
    <cellStyle name="Normal 114" xfId="305" xr:uid="{00000000-0005-0000-0000-0000ED010000}"/>
    <cellStyle name="Normal 114 2" xfId="306" xr:uid="{00000000-0005-0000-0000-0000EE010000}"/>
    <cellStyle name="Normal 115" xfId="307" xr:uid="{00000000-0005-0000-0000-0000EF010000}"/>
    <cellStyle name="Normal 115 2" xfId="308" xr:uid="{00000000-0005-0000-0000-0000F0010000}"/>
    <cellStyle name="Normal 116" xfId="309" xr:uid="{00000000-0005-0000-0000-0000F1010000}"/>
    <cellStyle name="Normal 116 2" xfId="310" xr:uid="{00000000-0005-0000-0000-0000F2010000}"/>
    <cellStyle name="Normal 117" xfId="311" xr:uid="{00000000-0005-0000-0000-0000F3010000}"/>
    <cellStyle name="Normal 117 2" xfId="312" xr:uid="{00000000-0005-0000-0000-0000F4010000}"/>
    <cellStyle name="Normal 118" xfId="313" xr:uid="{00000000-0005-0000-0000-0000F5010000}"/>
    <cellStyle name="Normal 118 2" xfId="314" xr:uid="{00000000-0005-0000-0000-0000F6010000}"/>
    <cellStyle name="Normal 119" xfId="315" xr:uid="{00000000-0005-0000-0000-0000F7010000}"/>
    <cellStyle name="Normal 119 2" xfId="316" xr:uid="{00000000-0005-0000-0000-0000F8010000}"/>
    <cellStyle name="Normal 12" xfId="317" xr:uid="{00000000-0005-0000-0000-0000F9010000}"/>
    <cellStyle name="Normal 12 2" xfId="318" xr:uid="{00000000-0005-0000-0000-0000FA010000}"/>
    <cellStyle name="Normal 12 3" xfId="319" xr:uid="{00000000-0005-0000-0000-0000FB010000}"/>
    <cellStyle name="Normal 12 4" xfId="320" xr:uid="{00000000-0005-0000-0000-0000FC010000}"/>
    <cellStyle name="Normal 12 5" xfId="321" xr:uid="{00000000-0005-0000-0000-0000FD010000}"/>
    <cellStyle name="Normal 120" xfId="322" xr:uid="{00000000-0005-0000-0000-0000FE010000}"/>
    <cellStyle name="Normal 120 2" xfId="323" xr:uid="{00000000-0005-0000-0000-0000FF010000}"/>
    <cellStyle name="Normal 121" xfId="324" xr:uid="{00000000-0005-0000-0000-000000020000}"/>
    <cellStyle name="Normal 121 2" xfId="325" xr:uid="{00000000-0005-0000-0000-000001020000}"/>
    <cellStyle name="Normal 122" xfId="326" xr:uid="{00000000-0005-0000-0000-000002020000}"/>
    <cellStyle name="Normal 122 2" xfId="327" xr:uid="{00000000-0005-0000-0000-000003020000}"/>
    <cellStyle name="Normal 123" xfId="328" xr:uid="{00000000-0005-0000-0000-000004020000}"/>
    <cellStyle name="Normal 123 2" xfId="329" xr:uid="{00000000-0005-0000-0000-000005020000}"/>
    <cellStyle name="Normal 124" xfId="330" xr:uid="{00000000-0005-0000-0000-000006020000}"/>
    <cellStyle name="Normal 124 2" xfId="331" xr:uid="{00000000-0005-0000-0000-000007020000}"/>
    <cellStyle name="Normal 125" xfId="332" xr:uid="{00000000-0005-0000-0000-000008020000}"/>
    <cellStyle name="Normal 125 2" xfId="333" xr:uid="{00000000-0005-0000-0000-000009020000}"/>
    <cellStyle name="Normal 126" xfId="334" xr:uid="{00000000-0005-0000-0000-00000A020000}"/>
    <cellStyle name="Normal 126 2" xfId="335" xr:uid="{00000000-0005-0000-0000-00000B020000}"/>
    <cellStyle name="Normal 127" xfId="336" xr:uid="{00000000-0005-0000-0000-00000C020000}"/>
    <cellStyle name="Normal 127 2" xfId="337" xr:uid="{00000000-0005-0000-0000-00000D020000}"/>
    <cellStyle name="Normal 128" xfId="338" xr:uid="{00000000-0005-0000-0000-00000E020000}"/>
    <cellStyle name="Normal 128 2" xfId="339" xr:uid="{00000000-0005-0000-0000-00000F020000}"/>
    <cellStyle name="Normal 129" xfId="340" xr:uid="{00000000-0005-0000-0000-000010020000}"/>
    <cellStyle name="Normal 129 2" xfId="341" xr:uid="{00000000-0005-0000-0000-000011020000}"/>
    <cellStyle name="Normal 13" xfId="342" xr:uid="{00000000-0005-0000-0000-000012020000}"/>
    <cellStyle name="Normal 13 2" xfId="343" xr:uid="{00000000-0005-0000-0000-000013020000}"/>
    <cellStyle name="Normal 13 3" xfId="344" xr:uid="{00000000-0005-0000-0000-000014020000}"/>
    <cellStyle name="Normal 13 4" xfId="345" xr:uid="{00000000-0005-0000-0000-000015020000}"/>
    <cellStyle name="Normal 13 5" xfId="346" xr:uid="{00000000-0005-0000-0000-000016020000}"/>
    <cellStyle name="Normal 130" xfId="347" xr:uid="{00000000-0005-0000-0000-000017020000}"/>
    <cellStyle name="Normal 130 2" xfId="348" xr:uid="{00000000-0005-0000-0000-000018020000}"/>
    <cellStyle name="Normal 131" xfId="349" xr:uid="{00000000-0005-0000-0000-000019020000}"/>
    <cellStyle name="Normal 131 2" xfId="350" xr:uid="{00000000-0005-0000-0000-00001A020000}"/>
    <cellStyle name="Normal 132" xfId="351" xr:uid="{00000000-0005-0000-0000-00001B020000}"/>
    <cellStyle name="Normal 132 2" xfId="352" xr:uid="{00000000-0005-0000-0000-00001C020000}"/>
    <cellStyle name="Normal 133" xfId="353" xr:uid="{00000000-0005-0000-0000-00001D020000}"/>
    <cellStyle name="Normal 133 2" xfId="354" xr:uid="{00000000-0005-0000-0000-00001E020000}"/>
    <cellStyle name="Normal 134" xfId="355" xr:uid="{00000000-0005-0000-0000-00001F020000}"/>
    <cellStyle name="Normal 134 2" xfId="356" xr:uid="{00000000-0005-0000-0000-000020020000}"/>
    <cellStyle name="Normal 135" xfId="357" xr:uid="{00000000-0005-0000-0000-000021020000}"/>
    <cellStyle name="Normal 135 2" xfId="358" xr:uid="{00000000-0005-0000-0000-000022020000}"/>
    <cellStyle name="Normal 136" xfId="359" xr:uid="{00000000-0005-0000-0000-000023020000}"/>
    <cellStyle name="Normal 136 2" xfId="360" xr:uid="{00000000-0005-0000-0000-000024020000}"/>
    <cellStyle name="Normal 137" xfId="361" xr:uid="{00000000-0005-0000-0000-000025020000}"/>
    <cellStyle name="Normal 137 2" xfId="362" xr:uid="{00000000-0005-0000-0000-000026020000}"/>
    <cellStyle name="Normal 138" xfId="363" xr:uid="{00000000-0005-0000-0000-000027020000}"/>
    <cellStyle name="Normal 138 2" xfId="364" xr:uid="{00000000-0005-0000-0000-000028020000}"/>
    <cellStyle name="Normal 139" xfId="365" xr:uid="{00000000-0005-0000-0000-000029020000}"/>
    <cellStyle name="Normal 139 2" xfId="366" xr:uid="{00000000-0005-0000-0000-00002A020000}"/>
    <cellStyle name="Normal 14" xfId="367" xr:uid="{00000000-0005-0000-0000-00002B020000}"/>
    <cellStyle name="Normal 14 2" xfId="368" xr:uid="{00000000-0005-0000-0000-00002C020000}"/>
    <cellStyle name="Normal 14 3" xfId="369" xr:uid="{00000000-0005-0000-0000-00002D020000}"/>
    <cellStyle name="Normal 14 4" xfId="370" xr:uid="{00000000-0005-0000-0000-00002E020000}"/>
    <cellStyle name="Normal 14 5" xfId="371" xr:uid="{00000000-0005-0000-0000-00002F020000}"/>
    <cellStyle name="Normal 140" xfId="372" xr:uid="{00000000-0005-0000-0000-000030020000}"/>
    <cellStyle name="Normal 140 2" xfId="373" xr:uid="{00000000-0005-0000-0000-000031020000}"/>
    <cellStyle name="Normal 141" xfId="374" xr:uid="{00000000-0005-0000-0000-000032020000}"/>
    <cellStyle name="Normal 141 2" xfId="375" xr:uid="{00000000-0005-0000-0000-000033020000}"/>
    <cellStyle name="Normal 142" xfId="376" xr:uid="{00000000-0005-0000-0000-000034020000}"/>
    <cellStyle name="Normal 142 2" xfId="377" xr:uid="{00000000-0005-0000-0000-000035020000}"/>
    <cellStyle name="Normal 143" xfId="378" xr:uid="{00000000-0005-0000-0000-000036020000}"/>
    <cellStyle name="Normal 143 2" xfId="379" xr:uid="{00000000-0005-0000-0000-000037020000}"/>
    <cellStyle name="Normal 144" xfId="380" xr:uid="{00000000-0005-0000-0000-000038020000}"/>
    <cellStyle name="Normal 144 2" xfId="381" xr:uid="{00000000-0005-0000-0000-000039020000}"/>
    <cellStyle name="Normal 145" xfId="382" xr:uid="{00000000-0005-0000-0000-00003A020000}"/>
    <cellStyle name="Normal 145 2" xfId="383" xr:uid="{00000000-0005-0000-0000-00003B020000}"/>
    <cellStyle name="Normal 146" xfId="384" xr:uid="{00000000-0005-0000-0000-00003C020000}"/>
    <cellStyle name="Normal 146 2" xfId="385" xr:uid="{00000000-0005-0000-0000-00003D020000}"/>
    <cellStyle name="Normal 147" xfId="386" xr:uid="{00000000-0005-0000-0000-00003E020000}"/>
    <cellStyle name="Normal 147 2" xfId="387" xr:uid="{00000000-0005-0000-0000-00003F020000}"/>
    <cellStyle name="Normal 148" xfId="388" xr:uid="{00000000-0005-0000-0000-000040020000}"/>
    <cellStyle name="Normal 148 2" xfId="389" xr:uid="{00000000-0005-0000-0000-000041020000}"/>
    <cellStyle name="Normal 149" xfId="390" xr:uid="{00000000-0005-0000-0000-000042020000}"/>
    <cellStyle name="Normal 149 2" xfId="391" xr:uid="{00000000-0005-0000-0000-000043020000}"/>
    <cellStyle name="Normal 15" xfId="392" xr:uid="{00000000-0005-0000-0000-000044020000}"/>
    <cellStyle name="Normal 15 2" xfId="393" xr:uid="{00000000-0005-0000-0000-000045020000}"/>
    <cellStyle name="Normal 15 3" xfId="394" xr:uid="{00000000-0005-0000-0000-000046020000}"/>
    <cellStyle name="Normal 15 4" xfId="395" xr:uid="{00000000-0005-0000-0000-000047020000}"/>
    <cellStyle name="Normal 15 5" xfId="396" xr:uid="{00000000-0005-0000-0000-000048020000}"/>
    <cellStyle name="Normal 150" xfId="397" xr:uid="{00000000-0005-0000-0000-000049020000}"/>
    <cellStyle name="Normal 150 2" xfId="398" xr:uid="{00000000-0005-0000-0000-00004A020000}"/>
    <cellStyle name="Normal 151" xfId="399" xr:uid="{00000000-0005-0000-0000-00004B020000}"/>
    <cellStyle name="Normal 151 2" xfId="400" xr:uid="{00000000-0005-0000-0000-00004C020000}"/>
    <cellStyle name="Normal 152" xfId="401" xr:uid="{00000000-0005-0000-0000-00004D020000}"/>
    <cellStyle name="Normal 152 2" xfId="402" xr:uid="{00000000-0005-0000-0000-00004E020000}"/>
    <cellStyle name="Normal 153" xfId="403" xr:uid="{00000000-0005-0000-0000-00004F020000}"/>
    <cellStyle name="Normal 153 2" xfId="404" xr:uid="{00000000-0005-0000-0000-000050020000}"/>
    <cellStyle name="Normal 154" xfId="405" xr:uid="{00000000-0005-0000-0000-000051020000}"/>
    <cellStyle name="Normal 154 2" xfId="406" xr:uid="{00000000-0005-0000-0000-000052020000}"/>
    <cellStyle name="Normal 155" xfId="407" xr:uid="{00000000-0005-0000-0000-000053020000}"/>
    <cellStyle name="Normal 155 2" xfId="408" xr:uid="{00000000-0005-0000-0000-000054020000}"/>
    <cellStyle name="Normal 156" xfId="409" xr:uid="{00000000-0005-0000-0000-000055020000}"/>
    <cellStyle name="Normal 156 2" xfId="410" xr:uid="{00000000-0005-0000-0000-000056020000}"/>
    <cellStyle name="Normal 157" xfId="411" xr:uid="{00000000-0005-0000-0000-000057020000}"/>
    <cellStyle name="Normal 157 2" xfId="412" xr:uid="{00000000-0005-0000-0000-000058020000}"/>
    <cellStyle name="Normal 158" xfId="413" xr:uid="{00000000-0005-0000-0000-000059020000}"/>
    <cellStyle name="Normal 158 2" xfId="414" xr:uid="{00000000-0005-0000-0000-00005A020000}"/>
    <cellStyle name="Normal 159" xfId="415" xr:uid="{00000000-0005-0000-0000-00005B020000}"/>
    <cellStyle name="Normal 159 2" xfId="416" xr:uid="{00000000-0005-0000-0000-00005C020000}"/>
    <cellStyle name="Normal 16" xfId="417" xr:uid="{00000000-0005-0000-0000-00005D020000}"/>
    <cellStyle name="Normal 16 2" xfId="418" xr:uid="{00000000-0005-0000-0000-00005E020000}"/>
    <cellStyle name="Normal 160" xfId="419" xr:uid="{00000000-0005-0000-0000-00005F020000}"/>
    <cellStyle name="Normal 160 2" xfId="420" xr:uid="{00000000-0005-0000-0000-000060020000}"/>
    <cellStyle name="Normal 161" xfId="421" xr:uid="{00000000-0005-0000-0000-000061020000}"/>
    <cellStyle name="Normal 161 2" xfId="422" xr:uid="{00000000-0005-0000-0000-000062020000}"/>
    <cellStyle name="Normal 162" xfId="423" xr:uid="{00000000-0005-0000-0000-000063020000}"/>
    <cellStyle name="Normal 162 2" xfId="424" xr:uid="{00000000-0005-0000-0000-000064020000}"/>
    <cellStyle name="Normal 163" xfId="425" xr:uid="{00000000-0005-0000-0000-000065020000}"/>
    <cellStyle name="Normal 163 2" xfId="426" xr:uid="{00000000-0005-0000-0000-000066020000}"/>
    <cellStyle name="Normal 164" xfId="427" xr:uid="{00000000-0005-0000-0000-000067020000}"/>
    <cellStyle name="Normal 164 2" xfId="428" xr:uid="{00000000-0005-0000-0000-000068020000}"/>
    <cellStyle name="Normal 165" xfId="429" xr:uid="{00000000-0005-0000-0000-000069020000}"/>
    <cellStyle name="Normal 165 2" xfId="430" xr:uid="{00000000-0005-0000-0000-00006A020000}"/>
    <cellStyle name="Normal 166" xfId="431" xr:uid="{00000000-0005-0000-0000-00006B020000}"/>
    <cellStyle name="Normal 166 2" xfId="432" xr:uid="{00000000-0005-0000-0000-00006C020000}"/>
    <cellStyle name="Normal 167" xfId="433" xr:uid="{00000000-0005-0000-0000-00006D020000}"/>
    <cellStyle name="Normal 167 2" xfId="434" xr:uid="{00000000-0005-0000-0000-00006E020000}"/>
    <cellStyle name="Normal 168" xfId="435" xr:uid="{00000000-0005-0000-0000-00006F020000}"/>
    <cellStyle name="Normal 168 2" xfId="436" xr:uid="{00000000-0005-0000-0000-000070020000}"/>
    <cellStyle name="Normal 169" xfId="437" xr:uid="{00000000-0005-0000-0000-000071020000}"/>
    <cellStyle name="Normal 169 2" xfId="438" xr:uid="{00000000-0005-0000-0000-000072020000}"/>
    <cellStyle name="Normal 17" xfId="439" xr:uid="{00000000-0005-0000-0000-000073020000}"/>
    <cellStyle name="Normal 17 2" xfId="440" xr:uid="{00000000-0005-0000-0000-000074020000}"/>
    <cellStyle name="Normal 170" xfId="441" xr:uid="{00000000-0005-0000-0000-000075020000}"/>
    <cellStyle name="Normal 170 2" xfId="442" xr:uid="{00000000-0005-0000-0000-000076020000}"/>
    <cellStyle name="Normal 171" xfId="443" xr:uid="{00000000-0005-0000-0000-000077020000}"/>
    <cellStyle name="Normal 171 2" xfId="444" xr:uid="{00000000-0005-0000-0000-000078020000}"/>
    <cellStyle name="Normal 172" xfId="445" xr:uid="{00000000-0005-0000-0000-000079020000}"/>
    <cellStyle name="Normal 172 2" xfId="446" xr:uid="{00000000-0005-0000-0000-00007A020000}"/>
    <cellStyle name="Normal 173" xfId="447" xr:uid="{00000000-0005-0000-0000-00007B020000}"/>
    <cellStyle name="Normal 173 2" xfId="448" xr:uid="{00000000-0005-0000-0000-00007C020000}"/>
    <cellStyle name="Normal 174" xfId="449" xr:uid="{00000000-0005-0000-0000-00007D020000}"/>
    <cellStyle name="Normal 174 2" xfId="450" xr:uid="{00000000-0005-0000-0000-00007E020000}"/>
    <cellStyle name="Normal 175" xfId="451" xr:uid="{00000000-0005-0000-0000-00007F020000}"/>
    <cellStyle name="Normal 175 2" xfId="452" xr:uid="{00000000-0005-0000-0000-000080020000}"/>
    <cellStyle name="Normal 176" xfId="453" xr:uid="{00000000-0005-0000-0000-000081020000}"/>
    <cellStyle name="Normal 176 2" xfId="454" xr:uid="{00000000-0005-0000-0000-000082020000}"/>
    <cellStyle name="Normal 177" xfId="455" xr:uid="{00000000-0005-0000-0000-000083020000}"/>
    <cellStyle name="Normal 177 2" xfId="456" xr:uid="{00000000-0005-0000-0000-000084020000}"/>
    <cellStyle name="Normal 178" xfId="457" xr:uid="{00000000-0005-0000-0000-000085020000}"/>
    <cellStyle name="Normal 178 2" xfId="458" xr:uid="{00000000-0005-0000-0000-000086020000}"/>
    <cellStyle name="Normal 179" xfId="459" xr:uid="{00000000-0005-0000-0000-000087020000}"/>
    <cellStyle name="Normal 179 2" xfId="460" xr:uid="{00000000-0005-0000-0000-000088020000}"/>
    <cellStyle name="Normal 18" xfId="461" xr:uid="{00000000-0005-0000-0000-000089020000}"/>
    <cellStyle name="Normal 18 2" xfId="462" xr:uid="{00000000-0005-0000-0000-00008A020000}"/>
    <cellStyle name="Normal 18 3" xfId="463" xr:uid="{00000000-0005-0000-0000-00008B020000}"/>
    <cellStyle name="Normal 18 4" xfId="464" xr:uid="{00000000-0005-0000-0000-00008C020000}"/>
    <cellStyle name="Normal 18 5" xfId="465" xr:uid="{00000000-0005-0000-0000-00008D020000}"/>
    <cellStyle name="Normal 180" xfId="466" xr:uid="{00000000-0005-0000-0000-00008E020000}"/>
    <cellStyle name="Normal 180 2" xfId="467" xr:uid="{00000000-0005-0000-0000-00008F020000}"/>
    <cellStyle name="Normal 181" xfId="468" xr:uid="{00000000-0005-0000-0000-000090020000}"/>
    <cellStyle name="Normal 181 2" xfId="469" xr:uid="{00000000-0005-0000-0000-000091020000}"/>
    <cellStyle name="Normal 182" xfId="470" xr:uid="{00000000-0005-0000-0000-000092020000}"/>
    <cellStyle name="Normal 182 2" xfId="471" xr:uid="{00000000-0005-0000-0000-000093020000}"/>
    <cellStyle name="Normal 183" xfId="472" xr:uid="{00000000-0005-0000-0000-000094020000}"/>
    <cellStyle name="Normal 183 2" xfId="473" xr:uid="{00000000-0005-0000-0000-000095020000}"/>
    <cellStyle name="Normal 184" xfId="474" xr:uid="{00000000-0005-0000-0000-000096020000}"/>
    <cellStyle name="Normal 184 2" xfId="475" xr:uid="{00000000-0005-0000-0000-000097020000}"/>
    <cellStyle name="Normal 185" xfId="476" xr:uid="{00000000-0005-0000-0000-000098020000}"/>
    <cellStyle name="Normal 185 2" xfId="477" xr:uid="{00000000-0005-0000-0000-000099020000}"/>
    <cellStyle name="Normal 186" xfId="478" xr:uid="{00000000-0005-0000-0000-00009A020000}"/>
    <cellStyle name="Normal 186 2" xfId="479" xr:uid="{00000000-0005-0000-0000-00009B020000}"/>
    <cellStyle name="Normal 187" xfId="480" xr:uid="{00000000-0005-0000-0000-00009C020000}"/>
    <cellStyle name="Normal 187 2" xfId="481" xr:uid="{00000000-0005-0000-0000-00009D020000}"/>
    <cellStyle name="Normal 188" xfId="482" xr:uid="{00000000-0005-0000-0000-00009E020000}"/>
    <cellStyle name="Normal 188 2" xfId="483" xr:uid="{00000000-0005-0000-0000-00009F020000}"/>
    <cellStyle name="Normal 189" xfId="484" xr:uid="{00000000-0005-0000-0000-0000A0020000}"/>
    <cellStyle name="Normal 189 2" xfId="485" xr:uid="{00000000-0005-0000-0000-0000A1020000}"/>
    <cellStyle name="Normal 19" xfId="486" xr:uid="{00000000-0005-0000-0000-0000A2020000}"/>
    <cellStyle name="Normal 19 2" xfId="487" xr:uid="{00000000-0005-0000-0000-0000A3020000}"/>
    <cellStyle name="Normal 190" xfId="488" xr:uid="{00000000-0005-0000-0000-0000A4020000}"/>
    <cellStyle name="Normal 190 2" xfId="489" xr:uid="{00000000-0005-0000-0000-0000A5020000}"/>
    <cellStyle name="Normal 191" xfId="490" xr:uid="{00000000-0005-0000-0000-0000A6020000}"/>
    <cellStyle name="Normal 191 2" xfId="491" xr:uid="{00000000-0005-0000-0000-0000A7020000}"/>
    <cellStyle name="Normal 192" xfId="492" xr:uid="{00000000-0005-0000-0000-0000A8020000}"/>
    <cellStyle name="Normal 192 2" xfId="493" xr:uid="{00000000-0005-0000-0000-0000A9020000}"/>
    <cellStyle name="Normal 193" xfId="494" xr:uid="{00000000-0005-0000-0000-0000AA020000}"/>
    <cellStyle name="Normal 193 2" xfId="495" xr:uid="{00000000-0005-0000-0000-0000AB020000}"/>
    <cellStyle name="Normal 194" xfId="496" xr:uid="{00000000-0005-0000-0000-0000AC020000}"/>
    <cellStyle name="Normal 194 2" xfId="497" xr:uid="{00000000-0005-0000-0000-0000AD020000}"/>
    <cellStyle name="Normal 195" xfId="498" xr:uid="{00000000-0005-0000-0000-0000AE020000}"/>
    <cellStyle name="Normal 195 2" xfId="499" xr:uid="{00000000-0005-0000-0000-0000AF020000}"/>
    <cellStyle name="Normal 196" xfId="500" xr:uid="{00000000-0005-0000-0000-0000B0020000}"/>
    <cellStyle name="Normal 196 2" xfId="501" xr:uid="{00000000-0005-0000-0000-0000B1020000}"/>
    <cellStyle name="Normal 197" xfId="502" xr:uid="{00000000-0005-0000-0000-0000B2020000}"/>
    <cellStyle name="Normal 197 2" xfId="503" xr:uid="{00000000-0005-0000-0000-0000B3020000}"/>
    <cellStyle name="Normal 198" xfId="504" xr:uid="{00000000-0005-0000-0000-0000B4020000}"/>
    <cellStyle name="Normal 198 2" xfId="505" xr:uid="{00000000-0005-0000-0000-0000B5020000}"/>
    <cellStyle name="Normal 199" xfId="506" xr:uid="{00000000-0005-0000-0000-0000B6020000}"/>
    <cellStyle name="Normal 199 2" xfId="507" xr:uid="{00000000-0005-0000-0000-0000B7020000}"/>
    <cellStyle name="Normal 2" xfId="508" xr:uid="{00000000-0005-0000-0000-0000B8020000}"/>
    <cellStyle name="Normal 2 2" xfId="509" xr:uid="{00000000-0005-0000-0000-0000B9020000}"/>
    <cellStyle name="Normal 2 2 2" xfId="510" xr:uid="{00000000-0005-0000-0000-0000BA020000}"/>
    <cellStyle name="Normal 2 2 2 50" xfId="511" xr:uid="{00000000-0005-0000-0000-0000BB020000}"/>
    <cellStyle name="Normal 2 2 3" xfId="512" xr:uid="{00000000-0005-0000-0000-0000BC020000}"/>
    <cellStyle name="Normal 2 2 76" xfId="513" xr:uid="{00000000-0005-0000-0000-0000BD020000}"/>
    <cellStyle name="Normal 2 3" xfId="514" xr:uid="{00000000-0005-0000-0000-0000BE020000}"/>
    <cellStyle name="Normal 20" xfId="515" xr:uid="{00000000-0005-0000-0000-0000BF020000}"/>
    <cellStyle name="Normal 20 2" xfId="516" xr:uid="{00000000-0005-0000-0000-0000C0020000}"/>
    <cellStyle name="Normal 20 3" xfId="517" xr:uid="{00000000-0005-0000-0000-0000C1020000}"/>
    <cellStyle name="Normal 20 4" xfId="518" xr:uid="{00000000-0005-0000-0000-0000C2020000}"/>
    <cellStyle name="Normal 20 5" xfId="519" xr:uid="{00000000-0005-0000-0000-0000C3020000}"/>
    <cellStyle name="Normal 200" xfId="520" xr:uid="{00000000-0005-0000-0000-0000C4020000}"/>
    <cellStyle name="Normal 200 2" xfId="521" xr:uid="{00000000-0005-0000-0000-0000C5020000}"/>
    <cellStyle name="Normal 201" xfId="522" xr:uid="{00000000-0005-0000-0000-0000C6020000}"/>
    <cellStyle name="Normal 201 2" xfId="523" xr:uid="{00000000-0005-0000-0000-0000C7020000}"/>
    <cellStyle name="Normal 202" xfId="524" xr:uid="{00000000-0005-0000-0000-0000C8020000}"/>
    <cellStyle name="Normal 202 2" xfId="525" xr:uid="{00000000-0005-0000-0000-0000C9020000}"/>
    <cellStyle name="Normal 203" xfId="526" xr:uid="{00000000-0005-0000-0000-0000CA020000}"/>
    <cellStyle name="Normal 203 2" xfId="527" xr:uid="{00000000-0005-0000-0000-0000CB020000}"/>
    <cellStyle name="Normal 204" xfId="528" xr:uid="{00000000-0005-0000-0000-0000CC020000}"/>
    <cellStyle name="Normal 204 2" xfId="529" xr:uid="{00000000-0005-0000-0000-0000CD020000}"/>
    <cellStyle name="Normal 205" xfId="530" xr:uid="{00000000-0005-0000-0000-0000CE020000}"/>
    <cellStyle name="Normal 205 2" xfId="531" xr:uid="{00000000-0005-0000-0000-0000CF020000}"/>
    <cellStyle name="Normal 206" xfId="532" xr:uid="{00000000-0005-0000-0000-0000D0020000}"/>
    <cellStyle name="Normal 206 2" xfId="533" xr:uid="{00000000-0005-0000-0000-0000D1020000}"/>
    <cellStyle name="Normal 207" xfId="534" xr:uid="{00000000-0005-0000-0000-0000D2020000}"/>
    <cellStyle name="Normal 207 2" xfId="535" xr:uid="{00000000-0005-0000-0000-0000D3020000}"/>
    <cellStyle name="Normal 208" xfId="536" xr:uid="{00000000-0005-0000-0000-0000D4020000}"/>
    <cellStyle name="Normal 208 2" xfId="537" xr:uid="{00000000-0005-0000-0000-0000D5020000}"/>
    <cellStyle name="Normal 209" xfId="538" xr:uid="{00000000-0005-0000-0000-0000D6020000}"/>
    <cellStyle name="Normal 209 2" xfId="539" xr:uid="{00000000-0005-0000-0000-0000D7020000}"/>
    <cellStyle name="Normal 21" xfId="540" xr:uid="{00000000-0005-0000-0000-0000D8020000}"/>
    <cellStyle name="Normal 21 2" xfId="541" xr:uid="{00000000-0005-0000-0000-0000D9020000}"/>
    <cellStyle name="Normal 21 3" xfId="542" xr:uid="{00000000-0005-0000-0000-0000DA020000}"/>
    <cellStyle name="Normal 21 4" xfId="543" xr:uid="{00000000-0005-0000-0000-0000DB020000}"/>
    <cellStyle name="Normal 21 5" xfId="544" xr:uid="{00000000-0005-0000-0000-0000DC020000}"/>
    <cellStyle name="Normal 210" xfId="545" xr:uid="{00000000-0005-0000-0000-0000DD020000}"/>
    <cellStyle name="Normal 210 2" xfId="546" xr:uid="{00000000-0005-0000-0000-0000DE020000}"/>
    <cellStyle name="Normal 211" xfId="547" xr:uid="{00000000-0005-0000-0000-0000DF020000}"/>
    <cellStyle name="Normal 211 2" xfId="548" xr:uid="{00000000-0005-0000-0000-0000E0020000}"/>
    <cellStyle name="Normal 212" xfId="549" xr:uid="{00000000-0005-0000-0000-0000E1020000}"/>
    <cellStyle name="Normal 212 2" xfId="550" xr:uid="{00000000-0005-0000-0000-0000E2020000}"/>
    <cellStyle name="Normal 213" xfId="551" xr:uid="{00000000-0005-0000-0000-0000E3020000}"/>
    <cellStyle name="Normal 213 2" xfId="552" xr:uid="{00000000-0005-0000-0000-0000E4020000}"/>
    <cellStyle name="Normal 214" xfId="553" xr:uid="{00000000-0005-0000-0000-0000E5020000}"/>
    <cellStyle name="Normal 214 2" xfId="554" xr:uid="{00000000-0005-0000-0000-0000E6020000}"/>
    <cellStyle name="Normal 215" xfId="555" xr:uid="{00000000-0005-0000-0000-0000E7020000}"/>
    <cellStyle name="Normal 215 2" xfId="556" xr:uid="{00000000-0005-0000-0000-0000E8020000}"/>
    <cellStyle name="Normal 216" xfId="557" xr:uid="{00000000-0005-0000-0000-0000E9020000}"/>
    <cellStyle name="Normal 216 2" xfId="558" xr:uid="{00000000-0005-0000-0000-0000EA020000}"/>
    <cellStyle name="Normal 217" xfId="559" xr:uid="{00000000-0005-0000-0000-0000EB020000}"/>
    <cellStyle name="Normal 217 2" xfId="560" xr:uid="{00000000-0005-0000-0000-0000EC020000}"/>
    <cellStyle name="Normal 218" xfId="561" xr:uid="{00000000-0005-0000-0000-0000ED020000}"/>
    <cellStyle name="Normal 218 2" xfId="562" xr:uid="{00000000-0005-0000-0000-0000EE020000}"/>
    <cellStyle name="Normal 219" xfId="563" xr:uid="{00000000-0005-0000-0000-0000EF020000}"/>
    <cellStyle name="Normal 219 2" xfId="564" xr:uid="{00000000-0005-0000-0000-0000F0020000}"/>
    <cellStyle name="Normal 22" xfId="565" xr:uid="{00000000-0005-0000-0000-0000F1020000}"/>
    <cellStyle name="Normal 22 2" xfId="566" xr:uid="{00000000-0005-0000-0000-0000F2020000}"/>
    <cellStyle name="Normal 220" xfId="567" xr:uid="{00000000-0005-0000-0000-0000F3020000}"/>
    <cellStyle name="Normal 220 2" xfId="568" xr:uid="{00000000-0005-0000-0000-0000F4020000}"/>
    <cellStyle name="Normal 221" xfId="569" xr:uid="{00000000-0005-0000-0000-0000F5020000}"/>
    <cellStyle name="Normal 221 2" xfId="570" xr:uid="{00000000-0005-0000-0000-0000F6020000}"/>
    <cellStyle name="Normal 222" xfId="571" xr:uid="{00000000-0005-0000-0000-0000F7020000}"/>
    <cellStyle name="Normal 222 2" xfId="572" xr:uid="{00000000-0005-0000-0000-0000F8020000}"/>
    <cellStyle name="Normal 223" xfId="573" xr:uid="{00000000-0005-0000-0000-0000F9020000}"/>
    <cellStyle name="Normal 223 2" xfId="574" xr:uid="{00000000-0005-0000-0000-0000FA020000}"/>
    <cellStyle name="Normal 224" xfId="575" xr:uid="{00000000-0005-0000-0000-0000FB020000}"/>
    <cellStyle name="Normal 224 2" xfId="576" xr:uid="{00000000-0005-0000-0000-0000FC020000}"/>
    <cellStyle name="Normal 225" xfId="577" xr:uid="{00000000-0005-0000-0000-0000FD020000}"/>
    <cellStyle name="Normal 225 2" xfId="578" xr:uid="{00000000-0005-0000-0000-0000FE020000}"/>
    <cellStyle name="Normal 226" xfId="579" xr:uid="{00000000-0005-0000-0000-0000FF020000}"/>
    <cellStyle name="Normal 226 2" xfId="580" xr:uid="{00000000-0005-0000-0000-000000030000}"/>
    <cellStyle name="Normal 227" xfId="581" xr:uid="{00000000-0005-0000-0000-000001030000}"/>
    <cellStyle name="Normal 227 2" xfId="582" xr:uid="{00000000-0005-0000-0000-000002030000}"/>
    <cellStyle name="Normal 228" xfId="583" xr:uid="{00000000-0005-0000-0000-000003030000}"/>
    <cellStyle name="Normal 228 2" xfId="584" xr:uid="{00000000-0005-0000-0000-000004030000}"/>
    <cellStyle name="Normal 229" xfId="585" xr:uid="{00000000-0005-0000-0000-000005030000}"/>
    <cellStyle name="Normal 229 2" xfId="586" xr:uid="{00000000-0005-0000-0000-000006030000}"/>
    <cellStyle name="Normal 23" xfId="587" xr:uid="{00000000-0005-0000-0000-000007030000}"/>
    <cellStyle name="Normal 23 2" xfId="588" xr:uid="{00000000-0005-0000-0000-000008030000}"/>
    <cellStyle name="Normal 23 3" xfId="589" xr:uid="{00000000-0005-0000-0000-000009030000}"/>
    <cellStyle name="Normal 23 4" xfId="590" xr:uid="{00000000-0005-0000-0000-00000A030000}"/>
    <cellStyle name="Normal 23 5" xfId="591" xr:uid="{00000000-0005-0000-0000-00000B030000}"/>
    <cellStyle name="Normal 230" xfId="592" xr:uid="{00000000-0005-0000-0000-00000C030000}"/>
    <cellStyle name="Normal 230 2" xfId="593" xr:uid="{00000000-0005-0000-0000-00000D030000}"/>
    <cellStyle name="Normal 231" xfId="594" xr:uid="{00000000-0005-0000-0000-00000E030000}"/>
    <cellStyle name="Normal 231 2" xfId="595" xr:uid="{00000000-0005-0000-0000-00000F030000}"/>
    <cellStyle name="Normal 232" xfId="596" xr:uid="{00000000-0005-0000-0000-000010030000}"/>
    <cellStyle name="Normal 232 2" xfId="597" xr:uid="{00000000-0005-0000-0000-000011030000}"/>
    <cellStyle name="Normal 233" xfId="598" xr:uid="{00000000-0005-0000-0000-000012030000}"/>
    <cellStyle name="Normal 233 2" xfId="599" xr:uid="{00000000-0005-0000-0000-000013030000}"/>
    <cellStyle name="Normal 234" xfId="600" xr:uid="{00000000-0005-0000-0000-000014030000}"/>
    <cellStyle name="Normal 234 2" xfId="601" xr:uid="{00000000-0005-0000-0000-000015030000}"/>
    <cellStyle name="Normal 235" xfId="602" xr:uid="{00000000-0005-0000-0000-000016030000}"/>
    <cellStyle name="Normal 235 2" xfId="603" xr:uid="{00000000-0005-0000-0000-000017030000}"/>
    <cellStyle name="Normal 236" xfId="604" xr:uid="{00000000-0005-0000-0000-000018030000}"/>
    <cellStyle name="Normal 236 2" xfId="605" xr:uid="{00000000-0005-0000-0000-000019030000}"/>
    <cellStyle name="Normal 237" xfId="606" xr:uid="{00000000-0005-0000-0000-00001A030000}"/>
    <cellStyle name="Normal 237 2" xfId="607" xr:uid="{00000000-0005-0000-0000-00001B030000}"/>
    <cellStyle name="Normal 238" xfId="608" xr:uid="{00000000-0005-0000-0000-00001C030000}"/>
    <cellStyle name="Normal 238 2" xfId="609" xr:uid="{00000000-0005-0000-0000-00001D030000}"/>
    <cellStyle name="Normal 239" xfId="610" xr:uid="{00000000-0005-0000-0000-00001E030000}"/>
    <cellStyle name="Normal 239 2" xfId="611" xr:uid="{00000000-0005-0000-0000-00001F030000}"/>
    <cellStyle name="Normal 24" xfId="612" xr:uid="{00000000-0005-0000-0000-000020030000}"/>
    <cellStyle name="Normal 24 2" xfId="613" xr:uid="{00000000-0005-0000-0000-000021030000}"/>
    <cellStyle name="Normal 240" xfId="614" xr:uid="{00000000-0005-0000-0000-000022030000}"/>
    <cellStyle name="Normal 240 2" xfId="615" xr:uid="{00000000-0005-0000-0000-000023030000}"/>
    <cellStyle name="Normal 241" xfId="616" xr:uid="{00000000-0005-0000-0000-000024030000}"/>
    <cellStyle name="Normal 241 2" xfId="617" xr:uid="{00000000-0005-0000-0000-000025030000}"/>
    <cellStyle name="Normal 242" xfId="618" xr:uid="{00000000-0005-0000-0000-000026030000}"/>
    <cellStyle name="Normal 242 2" xfId="619" xr:uid="{00000000-0005-0000-0000-000027030000}"/>
    <cellStyle name="Normal 243" xfId="620" xr:uid="{00000000-0005-0000-0000-000028030000}"/>
    <cellStyle name="Normal 243 2" xfId="621" xr:uid="{00000000-0005-0000-0000-000029030000}"/>
    <cellStyle name="Normal 244" xfId="622" xr:uid="{00000000-0005-0000-0000-00002A030000}"/>
    <cellStyle name="Normal 244 2" xfId="623" xr:uid="{00000000-0005-0000-0000-00002B030000}"/>
    <cellStyle name="Normal 245" xfId="624" xr:uid="{00000000-0005-0000-0000-00002C030000}"/>
    <cellStyle name="Normal 245 2" xfId="625" xr:uid="{00000000-0005-0000-0000-00002D030000}"/>
    <cellStyle name="Normal 246" xfId="626" xr:uid="{00000000-0005-0000-0000-00002E030000}"/>
    <cellStyle name="Normal 246 2" xfId="627" xr:uid="{00000000-0005-0000-0000-00002F030000}"/>
    <cellStyle name="Normal 247" xfId="628" xr:uid="{00000000-0005-0000-0000-000030030000}"/>
    <cellStyle name="Normal 247 2" xfId="629" xr:uid="{00000000-0005-0000-0000-000031030000}"/>
    <cellStyle name="Normal 248" xfId="630" xr:uid="{00000000-0005-0000-0000-000032030000}"/>
    <cellStyle name="Normal 248 2" xfId="631" xr:uid="{00000000-0005-0000-0000-000033030000}"/>
    <cellStyle name="Normal 249" xfId="632" xr:uid="{00000000-0005-0000-0000-000034030000}"/>
    <cellStyle name="Normal 249 2" xfId="633" xr:uid="{00000000-0005-0000-0000-000035030000}"/>
    <cellStyle name="Normal 25" xfId="634" xr:uid="{00000000-0005-0000-0000-000036030000}"/>
    <cellStyle name="Normal 25 2" xfId="635" xr:uid="{00000000-0005-0000-0000-000037030000}"/>
    <cellStyle name="Normal 250" xfId="636" xr:uid="{00000000-0005-0000-0000-000038030000}"/>
    <cellStyle name="Normal 250 2" xfId="637" xr:uid="{00000000-0005-0000-0000-000039030000}"/>
    <cellStyle name="Normal 251" xfId="638" xr:uid="{00000000-0005-0000-0000-00003A030000}"/>
    <cellStyle name="Normal 251 2" xfId="639" xr:uid="{00000000-0005-0000-0000-00003B030000}"/>
    <cellStyle name="Normal 252" xfId="640" xr:uid="{00000000-0005-0000-0000-00003C030000}"/>
    <cellStyle name="Normal 252 2" xfId="641" xr:uid="{00000000-0005-0000-0000-00003D030000}"/>
    <cellStyle name="Normal 253" xfId="642" xr:uid="{00000000-0005-0000-0000-00003E030000}"/>
    <cellStyle name="Normal 253 2" xfId="643" xr:uid="{00000000-0005-0000-0000-00003F030000}"/>
    <cellStyle name="Normal 254" xfId="644" xr:uid="{00000000-0005-0000-0000-000040030000}"/>
    <cellStyle name="Normal 254 2" xfId="645" xr:uid="{00000000-0005-0000-0000-000041030000}"/>
    <cellStyle name="Normal 255" xfId="646" xr:uid="{00000000-0005-0000-0000-000042030000}"/>
    <cellStyle name="Normal 255 2" xfId="647" xr:uid="{00000000-0005-0000-0000-000043030000}"/>
    <cellStyle name="Normal 256" xfId="648" xr:uid="{00000000-0005-0000-0000-000044030000}"/>
    <cellStyle name="Normal 256 2" xfId="649" xr:uid="{00000000-0005-0000-0000-000045030000}"/>
    <cellStyle name="Normal 257" xfId="650" xr:uid="{00000000-0005-0000-0000-000046030000}"/>
    <cellStyle name="Normal 257 2" xfId="651" xr:uid="{00000000-0005-0000-0000-000047030000}"/>
    <cellStyle name="Normal 257 3" xfId="1044" xr:uid="{00000000-0005-0000-0000-000048030000}"/>
    <cellStyle name="Normal 257 4" xfId="1047" xr:uid="{8F392648-7EB5-41D2-90F9-0799F0DF18AA}"/>
    <cellStyle name="Normal 258" xfId="652" xr:uid="{00000000-0005-0000-0000-000049030000}"/>
    <cellStyle name="Normal 258 2" xfId="653" xr:uid="{00000000-0005-0000-0000-00004A030000}"/>
    <cellStyle name="Normal 258 3" xfId="654" xr:uid="{00000000-0005-0000-0000-00004B030000}"/>
    <cellStyle name="Normal 259" xfId="1045" xr:uid="{00000000-0005-0000-0000-00004C030000}"/>
    <cellStyle name="Normal 26" xfId="655" xr:uid="{00000000-0005-0000-0000-00004D030000}"/>
    <cellStyle name="Normal 26 2" xfId="656" xr:uid="{00000000-0005-0000-0000-00004E030000}"/>
    <cellStyle name="Normal 27" xfId="657" xr:uid="{00000000-0005-0000-0000-00004F030000}"/>
    <cellStyle name="Normal 27 2" xfId="658" xr:uid="{00000000-0005-0000-0000-000050030000}"/>
    <cellStyle name="Normal 28" xfId="659" xr:uid="{00000000-0005-0000-0000-000051030000}"/>
    <cellStyle name="Normal 28 2" xfId="660" xr:uid="{00000000-0005-0000-0000-000052030000}"/>
    <cellStyle name="Normal 28 3" xfId="661" xr:uid="{00000000-0005-0000-0000-000053030000}"/>
    <cellStyle name="Normal 28 4" xfId="662" xr:uid="{00000000-0005-0000-0000-000054030000}"/>
    <cellStyle name="Normal 28 5" xfId="663" xr:uid="{00000000-0005-0000-0000-000055030000}"/>
    <cellStyle name="Normal 29" xfId="664" xr:uid="{00000000-0005-0000-0000-000056030000}"/>
    <cellStyle name="Normal 29 2" xfId="665" xr:uid="{00000000-0005-0000-0000-000057030000}"/>
    <cellStyle name="Normal 29 3" xfId="666" xr:uid="{00000000-0005-0000-0000-000058030000}"/>
    <cellStyle name="Normal 29 4" xfId="667" xr:uid="{00000000-0005-0000-0000-000059030000}"/>
    <cellStyle name="Normal 29 5" xfId="668" xr:uid="{00000000-0005-0000-0000-00005A030000}"/>
    <cellStyle name="Normal 3" xfId="669" xr:uid="{00000000-0005-0000-0000-00005B030000}"/>
    <cellStyle name="Normal 3 2" xfId="670" xr:uid="{00000000-0005-0000-0000-00005C030000}"/>
    <cellStyle name="Normal 3 3" xfId="671" xr:uid="{00000000-0005-0000-0000-00005D030000}"/>
    <cellStyle name="Normal 3 4" xfId="672" xr:uid="{00000000-0005-0000-0000-00005E030000}"/>
    <cellStyle name="Normal 3 5" xfId="673" xr:uid="{00000000-0005-0000-0000-00005F030000}"/>
    <cellStyle name="Normal 3 6" xfId="674" xr:uid="{00000000-0005-0000-0000-000060030000}"/>
    <cellStyle name="Normal 30" xfId="675" xr:uid="{00000000-0005-0000-0000-000061030000}"/>
    <cellStyle name="Normal 30 2" xfId="676" xr:uid="{00000000-0005-0000-0000-000062030000}"/>
    <cellStyle name="Normal 31" xfId="677" xr:uid="{00000000-0005-0000-0000-000063030000}"/>
    <cellStyle name="Normal 31 2" xfId="678" xr:uid="{00000000-0005-0000-0000-000064030000}"/>
    <cellStyle name="Normal 32" xfId="679" xr:uid="{00000000-0005-0000-0000-000065030000}"/>
    <cellStyle name="Normal 32 2" xfId="680" xr:uid="{00000000-0005-0000-0000-000066030000}"/>
    <cellStyle name="Normal 33" xfId="681" xr:uid="{00000000-0005-0000-0000-000067030000}"/>
    <cellStyle name="Normal 33 2" xfId="682" xr:uid="{00000000-0005-0000-0000-000068030000}"/>
    <cellStyle name="Normal 34" xfId="683" xr:uid="{00000000-0005-0000-0000-000069030000}"/>
    <cellStyle name="Normal 34 2" xfId="684" xr:uid="{00000000-0005-0000-0000-00006A030000}"/>
    <cellStyle name="Normal 35" xfId="685" xr:uid="{00000000-0005-0000-0000-00006B030000}"/>
    <cellStyle name="Normal 35 2" xfId="686" xr:uid="{00000000-0005-0000-0000-00006C030000}"/>
    <cellStyle name="Normal 36" xfId="687" xr:uid="{00000000-0005-0000-0000-00006D030000}"/>
    <cellStyle name="Normal 36 2" xfId="688" xr:uid="{00000000-0005-0000-0000-00006E030000}"/>
    <cellStyle name="Normal 37" xfId="689" xr:uid="{00000000-0005-0000-0000-00006F030000}"/>
    <cellStyle name="Normal 37 2" xfId="690" xr:uid="{00000000-0005-0000-0000-000070030000}"/>
    <cellStyle name="Normal 38" xfId="691" xr:uid="{00000000-0005-0000-0000-000071030000}"/>
    <cellStyle name="Normal 38 2" xfId="692" xr:uid="{00000000-0005-0000-0000-000072030000}"/>
    <cellStyle name="Normal 39" xfId="693" xr:uid="{00000000-0005-0000-0000-000073030000}"/>
    <cellStyle name="Normal 39 2" xfId="694" xr:uid="{00000000-0005-0000-0000-000074030000}"/>
    <cellStyle name="Normal 4" xfId="695" xr:uid="{00000000-0005-0000-0000-000075030000}"/>
    <cellStyle name="Normal 4 2" xfId="696" xr:uid="{00000000-0005-0000-0000-000076030000}"/>
    <cellStyle name="Normal 4 3" xfId="697" xr:uid="{00000000-0005-0000-0000-000077030000}"/>
    <cellStyle name="Normal 4 4" xfId="698" xr:uid="{00000000-0005-0000-0000-000078030000}"/>
    <cellStyle name="Normal 40" xfId="699" xr:uid="{00000000-0005-0000-0000-000079030000}"/>
    <cellStyle name="Normal 40 2" xfId="700" xr:uid="{00000000-0005-0000-0000-00007A030000}"/>
    <cellStyle name="Normal 41" xfId="701" xr:uid="{00000000-0005-0000-0000-00007B030000}"/>
    <cellStyle name="Normal 41 2" xfId="702" xr:uid="{00000000-0005-0000-0000-00007C030000}"/>
    <cellStyle name="Normal 42" xfId="703" xr:uid="{00000000-0005-0000-0000-00007D030000}"/>
    <cellStyle name="Normal 42 2" xfId="704" xr:uid="{00000000-0005-0000-0000-00007E030000}"/>
    <cellStyle name="Normal 43" xfId="705" xr:uid="{00000000-0005-0000-0000-00007F030000}"/>
    <cellStyle name="Normal 43 2" xfId="706" xr:uid="{00000000-0005-0000-0000-000080030000}"/>
    <cellStyle name="Normal 44" xfId="707" xr:uid="{00000000-0005-0000-0000-000081030000}"/>
    <cellStyle name="Normal 44 2" xfId="708" xr:uid="{00000000-0005-0000-0000-000082030000}"/>
    <cellStyle name="Normal 45" xfId="709" xr:uid="{00000000-0005-0000-0000-000083030000}"/>
    <cellStyle name="Normal 45 2" xfId="710" xr:uid="{00000000-0005-0000-0000-000084030000}"/>
    <cellStyle name="Normal 46" xfId="711" xr:uid="{00000000-0005-0000-0000-000085030000}"/>
    <cellStyle name="Normal 46 2" xfId="712" xr:uid="{00000000-0005-0000-0000-000086030000}"/>
    <cellStyle name="Normal 47" xfId="713" xr:uid="{00000000-0005-0000-0000-000087030000}"/>
    <cellStyle name="Normal 47 2" xfId="714" xr:uid="{00000000-0005-0000-0000-000088030000}"/>
    <cellStyle name="Normal 48" xfId="715" xr:uid="{00000000-0005-0000-0000-000089030000}"/>
    <cellStyle name="Normal 48 2" xfId="716" xr:uid="{00000000-0005-0000-0000-00008A030000}"/>
    <cellStyle name="Normal 49" xfId="717" xr:uid="{00000000-0005-0000-0000-00008B030000}"/>
    <cellStyle name="Normal 49 2" xfId="718" xr:uid="{00000000-0005-0000-0000-00008C030000}"/>
    <cellStyle name="Normal 5" xfId="719" xr:uid="{00000000-0005-0000-0000-00008D030000}"/>
    <cellStyle name="Normal 50" xfId="720" xr:uid="{00000000-0005-0000-0000-00008E030000}"/>
    <cellStyle name="Normal 50 2" xfId="721" xr:uid="{00000000-0005-0000-0000-00008F030000}"/>
    <cellStyle name="Normal 51" xfId="722" xr:uid="{00000000-0005-0000-0000-000090030000}"/>
    <cellStyle name="Normal 51 2" xfId="723" xr:uid="{00000000-0005-0000-0000-000091030000}"/>
    <cellStyle name="Normal 52" xfId="724" xr:uid="{00000000-0005-0000-0000-000092030000}"/>
    <cellStyle name="Normal 52 2" xfId="725" xr:uid="{00000000-0005-0000-0000-000093030000}"/>
    <cellStyle name="Normal 53" xfId="726" xr:uid="{00000000-0005-0000-0000-000094030000}"/>
    <cellStyle name="Normal 53 2" xfId="727" xr:uid="{00000000-0005-0000-0000-000095030000}"/>
    <cellStyle name="Normal 54" xfId="728" xr:uid="{00000000-0005-0000-0000-000096030000}"/>
    <cellStyle name="Normal 54 2" xfId="729" xr:uid="{00000000-0005-0000-0000-000097030000}"/>
    <cellStyle name="Normal 55" xfId="730" xr:uid="{00000000-0005-0000-0000-000098030000}"/>
    <cellStyle name="Normal 55 2" xfId="731" xr:uid="{00000000-0005-0000-0000-000099030000}"/>
    <cellStyle name="Normal 56" xfId="732" xr:uid="{00000000-0005-0000-0000-00009A030000}"/>
    <cellStyle name="Normal 56 2" xfId="733" xr:uid="{00000000-0005-0000-0000-00009B030000}"/>
    <cellStyle name="Normal 57" xfId="734" xr:uid="{00000000-0005-0000-0000-00009C030000}"/>
    <cellStyle name="Normal 57 2" xfId="735" xr:uid="{00000000-0005-0000-0000-00009D030000}"/>
    <cellStyle name="Normal 58" xfId="736" xr:uid="{00000000-0005-0000-0000-00009E030000}"/>
    <cellStyle name="Normal 58 2" xfId="737" xr:uid="{00000000-0005-0000-0000-00009F030000}"/>
    <cellStyle name="Normal 59" xfId="738" xr:uid="{00000000-0005-0000-0000-0000A0030000}"/>
    <cellStyle name="Normal 59 2" xfId="739" xr:uid="{00000000-0005-0000-0000-0000A1030000}"/>
    <cellStyle name="Normal 6" xfId="740" xr:uid="{00000000-0005-0000-0000-0000A2030000}"/>
    <cellStyle name="Normal 6 2" xfId="741" xr:uid="{00000000-0005-0000-0000-0000A3030000}"/>
    <cellStyle name="Normal 60" xfId="742" xr:uid="{00000000-0005-0000-0000-0000A4030000}"/>
    <cellStyle name="Normal 60 2" xfId="743" xr:uid="{00000000-0005-0000-0000-0000A5030000}"/>
    <cellStyle name="Normal 61" xfId="744" xr:uid="{00000000-0005-0000-0000-0000A6030000}"/>
    <cellStyle name="Normal 61 2" xfId="745" xr:uid="{00000000-0005-0000-0000-0000A7030000}"/>
    <cellStyle name="Normal 62" xfId="746" xr:uid="{00000000-0005-0000-0000-0000A8030000}"/>
    <cellStyle name="Normal 62 2" xfId="747" xr:uid="{00000000-0005-0000-0000-0000A9030000}"/>
    <cellStyle name="Normal 63" xfId="748" xr:uid="{00000000-0005-0000-0000-0000AA030000}"/>
    <cellStyle name="Normal 63 2" xfId="749" xr:uid="{00000000-0005-0000-0000-0000AB030000}"/>
    <cellStyle name="Normal 64" xfId="750" xr:uid="{00000000-0005-0000-0000-0000AC030000}"/>
    <cellStyle name="Normal 64 2" xfId="751" xr:uid="{00000000-0005-0000-0000-0000AD030000}"/>
    <cellStyle name="Normal 65" xfId="752" xr:uid="{00000000-0005-0000-0000-0000AE030000}"/>
    <cellStyle name="Normal 65 2" xfId="753" xr:uid="{00000000-0005-0000-0000-0000AF030000}"/>
    <cellStyle name="Normal 66" xfId="754" xr:uid="{00000000-0005-0000-0000-0000B0030000}"/>
    <cellStyle name="Normal 66 2" xfId="755" xr:uid="{00000000-0005-0000-0000-0000B1030000}"/>
    <cellStyle name="Normal 67" xfId="756" xr:uid="{00000000-0005-0000-0000-0000B2030000}"/>
    <cellStyle name="Normal 67 2" xfId="757" xr:uid="{00000000-0005-0000-0000-0000B3030000}"/>
    <cellStyle name="Normal 68" xfId="758" xr:uid="{00000000-0005-0000-0000-0000B4030000}"/>
    <cellStyle name="Normal 68 2" xfId="759" xr:uid="{00000000-0005-0000-0000-0000B5030000}"/>
    <cellStyle name="Normal 69" xfId="760" xr:uid="{00000000-0005-0000-0000-0000B6030000}"/>
    <cellStyle name="Normal 69 2" xfId="761" xr:uid="{00000000-0005-0000-0000-0000B7030000}"/>
    <cellStyle name="Normal 7" xfId="762" xr:uid="{00000000-0005-0000-0000-0000B8030000}"/>
    <cellStyle name="Normal 7 2" xfId="763" xr:uid="{00000000-0005-0000-0000-0000B9030000}"/>
    <cellStyle name="Normal 7 3" xfId="764" xr:uid="{00000000-0005-0000-0000-0000BA030000}"/>
    <cellStyle name="Normal 7 4" xfId="765" xr:uid="{00000000-0005-0000-0000-0000BB030000}"/>
    <cellStyle name="Normal 7 5" xfId="766" xr:uid="{00000000-0005-0000-0000-0000BC030000}"/>
    <cellStyle name="Normal 7 6" xfId="1046" xr:uid="{A4520B39-C5EC-4DE8-9101-59CA927F3961}"/>
    <cellStyle name="Normal 70" xfId="767" xr:uid="{00000000-0005-0000-0000-0000BD030000}"/>
    <cellStyle name="Normal 70 2" xfId="768" xr:uid="{00000000-0005-0000-0000-0000BE030000}"/>
    <cellStyle name="Normal 71" xfId="769" xr:uid="{00000000-0005-0000-0000-0000BF030000}"/>
    <cellStyle name="Normal 71 2" xfId="770" xr:uid="{00000000-0005-0000-0000-0000C0030000}"/>
    <cellStyle name="Normal 72" xfId="771" xr:uid="{00000000-0005-0000-0000-0000C1030000}"/>
    <cellStyle name="Normal 72 2" xfId="772" xr:uid="{00000000-0005-0000-0000-0000C2030000}"/>
    <cellStyle name="Normal 73" xfId="773" xr:uid="{00000000-0005-0000-0000-0000C3030000}"/>
    <cellStyle name="Normal 73 2" xfId="774" xr:uid="{00000000-0005-0000-0000-0000C4030000}"/>
    <cellStyle name="Normal 74" xfId="775" xr:uid="{00000000-0005-0000-0000-0000C5030000}"/>
    <cellStyle name="Normal 74 2" xfId="776" xr:uid="{00000000-0005-0000-0000-0000C6030000}"/>
    <cellStyle name="Normal 75" xfId="777" xr:uid="{00000000-0005-0000-0000-0000C7030000}"/>
    <cellStyle name="Normal 75 2" xfId="778" xr:uid="{00000000-0005-0000-0000-0000C8030000}"/>
    <cellStyle name="Normal 76" xfId="779" xr:uid="{00000000-0005-0000-0000-0000C9030000}"/>
    <cellStyle name="Normal 76 2" xfId="780" xr:uid="{00000000-0005-0000-0000-0000CA030000}"/>
    <cellStyle name="Normal 77" xfId="781" xr:uid="{00000000-0005-0000-0000-0000CB030000}"/>
    <cellStyle name="Normal 77 2" xfId="782" xr:uid="{00000000-0005-0000-0000-0000CC030000}"/>
    <cellStyle name="Normal 78" xfId="783" xr:uid="{00000000-0005-0000-0000-0000CD030000}"/>
    <cellStyle name="Normal 78 2" xfId="784" xr:uid="{00000000-0005-0000-0000-0000CE030000}"/>
    <cellStyle name="Normal 79" xfId="785" xr:uid="{00000000-0005-0000-0000-0000CF030000}"/>
    <cellStyle name="Normal 79 2" xfId="786" xr:uid="{00000000-0005-0000-0000-0000D0030000}"/>
    <cellStyle name="Normal 8" xfId="787" xr:uid="{00000000-0005-0000-0000-0000D1030000}"/>
    <cellStyle name="Normal 80" xfId="788" xr:uid="{00000000-0005-0000-0000-0000D2030000}"/>
    <cellStyle name="Normal 80 2" xfId="789" xr:uid="{00000000-0005-0000-0000-0000D3030000}"/>
    <cellStyle name="Normal 81" xfId="790" xr:uid="{00000000-0005-0000-0000-0000D4030000}"/>
    <cellStyle name="Normal 81 2" xfId="791" xr:uid="{00000000-0005-0000-0000-0000D5030000}"/>
    <cellStyle name="Normal 82" xfId="792" xr:uid="{00000000-0005-0000-0000-0000D6030000}"/>
    <cellStyle name="Normal 82 2" xfId="793" xr:uid="{00000000-0005-0000-0000-0000D7030000}"/>
    <cellStyle name="Normal 83" xfId="794" xr:uid="{00000000-0005-0000-0000-0000D8030000}"/>
    <cellStyle name="Normal 83 2" xfId="795" xr:uid="{00000000-0005-0000-0000-0000D9030000}"/>
    <cellStyle name="Normal 84" xfId="796" xr:uid="{00000000-0005-0000-0000-0000DA030000}"/>
    <cellStyle name="Normal 84 2" xfId="797" xr:uid="{00000000-0005-0000-0000-0000DB030000}"/>
    <cellStyle name="Normal 85" xfId="798" xr:uid="{00000000-0005-0000-0000-0000DC030000}"/>
    <cellStyle name="Normal 85 2" xfId="799" xr:uid="{00000000-0005-0000-0000-0000DD030000}"/>
    <cellStyle name="Normal 86" xfId="800" xr:uid="{00000000-0005-0000-0000-0000DE030000}"/>
    <cellStyle name="Normal 86 2" xfId="801" xr:uid="{00000000-0005-0000-0000-0000DF030000}"/>
    <cellStyle name="Normal 87" xfId="802" xr:uid="{00000000-0005-0000-0000-0000E0030000}"/>
    <cellStyle name="Normal 87 2" xfId="803" xr:uid="{00000000-0005-0000-0000-0000E1030000}"/>
    <cellStyle name="Normal 88" xfId="804" xr:uid="{00000000-0005-0000-0000-0000E2030000}"/>
    <cellStyle name="Normal 88 2" xfId="805" xr:uid="{00000000-0005-0000-0000-0000E3030000}"/>
    <cellStyle name="Normal 89" xfId="806" xr:uid="{00000000-0005-0000-0000-0000E4030000}"/>
    <cellStyle name="Normal 89 2" xfId="807" xr:uid="{00000000-0005-0000-0000-0000E5030000}"/>
    <cellStyle name="Normal 9" xfId="808" xr:uid="{00000000-0005-0000-0000-0000E6030000}"/>
    <cellStyle name="Normal 9 2" xfId="809" xr:uid="{00000000-0005-0000-0000-0000E7030000}"/>
    <cellStyle name="Normal 9 3" xfId="810" xr:uid="{00000000-0005-0000-0000-0000E8030000}"/>
    <cellStyle name="Normal 9 4" xfId="811" xr:uid="{00000000-0005-0000-0000-0000E9030000}"/>
    <cellStyle name="Normal 9 5" xfId="812" xr:uid="{00000000-0005-0000-0000-0000EA030000}"/>
    <cellStyle name="Normal 90" xfId="813" xr:uid="{00000000-0005-0000-0000-0000EB030000}"/>
    <cellStyle name="Normal 90 2" xfId="814" xr:uid="{00000000-0005-0000-0000-0000EC030000}"/>
    <cellStyle name="Normal 91" xfId="815" xr:uid="{00000000-0005-0000-0000-0000ED030000}"/>
    <cellStyle name="Normal 91 2" xfId="816" xr:uid="{00000000-0005-0000-0000-0000EE030000}"/>
    <cellStyle name="Normal 92" xfId="817" xr:uid="{00000000-0005-0000-0000-0000EF030000}"/>
    <cellStyle name="Normal 92 2" xfId="818" xr:uid="{00000000-0005-0000-0000-0000F0030000}"/>
    <cellStyle name="Normal 93" xfId="819" xr:uid="{00000000-0005-0000-0000-0000F1030000}"/>
    <cellStyle name="Normal 93 2" xfId="820" xr:uid="{00000000-0005-0000-0000-0000F2030000}"/>
    <cellStyle name="Normal 94" xfId="821" xr:uid="{00000000-0005-0000-0000-0000F3030000}"/>
    <cellStyle name="Normal 94 2" xfId="822" xr:uid="{00000000-0005-0000-0000-0000F4030000}"/>
    <cellStyle name="Normal 95" xfId="823" xr:uid="{00000000-0005-0000-0000-0000F5030000}"/>
    <cellStyle name="Normal 95 2" xfId="824" xr:uid="{00000000-0005-0000-0000-0000F6030000}"/>
    <cellStyle name="Normal 96" xfId="825" xr:uid="{00000000-0005-0000-0000-0000F7030000}"/>
    <cellStyle name="Normal 96 2" xfId="826" xr:uid="{00000000-0005-0000-0000-0000F8030000}"/>
    <cellStyle name="Normal 97" xfId="827" xr:uid="{00000000-0005-0000-0000-0000F9030000}"/>
    <cellStyle name="Normal 97 2" xfId="828" xr:uid="{00000000-0005-0000-0000-0000FA030000}"/>
    <cellStyle name="Normal 98" xfId="829" xr:uid="{00000000-0005-0000-0000-0000FB030000}"/>
    <cellStyle name="Normal 98 2" xfId="830" xr:uid="{00000000-0005-0000-0000-0000FC030000}"/>
    <cellStyle name="Normal 99" xfId="831" xr:uid="{00000000-0005-0000-0000-0000FD030000}"/>
    <cellStyle name="Normal 99 2" xfId="832" xr:uid="{00000000-0005-0000-0000-0000FE030000}"/>
    <cellStyle name="Note 2" xfId="833" xr:uid="{00000000-0005-0000-0000-0000FF030000}"/>
    <cellStyle name="Note 2 2" xfId="834" xr:uid="{00000000-0005-0000-0000-000000040000}"/>
    <cellStyle name="Note 2 3" xfId="835" xr:uid="{00000000-0005-0000-0000-000001040000}"/>
    <cellStyle name="Note 2 4" xfId="836" xr:uid="{00000000-0005-0000-0000-000002040000}"/>
    <cellStyle name="Note 3" xfId="837" xr:uid="{00000000-0005-0000-0000-000003040000}"/>
    <cellStyle name="Note 3 2" xfId="838" xr:uid="{00000000-0005-0000-0000-000004040000}"/>
    <cellStyle name="Note 4" xfId="839" xr:uid="{00000000-0005-0000-0000-000005040000}"/>
    <cellStyle name="Output 2" xfId="840" xr:uid="{00000000-0005-0000-0000-000006040000}"/>
    <cellStyle name="Sheet Title" xfId="841" xr:uid="{00000000-0005-0000-0000-000007040000}"/>
    <cellStyle name="Title 2" xfId="842" xr:uid="{00000000-0005-0000-0000-000008040000}"/>
    <cellStyle name="Total 2" xfId="843" xr:uid="{00000000-0005-0000-0000-000009040000}"/>
    <cellStyle name="Total 2 2" xfId="844" xr:uid="{00000000-0005-0000-0000-00000A040000}"/>
    <cellStyle name="Warning Text 2" xfId="845" xr:uid="{00000000-0005-0000-0000-00000B040000}"/>
    <cellStyle name="Warning Text 2 2" xfId="846" xr:uid="{00000000-0005-0000-0000-00000C040000}"/>
    <cellStyle name="Warning Text 2 2 2" xfId="847" xr:uid="{00000000-0005-0000-0000-00000D040000}"/>
    <cellStyle name="Warning Text 2 3" xfId="848" xr:uid="{00000000-0005-0000-0000-00000E040000}"/>
    <cellStyle name="Warning Text 2 3 2" xfId="849" xr:uid="{00000000-0005-0000-0000-00000F040000}"/>
    <cellStyle name="Warning Text 3" xfId="850" xr:uid="{00000000-0005-0000-0000-000010040000}"/>
    <cellStyle name="Warning Text 3 2" xfId="851" xr:uid="{00000000-0005-0000-0000-000011040000}"/>
    <cellStyle name="Warning Text 3 2 2" xfId="852" xr:uid="{00000000-0005-0000-0000-000012040000}"/>
    <cellStyle name="Warning Text 3 3" xfId="853" xr:uid="{00000000-0005-0000-0000-000013040000}"/>
    <cellStyle name="Warning Text 4" xfId="854" xr:uid="{00000000-0005-0000-0000-000014040000}"/>
    <cellStyle name="Warning Text 4 2" xfId="855" xr:uid="{00000000-0005-0000-0000-000015040000}"/>
  </cellStyles>
  <dxfs count="21">
    <dxf>
      <font>
        <color theme="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s>
  <tableStyles count="0" defaultTableStyle="TableStyleMedium2" defaultPivotStyle="PivotStyleLight16"/>
  <colors>
    <mruColors>
      <color rgb="FF4F81BD"/>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
  <sheetViews>
    <sheetView showGridLines="0" showRuler="0" zoomScale="80" zoomScaleNormal="80" workbookViewId="0">
      <selection activeCell="G25" sqref="G25"/>
    </sheetView>
  </sheetViews>
  <sheetFormatPr defaultColWidth="9.26953125" defaultRowHeight="12.5" x14ac:dyDescent="0.25"/>
  <cols>
    <col min="2" max="2" width="9.7265625" customWidth="1"/>
    <col min="3" max="3" width="108.26953125" customWidth="1"/>
  </cols>
  <sheetData>
    <row r="1" spans="1:3" ht="15.5" x14ac:dyDescent="0.35">
      <c r="A1" s="63" t="s">
        <v>0</v>
      </c>
      <c r="B1" s="64"/>
      <c r="C1" s="65"/>
    </row>
    <row r="2" spans="1:3" ht="15.5" x14ac:dyDescent="0.35">
      <c r="A2" s="17" t="s">
        <v>1</v>
      </c>
      <c r="B2" s="4"/>
      <c r="C2" s="192"/>
    </row>
    <row r="3" spans="1:3" x14ac:dyDescent="0.25">
      <c r="A3" s="18"/>
      <c r="B3" s="5"/>
      <c r="C3" s="193"/>
    </row>
    <row r="4" spans="1:3" x14ac:dyDescent="0.25">
      <c r="A4" s="18" t="s">
        <v>2</v>
      </c>
      <c r="B4" s="5"/>
      <c r="C4" s="193"/>
    </row>
    <row r="5" spans="1:3" x14ac:dyDescent="0.25">
      <c r="A5" s="18" t="s">
        <v>3649</v>
      </c>
      <c r="B5" s="5"/>
      <c r="C5" s="193"/>
    </row>
    <row r="6" spans="1:3" x14ac:dyDescent="0.25">
      <c r="A6" s="18" t="s">
        <v>3650</v>
      </c>
      <c r="B6" s="5"/>
      <c r="C6" s="210">
        <v>45485</v>
      </c>
    </row>
    <row r="7" spans="1:3" x14ac:dyDescent="0.25">
      <c r="A7" s="66"/>
      <c r="B7" s="67"/>
      <c r="C7" s="36"/>
    </row>
    <row r="8" spans="1:3" ht="18" customHeight="1" x14ac:dyDescent="0.25">
      <c r="A8" s="68" t="s">
        <v>3</v>
      </c>
      <c r="B8" s="69"/>
      <c r="C8" s="70"/>
    </row>
    <row r="9" spans="1:3" ht="12.75" customHeight="1" x14ac:dyDescent="0.25">
      <c r="A9" s="6" t="s">
        <v>4</v>
      </c>
      <c r="B9" s="7"/>
      <c r="C9" s="194"/>
    </row>
    <row r="10" spans="1:3" x14ac:dyDescent="0.25">
      <c r="A10" s="6" t="s">
        <v>5</v>
      </c>
      <c r="B10" s="7"/>
      <c r="C10" s="194"/>
    </row>
    <row r="11" spans="1:3" x14ac:dyDescent="0.25">
      <c r="A11" s="6" t="s">
        <v>6</v>
      </c>
      <c r="B11" s="7"/>
      <c r="C11" s="194"/>
    </row>
    <row r="12" spans="1:3" x14ac:dyDescent="0.25">
      <c r="A12" s="6" t="s">
        <v>7</v>
      </c>
      <c r="B12" s="7"/>
      <c r="C12" s="194"/>
    </row>
    <row r="13" spans="1:3" x14ac:dyDescent="0.25">
      <c r="A13" s="6" t="s">
        <v>8</v>
      </c>
      <c r="B13" s="7"/>
      <c r="C13" s="194"/>
    </row>
    <row r="14" spans="1:3" x14ac:dyDescent="0.25">
      <c r="A14" s="71"/>
      <c r="B14" s="72"/>
      <c r="C14" s="37"/>
    </row>
    <row r="16" spans="1:3" ht="13" x14ac:dyDescent="0.25">
      <c r="A16" s="73" t="s">
        <v>9</v>
      </c>
      <c r="B16" s="74"/>
      <c r="C16" s="74"/>
    </row>
    <row r="17" spans="1:16" ht="13" x14ac:dyDescent="0.25">
      <c r="A17" s="75" t="s">
        <v>10</v>
      </c>
      <c r="B17" s="76"/>
      <c r="C17" s="77"/>
    </row>
    <row r="18" spans="1:16" ht="13" x14ac:dyDescent="0.25">
      <c r="A18" s="75" t="s">
        <v>11</v>
      </c>
      <c r="B18" s="76"/>
      <c r="C18" s="77"/>
    </row>
    <row r="19" spans="1:16" ht="13" x14ac:dyDescent="0.25">
      <c r="A19" s="75" t="s">
        <v>12</v>
      </c>
      <c r="B19" s="76"/>
      <c r="C19" s="77"/>
    </row>
    <row r="20" spans="1:16" ht="13" x14ac:dyDescent="0.25">
      <c r="A20" s="75" t="s">
        <v>13</v>
      </c>
      <c r="B20" s="76"/>
      <c r="C20" s="78"/>
    </row>
    <row r="21" spans="1:16" ht="13" x14ac:dyDescent="0.25">
      <c r="A21" s="75" t="s">
        <v>14</v>
      </c>
      <c r="B21" s="76"/>
      <c r="C21" s="79"/>
    </row>
    <row r="22" spans="1:16" ht="13" x14ac:dyDescent="0.25">
      <c r="A22" s="75" t="s">
        <v>15</v>
      </c>
      <c r="B22" s="76"/>
      <c r="C22" s="77"/>
    </row>
    <row r="23" spans="1:16" ht="13" x14ac:dyDescent="0.25">
      <c r="A23" s="75" t="s">
        <v>16</v>
      </c>
      <c r="B23" s="76"/>
      <c r="C23" s="77"/>
    </row>
    <row r="24" spans="1:16" ht="13" x14ac:dyDescent="0.25">
      <c r="A24" s="75" t="s">
        <v>17</v>
      </c>
      <c r="B24" s="76"/>
      <c r="C24" s="77"/>
      <c r="P24" t="s">
        <v>18</v>
      </c>
    </row>
    <row r="25" spans="1:16" ht="13" x14ac:dyDescent="0.25">
      <c r="A25" s="75" t="s">
        <v>19</v>
      </c>
      <c r="B25" s="76"/>
      <c r="C25" s="77"/>
    </row>
    <row r="26" spans="1:16" ht="13" x14ac:dyDescent="0.25">
      <c r="A26" s="80" t="s">
        <v>20</v>
      </c>
      <c r="B26" s="76"/>
      <c r="C26" s="77"/>
    </row>
    <row r="27" spans="1:16" ht="13" x14ac:dyDescent="0.25">
      <c r="A27" s="80" t="s">
        <v>21</v>
      </c>
      <c r="B27" s="76"/>
      <c r="C27" s="77"/>
    </row>
    <row r="29" spans="1:16" ht="13" x14ac:dyDescent="0.25">
      <c r="A29" s="73" t="s">
        <v>22</v>
      </c>
      <c r="B29" s="74"/>
      <c r="C29" s="81"/>
    </row>
    <row r="30" spans="1:16" x14ac:dyDescent="0.25">
      <c r="A30" s="82"/>
      <c r="B30" s="83"/>
      <c r="C30" s="84"/>
    </row>
    <row r="31" spans="1:16" ht="13" x14ac:dyDescent="0.25">
      <c r="A31" s="85" t="s">
        <v>23</v>
      </c>
      <c r="B31" s="86"/>
      <c r="C31" s="87"/>
    </row>
    <row r="32" spans="1:16" ht="13" x14ac:dyDescent="0.25">
      <c r="A32" s="85" t="s">
        <v>24</v>
      </c>
      <c r="B32" s="86"/>
      <c r="C32" s="87"/>
    </row>
    <row r="33" spans="1:3" ht="12.75" customHeight="1" x14ac:dyDescent="0.25">
      <c r="A33" s="85" t="s">
        <v>25</v>
      </c>
      <c r="B33" s="86"/>
      <c r="C33" s="87"/>
    </row>
    <row r="34" spans="1:3" ht="12.75" customHeight="1" x14ac:dyDescent="0.25">
      <c r="A34" s="85" t="s">
        <v>26</v>
      </c>
      <c r="B34" s="88"/>
      <c r="C34" s="87"/>
    </row>
    <row r="35" spans="1:3" ht="13" x14ac:dyDescent="0.25">
      <c r="A35" s="85" t="s">
        <v>27</v>
      </c>
      <c r="B35" s="86"/>
      <c r="C35" s="87"/>
    </row>
    <row r="36" spans="1:3" x14ac:dyDescent="0.25">
      <c r="A36" s="82"/>
      <c r="B36" s="83"/>
      <c r="C36" s="84"/>
    </row>
    <row r="37" spans="1:3" ht="13" x14ac:dyDescent="0.25">
      <c r="A37" s="85" t="s">
        <v>23</v>
      </c>
      <c r="B37" s="86"/>
      <c r="C37" s="87"/>
    </row>
    <row r="38" spans="1:3" ht="13" x14ac:dyDescent="0.25">
      <c r="A38" s="85" t="s">
        <v>24</v>
      </c>
      <c r="B38" s="86"/>
      <c r="C38" s="87"/>
    </row>
    <row r="39" spans="1:3" ht="13" x14ac:dyDescent="0.25">
      <c r="A39" s="85" t="s">
        <v>25</v>
      </c>
      <c r="B39" s="86"/>
      <c r="C39" s="87"/>
    </row>
    <row r="40" spans="1:3" ht="13" x14ac:dyDescent="0.25">
      <c r="A40" s="85" t="s">
        <v>26</v>
      </c>
      <c r="B40" s="88"/>
      <c r="C40" s="87"/>
    </row>
    <row r="41" spans="1:3" ht="13" x14ac:dyDescent="0.25">
      <c r="A41" s="85" t="s">
        <v>27</v>
      </c>
      <c r="B41" s="86"/>
      <c r="C41" s="87"/>
    </row>
    <row r="43" spans="1:3" x14ac:dyDescent="0.25">
      <c r="A43" s="21" t="s">
        <v>28</v>
      </c>
    </row>
    <row r="44" spans="1:3" x14ac:dyDescent="0.25">
      <c r="A44" s="21" t="s">
        <v>29</v>
      </c>
    </row>
    <row r="45" spans="1:3" x14ac:dyDescent="0.25">
      <c r="A45" s="21" t="s">
        <v>30</v>
      </c>
    </row>
    <row r="47" spans="1:3" ht="12.75" hidden="1" customHeight="1" x14ac:dyDescent="0.35">
      <c r="A47" s="38" t="s">
        <v>31</v>
      </c>
      <c r="B47" s="31"/>
    </row>
    <row r="48" spans="1:3" ht="12.75" hidden="1" customHeight="1" x14ac:dyDescent="0.35">
      <c r="A48" s="38" t="s">
        <v>32</v>
      </c>
    </row>
    <row r="49" spans="1:1" ht="12.75" hidden="1" customHeight="1" x14ac:dyDescent="0.35">
      <c r="A49" s="38" t="s">
        <v>33</v>
      </c>
    </row>
  </sheetData>
  <sheetProtection sort="0" autoFilter="0"/>
  <phoneticPr fontId="4" type="noConversion"/>
  <dataValidations count="11">
    <dataValidation allowBlank="1" showInputMessage="1" showErrorMessage="1" prompt="Insert complete agency name" sqref="C17" xr:uid="{00000000-0002-0000-0000-000000000000}"/>
    <dataValidation allowBlank="1" showInputMessage="1" showErrorMessage="1" prompt="Insert complete agency code" sqref="C18" xr:uid="{00000000-0002-0000-0000-000001000000}"/>
    <dataValidation allowBlank="1" showInputMessage="1" showErrorMessage="1" prompt="Insert city, state and address or building number" sqref="C19" xr:uid="{00000000-0002-0000-0000-000002000000}"/>
    <dataValidation allowBlank="1" showInputMessage="1" showErrorMessage="1" prompt="Insert date testing occurred" sqref="C20" xr:uid="{00000000-0002-0000-0000-000003000000}"/>
    <dataValidation allowBlank="1" showInputMessage="1" showErrorMessage="1" prompt="Insert date of closing conference" sqref="C21" xr:uid="{00000000-0002-0000-0000-000004000000}"/>
    <dataValidation allowBlank="1" showInputMessage="1" showErrorMessage="1" prompt="Insert agency code(s) for all shared agencies" sqref="C22" xr:uid="{00000000-0002-0000-0000-000005000000}"/>
    <dataValidation allowBlank="1" showInputMessage="1" showErrorMessage="1" prompt="Insert device/host name" sqref="C24" xr:uid="{00000000-0002-0000-0000-000006000000}"/>
    <dataValidation allowBlank="1" showInputMessage="1" showErrorMessage="1" prompt="Insert operating system version (major and minor release/version)" sqref="C25" xr:uid="{00000000-0002-0000-0000-000007000000}"/>
    <dataValidation type="list" allowBlank="1" showInputMessage="1" showErrorMessage="1" prompt="Select logical network location of device" sqref="C26" xr:uid="{00000000-0002-0000-0000-000008000000}">
      <formula1>$A$47:$A$49</formula1>
    </dataValidation>
    <dataValidation allowBlank="1" showInputMessage="1" showErrorMessage="1" prompt="Insert device function" sqref="C27" xr:uid="{00000000-0002-0000-0000-000009000000}"/>
    <dataValidation allowBlank="1" showInputMessage="1" showErrorMessage="1" prompt="Insert tester name and organization" sqref="C23" xr:uid="{00000000-0002-0000-0000-00000A000000}"/>
  </dataValidations>
  <printOptions horizontalCentered="1"/>
  <pageMargins left="0.25" right="0.25" top="0.5" bottom="0.5" header="0.25" footer="0.25"/>
  <pageSetup scale="93" orientation="landscape" horizontalDpi="1200" verticalDpi="1200" r:id="rId1"/>
  <headerFooter>
    <oddHeader>&amp;CIRS Office of Safeguards SCSEM</oddHeader>
    <oddFooter>&amp;L&amp;F&amp;RPage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41"/>
  <sheetViews>
    <sheetView showGridLines="0" showRuler="0" zoomScale="90" zoomScaleNormal="90" workbookViewId="0">
      <selection activeCell="AL27" sqref="AL27"/>
    </sheetView>
  </sheetViews>
  <sheetFormatPr defaultColWidth="8.7265625" defaultRowHeight="12.5" x14ac:dyDescent="0.25"/>
  <cols>
    <col min="2" max="2" width="12" customWidth="1"/>
    <col min="3" max="3" width="10.7265625" bestFit="1" customWidth="1"/>
    <col min="4" max="4" width="12.453125" customWidth="1"/>
    <col min="5" max="5" width="10.453125" customWidth="1"/>
    <col min="6" max="6" width="13.453125" customWidth="1"/>
    <col min="7" max="7" width="11.26953125" customWidth="1"/>
    <col min="8" max="8" width="8.7265625" hidden="1" customWidth="1"/>
    <col min="9" max="9" width="6.7265625" hidden="1" customWidth="1"/>
    <col min="13" max="13" width="9.26953125" customWidth="1"/>
  </cols>
  <sheetData>
    <row r="1" spans="1:16" ht="13" x14ac:dyDescent="0.3">
      <c r="A1" s="89" t="s">
        <v>34</v>
      </c>
      <c r="B1" s="90"/>
      <c r="C1" s="90"/>
      <c r="D1" s="90"/>
      <c r="E1" s="90"/>
      <c r="F1" s="90"/>
      <c r="G1" s="90"/>
      <c r="H1" s="90"/>
      <c r="I1" s="90"/>
      <c r="J1" s="90"/>
      <c r="K1" s="90"/>
      <c r="L1" s="90"/>
      <c r="M1" s="90"/>
      <c r="N1" s="90"/>
      <c r="O1" s="90"/>
      <c r="P1" s="91"/>
    </row>
    <row r="2" spans="1:16" ht="18" customHeight="1" x14ac:dyDescent="0.25">
      <c r="A2" s="92" t="s">
        <v>35</v>
      </c>
      <c r="B2" s="93"/>
      <c r="C2" s="93"/>
      <c r="D2" s="93"/>
      <c r="E2" s="93"/>
      <c r="F2" s="93"/>
      <c r="G2" s="93"/>
      <c r="H2" s="93"/>
      <c r="I2" s="93"/>
      <c r="J2" s="93"/>
      <c r="K2" s="93"/>
      <c r="L2" s="93"/>
      <c r="M2" s="93"/>
      <c r="N2" s="93"/>
      <c r="O2" s="93"/>
      <c r="P2" s="94"/>
    </row>
    <row r="3" spans="1:16" ht="12.75" customHeight="1" x14ac:dyDescent="0.25">
      <c r="A3" s="30" t="s">
        <v>36</v>
      </c>
      <c r="B3" s="3"/>
      <c r="C3" s="3"/>
      <c r="D3" s="3"/>
      <c r="E3" s="3"/>
      <c r="F3" s="3"/>
      <c r="G3" s="3"/>
      <c r="H3" s="3"/>
      <c r="I3" s="3"/>
      <c r="J3" s="3"/>
      <c r="K3" s="3"/>
      <c r="L3" s="3"/>
      <c r="M3" s="3"/>
      <c r="N3" s="3"/>
      <c r="O3" s="3"/>
      <c r="P3" s="95"/>
    </row>
    <row r="4" spans="1:16" x14ac:dyDescent="0.25">
      <c r="A4" s="19"/>
      <c r="B4" s="3"/>
      <c r="C4" s="3"/>
      <c r="D4" s="3"/>
      <c r="E4" s="3"/>
      <c r="F4" s="3"/>
      <c r="G4" s="3"/>
      <c r="H4" s="3"/>
      <c r="I4" s="3"/>
      <c r="J4" s="3"/>
      <c r="K4" s="3"/>
      <c r="L4" s="3"/>
      <c r="M4" s="3"/>
      <c r="N4" s="3"/>
      <c r="O4" s="3"/>
      <c r="P4" s="95"/>
    </row>
    <row r="5" spans="1:16" x14ac:dyDescent="0.25">
      <c r="A5" s="19" t="s">
        <v>37</v>
      </c>
      <c r="B5" s="3"/>
      <c r="C5" s="3"/>
      <c r="D5" s="3"/>
      <c r="E5" s="3"/>
      <c r="F5" s="3"/>
      <c r="G5" s="3"/>
      <c r="H5" s="3"/>
      <c r="I5" s="3"/>
      <c r="J5" s="3"/>
      <c r="K5" s="3"/>
      <c r="L5" s="3"/>
      <c r="M5" s="3"/>
      <c r="N5" s="3"/>
      <c r="O5" s="3"/>
      <c r="P5" s="95"/>
    </row>
    <row r="6" spans="1:16" x14ac:dyDescent="0.25">
      <c r="A6" s="19" t="s">
        <v>38</v>
      </c>
      <c r="B6" s="3"/>
      <c r="C6" s="3"/>
      <c r="D6" s="3"/>
      <c r="E6" s="3"/>
      <c r="F6" s="3"/>
      <c r="G6" s="3"/>
      <c r="H6" s="3"/>
      <c r="I6" s="3"/>
      <c r="J6" s="3"/>
      <c r="K6" s="3"/>
      <c r="L6" s="3"/>
      <c r="M6" s="3"/>
      <c r="N6" s="3"/>
      <c r="O6" s="3"/>
      <c r="P6" s="95"/>
    </row>
    <row r="7" spans="1:16" x14ac:dyDescent="0.25">
      <c r="A7" s="96"/>
      <c r="B7" s="97"/>
      <c r="C7" s="97"/>
      <c r="D7" s="97"/>
      <c r="E7" s="97"/>
      <c r="F7" s="97"/>
      <c r="G7" s="97"/>
      <c r="H7" s="97"/>
      <c r="I7" s="97"/>
      <c r="J7" s="97"/>
      <c r="K7" s="97"/>
      <c r="L7" s="97"/>
      <c r="M7" s="97"/>
      <c r="N7" s="97"/>
      <c r="O7" s="97"/>
      <c r="P7" s="98"/>
    </row>
    <row r="8" spans="1:16" ht="12.75" customHeight="1" x14ac:dyDescent="0.25">
      <c r="A8" s="22"/>
      <c r="B8" s="23"/>
      <c r="C8" s="23"/>
      <c r="D8" s="23"/>
      <c r="E8" s="23"/>
      <c r="F8" s="23"/>
      <c r="G8" s="23"/>
      <c r="H8" s="23"/>
      <c r="I8" s="23"/>
      <c r="J8" s="23"/>
      <c r="K8" s="23"/>
      <c r="L8" s="23"/>
      <c r="M8" s="23"/>
      <c r="N8" s="23"/>
      <c r="O8" s="23"/>
      <c r="P8" s="24"/>
    </row>
    <row r="9" spans="1:16" ht="12.75" customHeight="1" x14ac:dyDescent="0.3">
      <c r="A9" s="99"/>
      <c r="B9" s="25" t="s">
        <v>39</v>
      </c>
      <c r="C9" s="26"/>
      <c r="D9" s="26"/>
      <c r="E9" s="26"/>
      <c r="F9" s="26"/>
      <c r="G9" s="27"/>
      <c r="P9" s="100"/>
    </row>
    <row r="10" spans="1:16" ht="12.75" customHeight="1" x14ac:dyDescent="0.3">
      <c r="A10" s="101" t="s">
        <v>40</v>
      </c>
      <c r="B10" s="102" t="s">
        <v>41</v>
      </c>
      <c r="C10" s="103"/>
      <c r="D10" s="104"/>
      <c r="E10" s="104"/>
      <c r="F10" s="104"/>
      <c r="G10" s="105"/>
      <c r="K10" s="106" t="s">
        <v>42</v>
      </c>
      <c r="L10" s="107"/>
      <c r="M10" s="107"/>
      <c r="N10" s="107"/>
      <c r="O10" s="108"/>
      <c r="P10" s="100"/>
    </row>
    <row r="11" spans="1:16" ht="36" x14ac:dyDescent="0.25">
      <c r="A11" s="109"/>
      <c r="B11" s="110" t="s">
        <v>43</v>
      </c>
      <c r="C11" s="111" t="s">
        <v>44</v>
      </c>
      <c r="D11" s="111" t="s">
        <v>45</v>
      </c>
      <c r="E11" s="111" t="s">
        <v>46</v>
      </c>
      <c r="F11" s="111" t="s">
        <v>47</v>
      </c>
      <c r="G11" s="112" t="s">
        <v>48</v>
      </c>
      <c r="K11" s="113" t="s">
        <v>49</v>
      </c>
      <c r="L11" s="114"/>
      <c r="M11" s="115" t="s">
        <v>50</v>
      </c>
      <c r="N11" s="115" t="s">
        <v>51</v>
      </c>
      <c r="O11" s="116" t="s">
        <v>52</v>
      </c>
      <c r="P11" s="100"/>
    </row>
    <row r="12" spans="1:16" ht="12.75" customHeight="1" x14ac:dyDescent="0.3">
      <c r="A12" s="117"/>
      <c r="B12" s="118">
        <f>COUNTIF('Test Cases Server 2019'!J3:J327,"Pass")</f>
        <v>0</v>
      </c>
      <c r="C12" s="119">
        <f>COUNTIF('Test Cases Server 2019'!J3:J327,"Fail")</f>
        <v>0</v>
      </c>
      <c r="D12" s="120">
        <f>COUNTIF('Test Cases Server 2019'!J3:J327,"Info")</f>
        <v>0</v>
      </c>
      <c r="E12" s="118">
        <f>COUNTIF('Test Cases Server 2019'!J3:J327,"N/A")</f>
        <v>0</v>
      </c>
      <c r="F12" s="118">
        <f>B12+C12</f>
        <v>0</v>
      </c>
      <c r="G12" s="121">
        <f>D24/100</f>
        <v>0</v>
      </c>
      <c r="K12" s="122" t="s">
        <v>53</v>
      </c>
      <c r="L12" s="123"/>
      <c r="M12" s="124">
        <f>COUNTA('Test Cases Server 2019'!J3:J327)</f>
        <v>0</v>
      </c>
      <c r="N12" s="124">
        <f>O12-M12</f>
        <v>325</v>
      </c>
      <c r="O12" s="125">
        <f>COUNTA('Test Cases Server 2019'!A3:A327)</f>
        <v>325</v>
      </c>
      <c r="P12" s="100"/>
    </row>
    <row r="13" spans="1:16" ht="12.75" customHeight="1" x14ac:dyDescent="0.3">
      <c r="A13" s="117"/>
      <c r="B13" s="28"/>
      <c r="K13" s="14"/>
      <c r="L13" s="14"/>
      <c r="M13" s="14"/>
      <c r="N13" s="14"/>
      <c r="O13" s="14"/>
      <c r="P13" s="100"/>
    </row>
    <row r="14" spans="1:16" ht="12.75" customHeight="1" x14ac:dyDescent="0.3">
      <c r="A14" s="117"/>
      <c r="B14" s="102" t="s">
        <v>54</v>
      </c>
      <c r="C14" s="104"/>
      <c r="D14" s="104"/>
      <c r="E14" s="104"/>
      <c r="F14" s="104"/>
      <c r="G14" s="126"/>
      <c r="K14" s="14"/>
      <c r="L14" s="14"/>
      <c r="M14" s="14"/>
      <c r="N14" s="14"/>
      <c r="O14" s="14"/>
      <c r="P14" s="100"/>
    </row>
    <row r="15" spans="1:16" ht="12.75" customHeight="1" x14ac:dyDescent="0.25">
      <c r="A15" s="39"/>
      <c r="B15" s="127" t="s">
        <v>55</v>
      </c>
      <c r="C15" s="127" t="s">
        <v>56</v>
      </c>
      <c r="D15" s="127" t="s">
        <v>57</v>
      </c>
      <c r="E15" s="127" t="s">
        <v>58</v>
      </c>
      <c r="F15" s="127" t="s">
        <v>46</v>
      </c>
      <c r="G15" s="127" t="s">
        <v>59</v>
      </c>
      <c r="H15" s="29" t="s">
        <v>60</v>
      </c>
      <c r="I15" s="29" t="s">
        <v>61</v>
      </c>
      <c r="K15" s="20"/>
      <c r="L15" s="20"/>
      <c r="M15" s="20"/>
      <c r="N15" s="20"/>
      <c r="O15" s="20"/>
      <c r="P15" s="100"/>
    </row>
    <row r="16" spans="1:16" ht="12.75" customHeight="1" x14ac:dyDescent="0.25">
      <c r="A16" s="39"/>
      <c r="B16" s="128">
        <v>8</v>
      </c>
      <c r="C16" s="129">
        <f>COUNTIF('Test Cases Server 2019'!AA:AA,B16)</f>
        <v>0</v>
      </c>
      <c r="D16" s="130">
        <f>COUNTIFS('Test Cases Server 2019'!AA:AA,B16,'Test Cases Server 2019'!J:J,$D$15)</f>
        <v>0</v>
      </c>
      <c r="E16" s="130">
        <f>COUNTIFS('Test Cases Server 2019'!AA:AA,B16,'Test Cases Server 2019'!J:J,$E$15)</f>
        <v>0</v>
      </c>
      <c r="F16" s="130">
        <f>COUNTIFS('Test Cases Server 2019'!AA:AA,B16,'Test Cases Server 2019'!J:J,$F$15)</f>
        <v>0</v>
      </c>
      <c r="G16" s="131">
        <v>1500</v>
      </c>
      <c r="H16">
        <f t="shared" ref="H16:H23" si="0">(C16-F16)*(G16)</f>
        <v>0</v>
      </c>
      <c r="I16">
        <f t="shared" ref="I16:I23" si="1">D16*G16</f>
        <v>0</v>
      </c>
      <c r="P16" s="100"/>
    </row>
    <row r="17" spans="1:16" ht="12.75" customHeight="1" x14ac:dyDescent="0.25">
      <c r="A17" s="39"/>
      <c r="B17" s="128">
        <v>7</v>
      </c>
      <c r="C17" s="129">
        <f>COUNTIF('Test Cases Server 2019'!AA:AA,B17)</f>
        <v>5</v>
      </c>
      <c r="D17" s="130">
        <f>COUNTIFS('Test Cases Server 2019'!AA:AA,B17,'Test Cases Server 2019'!J:J,$D$15)</f>
        <v>0</v>
      </c>
      <c r="E17" s="130">
        <f>COUNTIFS('Test Cases Server 2019'!AA:AA,B17,'Test Cases Server 2019'!J:J,$E$15)</f>
        <v>0</v>
      </c>
      <c r="F17" s="130">
        <f>COUNTIFS('Test Cases Server 2019'!AA:AA,B17,'Test Cases Server 2019'!J:J,$F$15)</f>
        <v>0</v>
      </c>
      <c r="G17" s="131">
        <v>750</v>
      </c>
      <c r="H17">
        <f t="shared" si="0"/>
        <v>3750</v>
      </c>
      <c r="I17">
        <f t="shared" si="1"/>
        <v>0</v>
      </c>
      <c r="P17" s="100"/>
    </row>
    <row r="18" spans="1:16" ht="12.75" customHeight="1" x14ac:dyDescent="0.25">
      <c r="A18" s="39"/>
      <c r="B18" s="128">
        <v>6</v>
      </c>
      <c r="C18" s="129">
        <f>COUNTIF('Test Cases Server 2019'!AA:AA,B18)</f>
        <v>34</v>
      </c>
      <c r="D18" s="130">
        <f>COUNTIFS('Test Cases Server 2019'!AA:AA,B18,'Test Cases Server 2019'!J:J,$D$15)</f>
        <v>0</v>
      </c>
      <c r="E18" s="130">
        <f>COUNTIFS('Test Cases Server 2019'!AA:AA,B18,'Test Cases Server 2019'!J:J,$E$15)</f>
        <v>0</v>
      </c>
      <c r="F18" s="130">
        <f>COUNTIFS('Test Cases Server 2019'!AA:AA,B18,'Test Cases Server 2019'!J:J,$F$15)</f>
        <v>0</v>
      </c>
      <c r="G18" s="131">
        <v>100</v>
      </c>
      <c r="H18">
        <f t="shared" si="0"/>
        <v>3400</v>
      </c>
      <c r="I18">
        <f t="shared" si="1"/>
        <v>0</v>
      </c>
      <c r="P18" s="100"/>
    </row>
    <row r="19" spans="1:16" ht="12.75" customHeight="1" x14ac:dyDescent="0.25">
      <c r="A19" s="39"/>
      <c r="B19" s="128">
        <v>5</v>
      </c>
      <c r="C19" s="129">
        <f>COUNTIF('Test Cases Server 2019'!AA:AA,B19)</f>
        <v>144</v>
      </c>
      <c r="D19" s="130">
        <f>COUNTIFS('Test Cases Server 2019'!AA:AA,B19,'Test Cases Server 2019'!J:J,$D$15)</f>
        <v>0</v>
      </c>
      <c r="E19" s="130">
        <f>COUNTIFS('Test Cases Server 2019'!AA:AA,B19,'Test Cases Server 2019'!J:J,$E$15)</f>
        <v>0</v>
      </c>
      <c r="F19" s="130">
        <f>COUNTIFS('Test Cases Server 2019'!AA:AA,B19,'Test Cases Server 2019'!J:J,$F$15)</f>
        <v>0</v>
      </c>
      <c r="G19" s="131">
        <v>50</v>
      </c>
      <c r="H19">
        <f t="shared" si="0"/>
        <v>7200</v>
      </c>
      <c r="I19">
        <f t="shared" si="1"/>
        <v>0</v>
      </c>
      <c r="P19" s="100"/>
    </row>
    <row r="20" spans="1:16" ht="12.75" customHeight="1" x14ac:dyDescent="0.25">
      <c r="A20" s="39"/>
      <c r="B20" s="128">
        <v>4</v>
      </c>
      <c r="C20" s="129">
        <f>COUNTIF('Test Cases Server 2019'!AA:AA,B20)</f>
        <v>58</v>
      </c>
      <c r="D20" s="130">
        <f>COUNTIFS('Test Cases Server 2019'!AA:AA,B20,'Test Cases Server 2019'!J:J,$D$15)</f>
        <v>0</v>
      </c>
      <c r="E20" s="130">
        <f>COUNTIFS('Test Cases Server 2019'!AA:AA,B20,'Test Cases Server 2019'!J:J,$E$15)</f>
        <v>0</v>
      </c>
      <c r="F20" s="130">
        <f>COUNTIFS('Test Cases Server 2019'!AA:AA,B20,'Test Cases Server 2019'!J:J,$F$15)</f>
        <v>0</v>
      </c>
      <c r="G20" s="131">
        <v>10</v>
      </c>
      <c r="H20">
        <f t="shared" si="0"/>
        <v>580</v>
      </c>
      <c r="I20">
        <f t="shared" si="1"/>
        <v>0</v>
      </c>
      <c r="P20" s="100"/>
    </row>
    <row r="21" spans="1:16" ht="12" customHeight="1" x14ac:dyDescent="0.25">
      <c r="A21" s="39"/>
      <c r="B21" s="128">
        <v>3</v>
      </c>
      <c r="C21" s="129">
        <f>COUNTIF('Test Cases Server 2019'!AA:AA,B21)</f>
        <v>27</v>
      </c>
      <c r="D21" s="130">
        <f>COUNTIFS('Test Cases Server 2019'!AA:AA,B21,'Test Cases Server 2019'!J:J,$D$15)</f>
        <v>0</v>
      </c>
      <c r="E21" s="130">
        <f>COUNTIFS('Test Cases Server 2019'!AA:AA,B21,'Test Cases Server 2019'!J:J,$E$15)</f>
        <v>0</v>
      </c>
      <c r="F21" s="130">
        <f>COUNTIFS('Test Cases Server 2019'!AA:AA,B21,'Test Cases Server 2019'!J:J,$F$15)</f>
        <v>0</v>
      </c>
      <c r="G21" s="131">
        <v>5</v>
      </c>
      <c r="H21">
        <f t="shared" si="0"/>
        <v>135</v>
      </c>
      <c r="I21">
        <f t="shared" si="1"/>
        <v>0</v>
      </c>
      <c r="P21" s="100"/>
    </row>
    <row r="22" spans="1:16" ht="20.25" customHeight="1" x14ac:dyDescent="0.25">
      <c r="A22" s="39"/>
      <c r="B22" s="128">
        <v>2</v>
      </c>
      <c r="C22" s="129">
        <f>COUNTIF('Test Cases Server 2019'!AA:AA,B22)</f>
        <v>3</v>
      </c>
      <c r="D22" s="130">
        <f>COUNTIFS('Test Cases Server 2019'!AA:AA,B22,'Test Cases Server 2019'!J:J,$D$15)</f>
        <v>0</v>
      </c>
      <c r="E22" s="130">
        <f>COUNTIFS('Test Cases Server 2019'!AA:AA,B22,'Test Cases Server 2019'!J:J,$E$15)</f>
        <v>0</v>
      </c>
      <c r="F22" s="130">
        <f>COUNTIFS('Test Cases Server 2019'!AA:AA,B22,'Test Cases Server 2019'!J:J,$F$15)</f>
        <v>0</v>
      </c>
      <c r="G22" s="131">
        <v>2</v>
      </c>
      <c r="H22">
        <f t="shared" si="0"/>
        <v>6</v>
      </c>
      <c r="I22">
        <f t="shared" si="1"/>
        <v>0</v>
      </c>
      <c r="P22" s="100"/>
    </row>
    <row r="23" spans="1:16" ht="15.75" customHeight="1" x14ac:dyDescent="0.25">
      <c r="A23" s="39"/>
      <c r="B23" s="128">
        <v>1</v>
      </c>
      <c r="C23" s="129">
        <f>COUNTIF('Test Cases Server 2019'!AA:AA,B23)</f>
        <v>1</v>
      </c>
      <c r="D23" s="130">
        <f>COUNTIFS('Test Cases Server 2019'!AA:AA,B23,'Test Cases Server 2019'!J:J,$D$15)</f>
        <v>0</v>
      </c>
      <c r="E23" s="130">
        <f>COUNTIFS('Test Cases Server 2019'!AA:AA,B23,'Test Cases Server 2019'!J:J,$E$15)</f>
        <v>0</v>
      </c>
      <c r="F23" s="130">
        <f>COUNTIFS('Test Cases Server 2019'!AA:AA,B23,'Test Cases Server 2019'!J:J,$F$15)</f>
        <v>0</v>
      </c>
      <c r="G23" s="131">
        <v>1</v>
      </c>
      <c r="H23">
        <f t="shared" si="0"/>
        <v>1</v>
      </c>
      <c r="I23">
        <f t="shared" si="1"/>
        <v>0</v>
      </c>
      <c r="P23" s="100"/>
    </row>
    <row r="24" spans="1:16" ht="48.75" hidden="1" customHeight="1" x14ac:dyDescent="0.25">
      <c r="A24" s="39"/>
      <c r="B24" s="132" t="s">
        <v>62</v>
      </c>
      <c r="C24" s="129"/>
      <c r="D24" s="134">
        <f>SUM(I16:I23)/SUM(H16:H23)*100</f>
        <v>0</v>
      </c>
      <c r="P24" s="100"/>
    </row>
    <row r="25" spans="1:16" ht="48.75" hidden="1" customHeight="1" x14ac:dyDescent="0.25">
      <c r="A25" s="133"/>
      <c r="B25" s="134"/>
      <c r="C25" s="134"/>
      <c r="D25" s="134"/>
      <c r="E25" s="134"/>
      <c r="F25" s="134"/>
      <c r="G25" s="134"/>
      <c r="H25" s="134"/>
      <c r="I25" s="134"/>
      <c r="J25" s="134"/>
      <c r="K25" s="135"/>
      <c r="L25" s="135"/>
      <c r="M25" s="135"/>
      <c r="N25" s="135"/>
      <c r="O25" s="135"/>
      <c r="P25" s="136"/>
    </row>
    <row r="26" spans="1:16" ht="48.75" customHeight="1" x14ac:dyDescent="0.25"/>
    <row r="27" spans="1:16" ht="13.5" customHeight="1" x14ac:dyDescent="0.3">
      <c r="A27" s="42">
        <f>D12+N12</f>
        <v>325</v>
      </c>
      <c r="B27" s="43" t="str">
        <f>"WARNING: THERE IS AT LEAST ONE TEST CASE WITH AN 'INFO' OR BLANK STATUS (SEE ABOVE)"</f>
        <v>WARNING: THERE IS AT LEAST ONE TEST CASE WITH AN 'INFO' OR BLANK STATUS (SEE ABOVE)</v>
      </c>
    </row>
    <row r="28" spans="1:16" ht="12.75" customHeight="1" x14ac:dyDescent="0.25">
      <c r="B28" s="41"/>
    </row>
    <row r="29" spans="1:16" ht="12.75" customHeight="1" x14ac:dyDescent="0.3">
      <c r="A29" s="42">
        <f>SUMPRODUCT(--ISERROR('Test Cases Server 2019'!AA8:AA309))</f>
        <v>1</v>
      </c>
      <c r="B29" s="43" t="str">
        <f>"WARNING: THERE IS AT LEAST ONE TEST CASE WITH MULTIPLE OR INVALID ISSUE CODES (SEE TEST CASES TAB)"</f>
        <v>WARNING: THERE IS AT LEAST ONE TEST CASE WITH MULTIPLE OR INVALID ISSUE CODES (SEE TEST CASES TAB)</v>
      </c>
    </row>
    <row r="30" spans="1:16" ht="12.75" customHeight="1" x14ac:dyDescent="0.25"/>
    <row r="31" spans="1:16" ht="12.75" customHeight="1" x14ac:dyDescent="0.25"/>
    <row r="32" spans="1:16" ht="12.75" customHeight="1" x14ac:dyDescent="0.25"/>
    <row r="33" ht="12.75" customHeight="1" x14ac:dyDescent="0.25"/>
    <row r="34" ht="12.75" customHeight="1" x14ac:dyDescent="0.25"/>
    <row r="39" ht="12.75" customHeight="1" x14ac:dyDescent="0.25"/>
    <row r="40" ht="12.75" customHeight="1" x14ac:dyDescent="0.25"/>
    <row r="41" ht="12.75" customHeight="1" x14ac:dyDescent="0.25"/>
  </sheetData>
  <sheetProtection sort="0" autoFilter="0"/>
  <conditionalFormatting sqref="B27">
    <cfRule type="expression" dxfId="20" priority="2" stopIfTrue="1">
      <formula>$A$27=0</formula>
    </cfRule>
  </conditionalFormatting>
  <conditionalFormatting sqref="B29">
    <cfRule type="expression" dxfId="19" priority="1" stopIfTrue="1">
      <formula>$A$29=0</formula>
    </cfRule>
  </conditionalFormatting>
  <conditionalFormatting sqref="D12">
    <cfRule type="cellIs" dxfId="18" priority="5" stopIfTrue="1" operator="greaterThan">
      <formula>0</formula>
    </cfRule>
  </conditionalFormatting>
  <conditionalFormatting sqref="N12">
    <cfRule type="cellIs" dxfId="17" priority="3" stopIfTrue="1" operator="greaterThan">
      <formula>0</formula>
    </cfRule>
    <cfRule type="cellIs" dxfId="16" priority="4" stopIfTrue="1" operator="lessThan">
      <formula>0</formula>
    </cfRule>
  </conditionalFormatting>
  <printOptions horizontalCentered="1"/>
  <pageMargins left="0.25" right="0.25" top="0.5" bottom="0.5" header="0.25" footer="0.25"/>
  <pageSetup scale="96" orientation="landscape" horizontalDpi="1200" verticalDpi="1200" r:id="rId1"/>
  <headerFooter>
    <oddHeader>&amp;CIRS Office of Safeguards SCSEM</oddHeader>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N60"/>
  <sheetViews>
    <sheetView showGridLines="0" showRuler="0" zoomScale="145" zoomScaleNormal="145" workbookViewId="0">
      <pane ySplit="1" topLeftCell="A2" activePane="bottomLeft" state="frozen"/>
      <selection pane="bottomLeft" activeCell="D15" sqref="D15:N16"/>
    </sheetView>
  </sheetViews>
  <sheetFormatPr defaultColWidth="9.26953125" defaultRowHeight="12.5" x14ac:dyDescent="0.25"/>
  <cols>
    <col min="14" max="14" width="13.54296875" customWidth="1"/>
  </cols>
  <sheetData>
    <row r="1" spans="1:14" ht="13" x14ac:dyDescent="0.3">
      <c r="A1" s="89" t="s">
        <v>63</v>
      </c>
      <c r="B1" s="90"/>
      <c r="C1" s="90"/>
      <c r="D1" s="90"/>
      <c r="E1" s="90"/>
      <c r="F1" s="90"/>
      <c r="G1" s="90"/>
      <c r="H1" s="90"/>
      <c r="I1" s="90"/>
      <c r="J1" s="90"/>
      <c r="K1" s="90"/>
      <c r="L1" s="90"/>
      <c r="M1" s="90"/>
      <c r="N1" s="91"/>
    </row>
    <row r="2" spans="1:14" ht="12.75" customHeight="1" x14ac:dyDescent="0.25">
      <c r="A2" s="137" t="s">
        <v>64</v>
      </c>
      <c r="B2" s="138"/>
      <c r="C2" s="138"/>
      <c r="D2" s="138"/>
      <c r="E2" s="138"/>
      <c r="F2" s="138"/>
      <c r="G2" s="138"/>
      <c r="H2" s="138"/>
      <c r="I2" s="138"/>
      <c r="J2" s="138"/>
      <c r="K2" s="138"/>
      <c r="L2" s="138"/>
      <c r="M2" s="138"/>
      <c r="N2" s="139"/>
    </row>
    <row r="3" spans="1:14" s="8" customFormat="1" ht="12.75" customHeight="1" x14ac:dyDescent="0.25">
      <c r="A3" s="140" t="s">
        <v>65</v>
      </c>
      <c r="B3" s="141"/>
      <c r="C3" s="141"/>
      <c r="D3" s="141"/>
      <c r="E3" s="141"/>
      <c r="F3" s="141"/>
      <c r="G3" s="141"/>
      <c r="H3" s="141"/>
      <c r="I3" s="141"/>
      <c r="J3" s="141"/>
      <c r="K3" s="141"/>
      <c r="L3" s="141"/>
      <c r="M3" s="141"/>
      <c r="N3" s="142"/>
    </row>
    <row r="4" spans="1:14" s="8" customFormat="1" x14ac:dyDescent="0.25">
      <c r="A4" s="2" t="s">
        <v>3648</v>
      </c>
      <c r="B4" s="9"/>
      <c r="C4" s="9"/>
      <c r="D4" s="9"/>
      <c r="E4" s="9"/>
      <c r="F4" s="9"/>
      <c r="G4" s="9"/>
      <c r="H4" s="9"/>
      <c r="I4" s="9"/>
      <c r="J4" s="9"/>
      <c r="K4" s="9"/>
      <c r="L4" s="9"/>
      <c r="M4" s="9"/>
      <c r="N4" s="143"/>
    </row>
    <row r="5" spans="1:14" s="8" customFormat="1" x14ac:dyDescent="0.25">
      <c r="A5" s="2" t="s">
        <v>66</v>
      </c>
      <c r="B5" s="9"/>
      <c r="C5" s="9"/>
      <c r="D5" s="9"/>
      <c r="E5" s="9"/>
      <c r="F5" s="9"/>
      <c r="G5" s="9"/>
      <c r="H5" s="9"/>
      <c r="I5" s="9"/>
      <c r="J5" s="9"/>
      <c r="K5" s="9"/>
      <c r="L5" s="9"/>
      <c r="M5" s="9"/>
      <c r="N5" s="143"/>
    </row>
    <row r="6" spans="1:14" s="8" customFormat="1" x14ac:dyDescent="0.25">
      <c r="A6" s="2"/>
      <c r="B6" s="9"/>
      <c r="C6" s="9"/>
      <c r="D6" s="9"/>
      <c r="E6" s="9"/>
      <c r="F6" s="9"/>
      <c r="G6" s="9"/>
      <c r="H6" s="9"/>
      <c r="I6" s="9"/>
      <c r="J6" s="9"/>
      <c r="K6" s="9"/>
      <c r="L6" s="9"/>
      <c r="M6" s="9"/>
      <c r="N6" s="143"/>
    </row>
    <row r="7" spans="1:14" s="8" customFormat="1" x14ac:dyDescent="0.25">
      <c r="A7" s="2" t="s">
        <v>67</v>
      </c>
      <c r="B7" s="9"/>
      <c r="C7" s="9"/>
      <c r="D7" s="9"/>
      <c r="E7" s="9"/>
      <c r="F7" s="9"/>
      <c r="G7" s="9"/>
      <c r="H7" s="9"/>
      <c r="I7" s="9"/>
      <c r="J7" s="9"/>
      <c r="K7" s="9"/>
      <c r="L7" s="9"/>
      <c r="M7" s="9"/>
      <c r="N7" s="143"/>
    </row>
    <row r="8" spans="1:14" s="8" customFormat="1" x14ac:dyDescent="0.25">
      <c r="A8" s="2" t="s">
        <v>68</v>
      </c>
      <c r="B8" s="9"/>
      <c r="C8" s="9"/>
      <c r="D8" s="9"/>
      <c r="E8" s="9"/>
      <c r="F8" s="9"/>
      <c r="G8" s="9"/>
      <c r="H8" s="9"/>
      <c r="I8" s="9"/>
      <c r="J8" s="9"/>
      <c r="K8" s="9"/>
      <c r="L8" s="9"/>
      <c r="M8" s="9"/>
      <c r="N8" s="143"/>
    </row>
    <row r="9" spans="1:14" s="8" customFormat="1" ht="21" customHeight="1" x14ac:dyDescent="0.25">
      <c r="A9" s="2" t="s">
        <v>69</v>
      </c>
      <c r="B9" s="9"/>
      <c r="C9" s="9"/>
      <c r="D9" s="9"/>
      <c r="E9" s="9"/>
      <c r="F9" s="9"/>
      <c r="G9" s="9"/>
      <c r="H9" s="9"/>
      <c r="I9" s="9"/>
      <c r="J9" s="9"/>
      <c r="K9" s="9"/>
      <c r="L9" s="9"/>
      <c r="M9" s="9"/>
      <c r="N9" s="143"/>
    </row>
    <row r="10" spans="1:14" s="31" customFormat="1" ht="12.75" customHeight="1" x14ac:dyDescent="0.25">
      <c r="A10" s="137" t="s">
        <v>70</v>
      </c>
      <c r="B10" s="138"/>
      <c r="C10" s="138"/>
      <c r="D10" s="138"/>
      <c r="E10" s="138"/>
      <c r="F10" s="138"/>
      <c r="G10" s="138"/>
      <c r="H10" s="138"/>
      <c r="I10" s="138"/>
      <c r="J10" s="138"/>
      <c r="K10" s="138"/>
      <c r="L10" s="138"/>
      <c r="M10" s="138"/>
      <c r="N10" s="139"/>
    </row>
    <row r="11" spans="1:14" s="31" customFormat="1" ht="12.75" customHeight="1" x14ac:dyDescent="0.25">
      <c r="A11" s="144" t="s">
        <v>71</v>
      </c>
      <c r="B11" s="145"/>
      <c r="C11" s="146"/>
      <c r="D11" s="147" t="s">
        <v>72</v>
      </c>
      <c r="E11" s="148"/>
      <c r="F11" s="148"/>
      <c r="G11" s="148"/>
      <c r="H11" s="148"/>
      <c r="I11" s="148"/>
      <c r="J11" s="148"/>
      <c r="K11" s="148"/>
      <c r="L11" s="148"/>
      <c r="M11" s="148"/>
      <c r="N11" s="149"/>
    </row>
    <row r="12" spans="1:14" s="31" customFormat="1" ht="13" x14ac:dyDescent="0.25">
      <c r="A12" s="150"/>
      <c r="B12" s="151"/>
      <c r="C12" s="152"/>
      <c r="D12" s="153" t="s">
        <v>73</v>
      </c>
      <c r="E12" s="154"/>
      <c r="F12" s="154"/>
      <c r="G12" s="154"/>
      <c r="H12" s="154"/>
      <c r="I12" s="154"/>
      <c r="J12" s="154"/>
      <c r="K12" s="154"/>
      <c r="L12" s="154"/>
      <c r="M12" s="154"/>
      <c r="N12" s="155"/>
    </row>
    <row r="13" spans="1:14" s="31" customFormat="1" ht="12.75" customHeight="1" x14ac:dyDescent="0.25">
      <c r="A13" s="156" t="s">
        <v>74</v>
      </c>
      <c r="B13" s="157"/>
      <c r="C13" s="158"/>
      <c r="D13" s="159" t="s">
        <v>75</v>
      </c>
      <c r="E13" s="160"/>
      <c r="F13" s="160"/>
      <c r="G13" s="160"/>
      <c r="H13" s="160"/>
      <c r="I13" s="160"/>
      <c r="J13" s="160"/>
      <c r="K13" s="160"/>
      <c r="L13" s="160"/>
      <c r="M13" s="160"/>
      <c r="N13" s="161"/>
    </row>
    <row r="14" spans="1:14" ht="12.75" customHeight="1" x14ac:dyDescent="0.25">
      <c r="A14" s="144" t="s">
        <v>76</v>
      </c>
      <c r="B14" s="145"/>
      <c r="C14" s="146"/>
      <c r="D14" s="147" t="s">
        <v>77</v>
      </c>
      <c r="E14" s="148"/>
      <c r="F14" s="148"/>
      <c r="G14" s="148"/>
      <c r="H14" s="148"/>
      <c r="I14" s="148"/>
      <c r="J14" s="148"/>
      <c r="K14" s="148"/>
      <c r="L14" s="148"/>
      <c r="M14" s="148"/>
      <c r="N14" s="149"/>
    </row>
    <row r="15" spans="1:14" s="31" customFormat="1" ht="12.75" customHeight="1" x14ac:dyDescent="0.25">
      <c r="A15" s="144" t="s">
        <v>78</v>
      </c>
      <c r="B15" s="145"/>
      <c r="C15" s="146"/>
      <c r="D15" s="273" t="s">
        <v>79</v>
      </c>
      <c r="E15" s="274"/>
      <c r="F15" s="274"/>
      <c r="G15" s="274"/>
      <c r="H15" s="274"/>
      <c r="I15" s="274"/>
      <c r="J15" s="274"/>
      <c r="K15" s="274"/>
      <c r="L15" s="274"/>
      <c r="M15" s="274"/>
      <c r="N15" s="275"/>
    </row>
    <row r="16" spans="1:14" s="31" customFormat="1" ht="13" x14ac:dyDescent="0.25">
      <c r="A16" s="10"/>
      <c r="B16" s="11"/>
      <c r="C16" s="162"/>
      <c r="D16" s="276"/>
      <c r="E16" s="277"/>
      <c r="F16" s="277"/>
      <c r="G16" s="277"/>
      <c r="H16" s="277"/>
      <c r="I16" s="277"/>
      <c r="J16" s="277"/>
      <c r="K16" s="277"/>
      <c r="L16" s="277"/>
      <c r="M16" s="277"/>
      <c r="N16" s="278"/>
    </row>
    <row r="17" spans="1:14" s="31" customFormat="1" ht="12.75" customHeight="1" x14ac:dyDescent="0.25">
      <c r="A17" s="163" t="s">
        <v>80</v>
      </c>
      <c r="B17" s="164"/>
      <c r="C17" s="165"/>
      <c r="D17" s="166" t="s">
        <v>81</v>
      </c>
      <c r="E17" s="167"/>
      <c r="F17" s="167"/>
      <c r="G17" s="167"/>
      <c r="H17" s="167"/>
      <c r="I17" s="167"/>
      <c r="J17" s="167"/>
      <c r="K17" s="167"/>
      <c r="L17" s="167"/>
      <c r="M17" s="167"/>
      <c r="N17" s="168"/>
    </row>
    <row r="18" spans="1:14" ht="12.75" customHeight="1" x14ac:dyDescent="0.25">
      <c r="A18" s="10" t="s">
        <v>82</v>
      </c>
      <c r="B18" s="11"/>
      <c r="C18" s="162"/>
      <c r="D18" s="32" t="s">
        <v>83</v>
      </c>
      <c r="E18" s="33"/>
      <c r="F18" s="33"/>
      <c r="G18" s="33"/>
      <c r="H18" s="33"/>
      <c r="I18" s="33"/>
      <c r="J18" s="33"/>
      <c r="K18" s="33"/>
      <c r="L18" s="33"/>
      <c r="M18" s="33"/>
      <c r="N18" s="169"/>
    </row>
    <row r="19" spans="1:14" ht="13" x14ac:dyDescent="0.25">
      <c r="A19" s="150"/>
      <c r="B19" s="151"/>
      <c r="C19" s="152"/>
      <c r="D19" s="153" t="s">
        <v>84</v>
      </c>
      <c r="E19" s="154"/>
      <c r="F19" s="154"/>
      <c r="G19" s="154"/>
      <c r="H19" s="154"/>
      <c r="I19" s="154"/>
      <c r="J19" s="154"/>
      <c r="K19" s="154"/>
      <c r="L19" s="154"/>
      <c r="M19" s="154"/>
      <c r="N19" s="155"/>
    </row>
    <row r="20" spans="1:14" ht="12.75" customHeight="1" x14ac:dyDescent="0.25">
      <c r="A20" s="144" t="s">
        <v>85</v>
      </c>
      <c r="B20" s="145"/>
      <c r="C20" s="146"/>
      <c r="D20" s="147" t="s">
        <v>86</v>
      </c>
      <c r="E20" s="148"/>
      <c r="F20" s="148"/>
      <c r="G20" s="148"/>
      <c r="H20" s="148"/>
      <c r="I20" s="148"/>
      <c r="J20" s="148"/>
      <c r="K20" s="148"/>
      <c r="L20" s="148"/>
      <c r="M20" s="148"/>
      <c r="N20" s="149"/>
    </row>
    <row r="21" spans="1:14" ht="13" x14ac:dyDescent="0.25">
      <c r="A21" s="150"/>
      <c r="B21" s="151"/>
      <c r="C21" s="152"/>
      <c r="D21" s="153" t="s">
        <v>87</v>
      </c>
      <c r="E21" s="154"/>
      <c r="F21" s="154"/>
      <c r="G21" s="154"/>
      <c r="H21" s="154"/>
      <c r="I21" s="154"/>
      <c r="J21" s="154"/>
      <c r="K21" s="154"/>
      <c r="L21" s="154"/>
      <c r="M21" s="154"/>
      <c r="N21" s="155"/>
    </row>
    <row r="22" spans="1:14" ht="12.75" customHeight="1" x14ac:dyDescent="0.25">
      <c r="A22" s="156" t="s">
        <v>88</v>
      </c>
      <c r="B22" s="157"/>
      <c r="C22" s="158"/>
      <c r="D22" s="159" t="s">
        <v>89</v>
      </c>
      <c r="E22" s="160"/>
      <c r="F22" s="160"/>
      <c r="G22" s="160"/>
      <c r="H22" s="160"/>
      <c r="I22" s="160"/>
      <c r="J22" s="160"/>
      <c r="K22" s="160"/>
      <c r="L22" s="160"/>
      <c r="M22" s="160"/>
      <c r="N22" s="161"/>
    </row>
    <row r="23" spans="1:14" ht="12.75" customHeight="1" x14ac:dyDescent="0.25">
      <c r="A23" s="144" t="s">
        <v>90</v>
      </c>
      <c r="B23" s="145"/>
      <c r="C23" s="146"/>
      <c r="D23" s="147" t="s">
        <v>91</v>
      </c>
      <c r="E23" s="148"/>
      <c r="F23" s="148"/>
      <c r="G23" s="148"/>
      <c r="H23" s="148"/>
      <c r="I23" s="148"/>
      <c r="J23" s="148"/>
      <c r="K23" s="148"/>
      <c r="L23" s="148"/>
      <c r="M23" s="148"/>
      <c r="N23" s="149"/>
    </row>
    <row r="24" spans="1:14" ht="13" x14ac:dyDescent="0.25">
      <c r="A24" s="150"/>
      <c r="B24" s="151"/>
      <c r="C24" s="152"/>
      <c r="D24" s="153" t="s">
        <v>92</v>
      </c>
      <c r="E24" s="154"/>
      <c r="F24" s="154"/>
      <c r="G24" s="154"/>
      <c r="H24" s="154"/>
      <c r="I24" s="154"/>
      <c r="J24" s="154"/>
      <c r="K24" s="154"/>
      <c r="L24" s="154"/>
      <c r="M24" s="154"/>
      <c r="N24" s="155"/>
    </row>
    <row r="25" spans="1:14" ht="12.75" customHeight="1" x14ac:dyDescent="0.25">
      <c r="A25" s="144" t="s">
        <v>93</v>
      </c>
      <c r="B25" s="145"/>
      <c r="C25" s="146"/>
      <c r="D25" s="147" t="s">
        <v>94</v>
      </c>
      <c r="E25" s="148"/>
      <c r="F25" s="148"/>
      <c r="G25" s="148"/>
      <c r="H25" s="148"/>
      <c r="I25" s="148"/>
      <c r="J25" s="148"/>
      <c r="K25" s="148"/>
      <c r="L25" s="148"/>
      <c r="M25" s="148"/>
      <c r="N25" s="149"/>
    </row>
    <row r="26" spans="1:14" ht="13" x14ac:dyDescent="0.25">
      <c r="A26" s="10"/>
      <c r="B26" s="11"/>
      <c r="C26" s="162"/>
      <c r="D26" s="32" t="s">
        <v>95</v>
      </c>
      <c r="E26" s="33"/>
      <c r="F26" s="33"/>
      <c r="G26" s="33"/>
      <c r="H26" s="33"/>
      <c r="I26" s="33"/>
      <c r="J26" s="33"/>
      <c r="K26" s="33"/>
      <c r="L26" s="33"/>
      <c r="M26" s="33"/>
      <c r="N26" s="169"/>
    </row>
    <row r="27" spans="1:14" ht="13" x14ac:dyDescent="0.25">
      <c r="A27" s="10"/>
      <c r="B27" s="11"/>
      <c r="C27" s="162"/>
      <c r="D27" s="32" t="s">
        <v>96</v>
      </c>
      <c r="E27" s="33"/>
      <c r="F27" s="33"/>
      <c r="G27" s="33"/>
      <c r="H27" s="33"/>
      <c r="I27" s="33"/>
      <c r="J27" s="33"/>
      <c r="K27" s="33"/>
      <c r="L27" s="33"/>
      <c r="M27" s="33"/>
      <c r="N27" s="169"/>
    </row>
    <row r="28" spans="1:14" ht="13" x14ac:dyDescent="0.25">
      <c r="A28" s="10"/>
      <c r="B28" s="11"/>
      <c r="C28" s="162"/>
      <c r="D28" s="32" t="s">
        <v>97</v>
      </c>
      <c r="E28" s="33"/>
      <c r="F28" s="33"/>
      <c r="G28" s="33"/>
      <c r="H28" s="33"/>
      <c r="I28" s="33"/>
      <c r="J28" s="33"/>
      <c r="K28" s="33"/>
      <c r="L28" s="33"/>
      <c r="M28" s="33"/>
      <c r="N28" s="169"/>
    </row>
    <row r="29" spans="1:14" ht="13" x14ac:dyDescent="0.25">
      <c r="A29" s="150"/>
      <c r="B29" s="151"/>
      <c r="C29" s="152"/>
      <c r="D29" s="153" t="s">
        <v>98</v>
      </c>
      <c r="E29" s="154"/>
      <c r="F29" s="154"/>
      <c r="G29" s="154"/>
      <c r="H29" s="154"/>
      <c r="I29" s="154"/>
      <c r="J29" s="154"/>
      <c r="K29" s="154"/>
      <c r="L29" s="154"/>
      <c r="M29" s="154"/>
      <c r="N29" s="155"/>
    </row>
    <row r="30" spans="1:14" ht="12.75" customHeight="1" x14ac:dyDescent="0.25">
      <c r="A30" s="144" t="s">
        <v>99</v>
      </c>
      <c r="B30" s="145"/>
      <c r="C30" s="146"/>
      <c r="D30" s="147" t="s">
        <v>100</v>
      </c>
      <c r="E30" s="148"/>
      <c r="F30" s="148"/>
      <c r="G30" s="148"/>
      <c r="H30" s="148"/>
      <c r="I30" s="148"/>
      <c r="J30" s="148"/>
      <c r="K30" s="148"/>
      <c r="L30" s="148"/>
      <c r="M30" s="148"/>
      <c r="N30" s="149"/>
    </row>
    <row r="31" spans="1:14" ht="13" x14ac:dyDescent="0.25">
      <c r="A31" s="150"/>
      <c r="B31" s="151"/>
      <c r="C31" s="152"/>
      <c r="D31" s="153" t="s">
        <v>101</v>
      </c>
      <c r="E31" s="154"/>
      <c r="F31" s="154"/>
      <c r="G31" s="154"/>
      <c r="H31" s="154"/>
      <c r="I31" s="154"/>
      <c r="J31" s="154"/>
      <c r="K31" s="154"/>
      <c r="L31" s="154"/>
      <c r="M31" s="154"/>
      <c r="N31" s="155"/>
    </row>
    <row r="32" spans="1:14" ht="13" x14ac:dyDescent="0.25">
      <c r="A32" s="170" t="s">
        <v>102</v>
      </c>
      <c r="B32" s="171"/>
      <c r="C32" s="172"/>
      <c r="D32" s="279" t="s">
        <v>103</v>
      </c>
      <c r="E32" s="280"/>
      <c r="F32" s="280"/>
      <c r="G32" s="280"/>
      <c r="H32" s="280"/>
      <c r="I32" s="280"/>
      <c r="J32" s="280"/>
      <c r="K32" s="280"/>
      <c r="L32" s="280"/>
      <c r="M32" s="280"/>
      <c r="N32" s="281"/>
    </row>
    <row r="33" spans="1:14" ht="13" x14ac:dyDescent="0.25">
      <c r="A33" s="34"/>
      <c r="B33" s="11"/>
      <c r="C33" s="35"/>
      <c r="D33" s="282"/>
      <c r="E33" s="283"/>
      <c r="F33" s="283"/>
      <c r="G33" s="283"/>
      <c r="H33" s="283"/>
      <c r="I33" s="283"/>
      <c r="J33" s="283"/>
      <c r="K33" s="283"/>
      <c r="L33" s="283"/>
      <c r="M33" s="283"/>
      <c r="N33" s="284"/>
    </row>
    <row r="34" spans="1:14" ht="12.75" customHeight="1" x14ac:dyDescent="0.25">
      <c r="A34" s="173" t="s">
        <v>104</v>
      </c>
      <c r="B34" s="164"/>
      <c r="C34" s="174"/>
      <c r="D34" s="159" t="s">
        <v>105</v>
      </c>
      <c r="E34" s="160"/>
      <c r="F34" s="160"/>
      <c r="G34" s="160"/>
      <c r="H34" s="160"/>
      <c r="I34" s="160"/>
      <c r="J34" s="160"/>
      <c r="K34" s="160"/>
      <c r="L34" s="160"/>
      <c r="M34" s="160"/>
      <c r="N34" s="161"/>
    </row>
    <row r="35" spans="1:14" ht="12.75" customHeight="1" x14ac:dyDescent="0.25">
      <c r="A35" s="163" t="s">
        <v>106</v>
      </c>
      <c r="B35" s="164"/>
      <c r="C35" s="174"/>
      <c r="D35" s="159" t="s">
        <v>107</v>
      </c>
      <c r="E35" s="160"/>
      <c r="F35" s="160"/>
      <c r="G35" s="160"/>
      <c r="H35" s="160"/>
      <c r="I35" s="160"/>
      <c r="J35" s="160"/>
      <c r="K35" s="160"/>
      <c r="L35" s="160"/>
      <c r="M35" s="160"/>
      <c r="N35" s="161"/>
    </row>
    <row r="36" spans="1:14" ht="12.75" customHeight="1" x14ac:dyDescent="0.25">
      <c r="A36" s="285" t="s">
        <v>108</v>
      </c>
      <c r="B36" s="286"/>
      <c r="C36" s="287"/>
      <c r="D36" s="279" t="s">
        <v>109</v>
      </c>
      <c r="E36" s="280"/>
      <c r="F36" s="280"/>
      <c r="G36" s="280"/>
      <c r="H36" s="280"/>
      <c r="I36" s="280"/>
      <c r="J36" s="280"/>
      <c r="K36" s="280"/>
      <c r="L36" s="280"/>
      <c r="M36" s="280"/>
      <c r="N36" s="281"/>
    </row>
    <row r="37" spans="1:14" ht="12.75" customHeight="1" x14ac:dyDescent="0.25">
      <c r="A37" s="288"/>
      <c r="B37" s="289"/>
      <c r="C37" s="290"/>
      <c r="D37" s="291"/>
      <c r="E37" s="292"/>
      <c r="F37" s="292"/>
      <c r="G37" s="292"/>
      <c r="H37" s="292"/>
      <c r="I37" s="292"/>
      <c r="J37" s="292"/>
      <c r="K37" s="292"/>
      <c r="L37" s="292"/>
      <c r="M37" s="292"/>
      <c r="N37" s="293"/>
    </row>
    <row r="38" spans="1:14" ht="12.75" customHeight="1" x14ac:dyDescent="0.25">
      <c r="A38" s="285" t="s">
        <v>110</v>
      </c>
      <c r="B38" s="286"/>
      <c r="C38" s="287"/>
      <c r="D38" s="279" t="s">
        <v>111</v>
      </c>
      <c r="E38" s="280"/>
      <c r="F38" s="280"/>
      <c r="G38" s="280"/>
      <c r="H38" s="280"/>
      <c r="I38" s="280"/>
      <c r="J38" s="280"/>
      <c r="K38" s="280"/>
      <c r="L38" s="280"/>
      <c r="M38" s="280"/>
      <c r="N38" s="281"/>
    </row>
    <row r="39" spans="1:14" ht="12.75" customHeight="1" x14ac:dyDescent="0.25">
      <c r="A39" s="288"/>
      <c r="B39" s="289"/>
      <c r="C39" s="290"/>
      <c r="D39" s="291"/>
      <c r="E39" s="292"/>
      <c r="F39" s="292"/>
      <c r="G39" s="292"/>
      <c r="H39" s="292"/>
      <c r="I39" s="292"/>
      <c r="J39" s="292"/>
      <c r="K39" s="292"/>
      <c r="L39" s="292"/>
      <c r="M39" s="292"/>
      <c r="N39" s="293"/>
    </row>
    <row r="40" spans="1:14" ht="12.75" customHeight="1" x14ac:dyDescent="0.25">
      <c r="A40" s="170" t="s">
        <v>112</v>
      </c>
      <c r="B40" s="171"/>
      <c r="C40" s="172"/>
      <c r="D40" s="267" t="s">
        <v>113</v>
      </c>
      <c r="E40" s="268"/>
      <c r="F40" s="268"/>
      <c r="G40" s="268"/>
      <c r="H40" s="268"/>
      <c r="I40" s="268"/>
      <c r="J40" s="268"/>
      <c r="K40" s="268"/>
      <c r="L40" s="268"/>
      <c r="M40" s="268"/>
      <c r="N40" s="269"/>
    </row>
    <row r="41" spans="1:14" ht="12.75" customHeight="1" x14ac:dyDescent="0.25">
      <c r="A41" s="40"/>
      <c r="B41" s="196"/>
      <c r="C41" s="200"/>
      <c r="D41" s="270"/>
      <c r="E41" s="271"/>
      <c r="F41" s="271"/>
      <c r="G41" s="271"/>
      <c r="H41" s="271"/>
      <c r="I41" s="271"/>
      <c r="J41" s="271"/>
      <c r="K41" s="271"/>
      <c r="L41" s="271"/>
      <c r="M41" s="271"/>
      <c r="N41" s="272"/>
    </row>
    <row r="43" spans="1:14" ht="12.75" customHeight="1" x14ac:dyDescent="0.25">
      <c r="A43" s="137" t="s">
        <v>114</v>
      </c>
      <c r="B43" s="138"/>
      <c r="C43" s="138"/>
      <c r="D43" s="138"/>
      <c r="E43" s="138"/>
      <c r="F43" s="138"/>
      <c r="G43" s="138"/>
      <c r="H43" s="138"/>
      <c r="I43" s="138"/>
      <c r="J43" s="138"/>
      <c r="K43" s="138"/>
      <c r="L43" s="138"/>
      <c r="M43" s="138"/>
      <c r="N43" s="139"/>
    </row>
    <row r="44" spans="1:14" ht="12.75" customHeight="1" x14ac:dyDescent="0.25">
      <c r="A44" s="175" t="s">
        <v>115</v>
      </c>
      <c r="B44" s="176"/>
      <c r="C44" s="176"/>
      <c r="D44" s="176"/>
      <c r="E44" s="176"/>
      <c r="F44" s="176"/>
      <c r="G44" s="176"/>
      <c r="H44" s="176"/>
      <c r="I44" s="176"/>
      <c r="J44" s="176"/>
      <c r="K44" s="176"/>
      <c r="L44" s="176"/>
      <c r="M44" s="176"/>
      <c r="N44" s="177"/>
    </row>
    <row r="45" spans="1:14" ht="12.75" customHeight="1" x14ac:dyDescent="0.25">
      <c r="A45" s="12" t="s">
        <v>116</v>
      </c>
      <c r="B45" s="3" t="s">
        <v>117</v>
      </c>
      <c r="C45" s="3"/>
      <c r="D45" s="3"/>
      <c r="E45" s="3"/>
      <c r="F45" s="3"/>
      <c r="G45" s="3"/>
      <c r="H45" s="3"/>
      <c r="I45" s="3"/>
      <c r="J45" s="3"/>
      <c r="K45" s="3"/>
      <c r="L45" s="3"/>
      <c r="M45" s="3"/>
      <c r="N45" s="95"/>
    </row>
    <row r="46" spans="1:14" ht="12.75" customHeight="1" x14ac:dyDescent="0.25">
      <c r="A46" s="12" t="s">
        <v>118</v>
      </c>
      <c r="B46" s="3" t="s">
        <v>119</v>
      </c>
      <c r="C46" s="3"/>
      <c r="D46" s="3"/>
      <c r="E46" s="3"/>
      <c r="F46" s="3"/>
      <c r="G46" s="3"/>
      <c r="H46" s="3"/>
      <c r="I46" s="3"/>
      <c r="J46" s="3"/>
      <c r="K46" s="3"/>
      <c r="L46" s="3"/>
      <c r="M46" s="3"/>
      <c r="N46" s="95"/>
    </row>
    <row r="47" spans="1:14" ht="12.75" customHeight="1" x14ac:dyDescent="0.25">
      <c r="A47" s="12" t="s">
        <v>120</v>
      </c>
      <c r="B47" s="3" t="s">
        <v>121</v>
      </c>
      <c r="C47" s="3"/>
      <c r="D47" s="3"/>
      <c r="E47" s="3"/>
      <c r="F47" s="3"/>
      <c r="G47" s="3"/>
      <c r="H47" s="3"/>
      <c r="I47" s="3"/>
      <c r="J47" s="3"/>
      <c r="K47" s="3"/>
      <c r="L47" s="3"/>
      <c r="M47" s="3"/>
      <c r="N47" s="95"/>
    </row>
    <row r="48" spans="1:14" ht="12.75" customHeight="1" x14ac:dyDescent="0.25">
      <c r="A48" s="12" t="s">
        <v>122</v>
      </c>
      <c r="B48" s="3" t="s">
        <v>123</v>
      </c>
      <c r="C48" s="3"/>
      <c r="D48" s="3"/>
      <c r="E48" s="3"/>
      <c r="F48" s="3"/>
      <c r="G48" s="3"/>
      <c r="H48" s="3"/>
      <c r="I48" s="3"/>
      <c r="J48" s="3"/>
      <c r="K48" s="3"/>
      <c r="L48" s="3"/>
      <c r="M48" s="3"/>
      <c r="N48" s="95"/>
    </row>
    <row r="49" spans="1:14" ht="12.75" customHeight="1" x14ac:dyDescent="0.25">
      <c r="A49" s="12" t="s">
        <v>124</v>
      </c>
      <c r="B49" s="3" t="s">
        <v>125</v>
      </c>
      <c r="C49" s="3"/>
      <c r="D49" s="3"/>
      <c r="E49" s="3"/>
      <c r="F49" s="3"/>
      <c r="G49" s="3"/>
      <c r="H49" s="3"/>
      <c r="I49" s="3"/>
      <c r="J49" s="3"/>
      <c r="K49" s="3"/>
      <c r="L49" s="3"/>
      <c r="M49" s="3"/>
      <c r="N49" s="95"/>
    </row>
    <row r="50" spans="1:14" ht="12.75" customHeight="1" x14ac:dyDescent="0.25">
      <c r="A50" s="12" t="s">
        <v>126</v>
      </c>
      <c r="B50" s="3" t="s">
        <v>127</v>
      </c>
      <c r="C50" s="3"/>
      <c r="D50" s="3"/>
      <c r="E50" s="3"/>
      <c r="F50" s="3"/>
      <c r="G50" s="3"/>
      <c r="H50" s="3"/>
      <c r="I50" s="3"/>
      <c r="J50" s="3"/>
      <c r="K50" s="3"/>
      <c r="L50" s="3"/>
      <c r="M50" s="3"/>
      <c r="N50" s="95"/>
    </row>
    <row r="51" spans="1:14" ht="12.75" customHeight="1" x14ac:dyDescent="0.25">
      <c r="A51" s="12" t="s">
        <v>128</v>
      </c>
      <c r="B51" s="3" t="s">
        <v>129</v>
      </c>
      <c r="C51" s="3"/>
      <c r="D51" s="3"/>
      <c r="E51" s="3"/>
      <c r="F51" s="3"/>
      <c r="G51" s="3"/>
      <c r="H51" s="3"/>
      <c r="I51" s="3"/>
      <c r="J51" s="3"/>
      <c r="K51" s="3"/>
      <c r="L51" s="3"/>
      <c r="M51" s="3"/>
      <c r="N51" s="95"/>
    </row>
    <row r="52" spans="1:14" ht="12.75" customHeight="1" x14ac:dyDescent="0.25">
      <c r="A52" s="12" t="s">
        <v>130</v>
      </c>
      <c r="B52" s="3" t="s">
        <v>131</v>
      </c>
      <c r="C52" s="3"/>
      <c r="D52" s="3"/>
      <c r="E52" s="3"/>
      <c r="F52" s="3"/>
      <c r="G52" s="3"/>
      <c r="H52" s="3"/>
      <c r="I52" s="3"/>
      <c r="J52" s="3"/>
      <c r="K52" s="3"/>
      <c r="L52" s="3"/>
      <c r="M52" s="3"/>
      <c r="N52" s="95"/>
    </row>
    <row r="53" spans="1:14" ht="12.75" customHeight="1" x14ac:dyDescent="0.25">
      <c r="A53" s="13"/>
      <c r="B53" s="3"/>
      <c r="C53" s="3"/>
      <c r="D53" s="3"/>
      <c r="E53" s="3"/>
      <c r="F53" s="3"/>
      <c r="G53" s="3"/>
      <c r="H53" s="3"/>
      <c r="I53" s="3"/>
      <c r="J53" s="3"/>
      <c r="K53" s="3"/>
      <c r="L53" s="3"/>
      <c r="M53" s="3"/>
      <c r="N53" s="95"/>
    </row>
    <row r="54" spans="1:14" ht="12.75" customHeight="1" x14ac:dyDescent="0.25">
      <c r="A54" s="2" t="s">
        <v>132</v>
      </c>
      <c r="B54" s="14"/>
      <c r="C54" s="14"/>
      <c r="D54" s="14"/>
      <c r="E54" s="14"/>
      <c r="F54" s="14"/>
      <c r="G54" s="14"/>
      <c r="H54" s="14"/>
      <c r="I54" s="14"/>
      <c r="J54" s="14"/>
      <c r="K54" s="14"/>
      <c r="L54" s="14"/>
      <c r="M54" s="14"/>
      <c r="N54" s="178"/>
    </row>
    <row r="55" spans="1:14" ht="12.75" customHeight="1" x14ac:dyDescent="0.25">
      <c r="A55" s="13"/>
      <c r="B55" s="3"/>
      <c r="C55" s="3"/>
      <c r="D55" s="3"/>
      <c r="E55" s="3"/>
      <c r="F55" s="3"/>
      <c r="G55" s="3"/>
      <c r="H55" s="3"/>
      <c r="I55" s="3"/>
      <c r="J55" s="3"/>
      <c r="K55" s="3"/>
      <c r="L55" s="3"/>
      <c r="M55" s="3"/>
      <c r="N55" s="95"/>
    </row>
    <row r="56" spans="1:14" ht="12.75" customHeight="1" x14ac:dyDescent="0.25">
      <c r="A56" s="15" t="s">
        <v>133</v>
      </c>
      <c r="B56" s="16"/>
      <c r="C56" s="16"/>
      <c r="D56" s="16"/>
      <c r="E56" s="16"/>
      <c r="F56" s="16"/>
      <c r="G56" s="16"/>
      <c r="H56" s="16"/>
      <c r="I56" s="16"/>
      <c r="J56" s="16"/>
      <c r="K56" s="16"/>
      <c r="L56" s="16"/>
      <c r="M56" s="16"/>
      <c r="N56" s="179"/>
    </row>
    <row r="57" spans="1:14" ht="12.75" customHeight="1" x14ac:dyDescent="0.25">
      <c r="A57" s="12" t="s">
        <v>116</v>
      </c>
      <c r="B57" s="3" t="s">
        <v>134</v>
      </c>
      <c r="C57" s="3"/>
      <c r="D57" s="3"/>
      <c r="E57" s="3"/>
      <c r="F57" s="3"/>
      <c r="G57" s="3"/>
      <c r="H57" s="3"/>
      <c r="I57" s="3"/>
      <c r="J57" s="3"/>
      <c r="K57" s="3"/>
      <c r="L57" s="3"/>
      <c r="M57" s="3"/>
      <c r="N57" s="95"/>
    </row>
    <row r="58" spans="1:14" ht="12.75" customHeight="1" x14ac:dyDescent="0.25">
      <c r="A58" s="12" t="s">
        <v>118</v>
      </c>
      <c r="B58" s="3" t="s">
        <v>135</v>
      </c>
      <c r="C58" s="3"/>
      <c r="D58" s="3"/>
      <c r="E58" s="3"/>
      <c r="F58" s="3"/>
      <c r="G58" s="3"/>
      <c r="H58" s="3"/>
      <c r="I58" s="3"/>
      <c r="J58" s="3"/>
      <c r="K58" s="3"/>
      <c r="L58" s="3"/>
      <c r="M58" s="3"/>
      <c r="N58" s="95"/>
    </row>
    <row r="59" spans="1:14" ht="12.75" customHeight="1" x14ac:dyDescent="0.25">
      <c r="A59" s="12" t="s">
        <v>120</v>
      </c>
      <c r="B59" s="3" t="s">
        <v>136</v>
      </c>
      <c r="C59" s="3"/>
      <c r="D59" s="3"/>
      <c r="E59" s="3"/>
      <c r="F59" s="3"/>
      <c r="G59" s="3"/>
      <c r="H59" s="3"/>
      <c r="I59" s="3"/>
      <c r="J59" s="3"/>
      <c r="K59" s="3"/>
      <c r="L59" s="3"/>
      <c r="M59" s="3"/>
      <c r="N59" s="95"/>
    </row>
    <row r="60" spans="1:14" ht="12.75" customHeight="1" x14ac:dyDescent="0.25">
      <c r="A60" s="180"/>
      <c r="B60" s="97"/>
      <c r="C60" s="97"/>
      <c r="D60" s="97"/>
      <c r="E60" s="97"/>
      <c r="F60" s="97"/>
      <c r="G60" s="97"/>
      <c r="H60" s="97"/>
      <c r="I60" s="97"/>
      <c r="J60" s="97"/>
      <c r="K60" s="97"/>
      <c r="L60" s="97"/>
      <c r="M60" s="97"/>
      <c r="N60" s="98"/>
    </row>
  </sheetData>
  <sheetProtection sort="0" autoFilter="0"/>
  <mergeCells count="7">
    <mergeCell ref="D40:N41"/>
    <mergeCell ref="D15:N16"/>
    <mergeCell ref="D32:N33"/>
    <mergeCell ref="A36:C37"/>
    <mergeCell ref="D36:N37"/>
    <mergeCell ref="A38:C39"/>
    <mergeCell ref="D38:N39"/>
  </mergeCells>
  <phoneticPr fontId="4" type="noConversion"/>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rowBreaks count="1" manualBreakCount="1">
    <brk id="42"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A946"/>
  <sheetViews>
    <sheetView tabSelected="1" showRuler="0" zoomScaleNormal="100" workbookViewId="0">
      <pane xSplit="1" ySplit="2" topLeftCell="B5" activePane="bottomRight" state="frozen"/>
      <selection pane="topRight" activeCell="B1" sqref="B1"/>
      <selection pane="bottomLeft" activeCell="A3" sqref="A3"/>
      <selection pane="bottomRight" activeCell="V17" sqref="V17"/>
    </sheetView>
  </sheetViews>
  <sheetFormatPr defaultColWidth="7.81640625" defaultRowHeight="12.5" x14ac:dyDescent="0.25"/>
  <cols>
    <col min="1" max="1" width="13.7265625" style="46" customWidth="1"/>
    <col min="2" max="2" width="10.7265625" style="46" bestFit="1" customWidth="1"/>
    <col min="3" max="3" width="19.7265625" style="46" customWidth="1"/>
    <col min="4" max="4" width="14.7265625" style="46" customWidth="1"/>
    <col min="5" max="5" width="27" style="46" customWidth="1"/>
    <col min="6" max="6" width="56.26953125" style="46" customWidth="1"/>
    <col min="7" max="7" width="46.54296875" style="46" customWidth="1"/>
    <col min="8" max="8" width="39.26953125" style="46" customWidth="1"/>
    <col min="9" max="9" width="32.26953125" style="46" customWidth="1"/>
    <col min="10" max="10" width="16.453125" style="46" customWidth="1"/>
    <col min="11" max="11" width="37.1796875" style="46" customWidth="1"/>
    <col min="12" max="12" width="25.26953125" style="46" customWidth="1"/>
    <col min="13" max="13" width="14.7265625" style="48" customWidth="1"/>
    <col min="14" max="14" width="12.54296875" style="48" customWidth="1"/>
    <col min="15" max="15" width="56.453125" style="48" customWidth="1"/>
    <col min="16" max="16" width="1.81640625" style="48" customWidth="1"/>
    <col min="17" max="17" width="25.26953125" style="46" customWidth="1"/>
    <col min="18" max="18" width="20.7265625" style="46" customWidth="1"/>
    <col min="19" max="19" width="49.7265625" style="46" customWidth="1"/>
    <col min="20" max="20" width="45.26953125" style="46" customWidth="1"/>
    <col min="21" max="21" width="49.7265625" style="46" customWidth="1"/>
    <col min="22" max="22" width="52.7265625" style="60" customWidth="1"/>
    <col min="23" max="23" width="40.7265625" style="61" customWidth="1"/>
    <col min="24" max="24" width="2.81640625" customWidth="1"/>
    <col min="25" max="25" width="2.54296875" customWidth="1"/>
    <col min="26" max="26" width="2.453125" customWidth="1"/>
    <col min="27" max="27" width="26.7265625" style="46" customWidth="1"/>
    <col min="28" max="28" width="1.7265625" style="46" customWidth="1"/>
    <col min="29" max="16384" width="7.81640625" style="46"/>
  </cols>
  <sheetData>
    <row r="1" spans="1:27" ht="13" x14ac:dyDescent="0.25">
      <c r="A1" s="294" t="s">
        <v>56</v>
      </c>
      <c r="B1" s="295"/>
      <c r="C1" s="295"/>
      <c r="D1" s="295"/>
      <c r="E1" s="295"/>
      <c r="F1" s="295"/>
      <c r="G1" s="295"/>
      <c r="H1" s="295"/>
      <c r="I1" s="295"/>
      <c r="J1" s="295"/>
      <c r="K1" s="295"/>
      <c r="L1" s="295"/>
      <c r="M1" s="295"/>
      <c r="N1" s="295"/>
      <c r="O1" s="295"/>
      <c r="P1" s="295"/>
      <c r="Q1" s="295"/>
      <c r="R1" s="295"/>
      <c r="S1" s="295"/>
      <c r="T1" s="295"/>
      <c r="U1" s="295"/>
      <c r="V1" s="295"/>
      <c r="W1" s="296"/>
      <c r="AA1" s="181"/>
    </row>
    <row r="2" spans="1:27" s="246" customFormat="1" ht="91" x14ac:dyDescent="0.25">
      <c r="A2" s="211" t="s">
        <v>137</v>
      </c>
      <c r="B2" s="211" t="s">
        <v>138</v>
      </c>
      <c r="C2" s="211" t="s">
        <v>139</v>
      </c>
      <c r="D2" s="211" t="s">
        <v>140</v>
      </c>
      <c r="E2" s="211" t="s">
        <v>141</v>
      </c>
      <c r="F2" s="211" t="s">
        <v>142</v>
      </c>
      <c r="G2" s="211" t="s">
        <v>143</v>
      </c>
      <c r="H2" s="211" t="s">
        <v>144</v>
      </c>
      <c r="I2" s="211" t="s">
        <v>145</v>
      </c>
      <c r="J2" s="211" t="s">
        <v>146</v>
      </c>
      <c r="K2" s="250" t="s">
        <v>147</v>
      </c>
      <c r="L2" s="211" t="s">
        <v>148</v>
      </c>
      <c r="M2" s="211" t="s">
        <v>149</v>
      </c>
      <c r="N2" s="211" t="s">
        <v>150</v>
      </c>
      <c r="O2" s="211" t="s">
        <v>3741</v>
      </c>
      <c r="P2" s="212" t="s">
        <v>3749</v>
      </c>
      <c r="Q2" s="211" t="s">
        <v>151</v>
      </c>
      <c r="R2" s="211" t="s">
        <v>152</v>
      </c>
      <c r="S2" s="211" t="s">
        <v>153</v>
      </c>
      <c r="T2" s="211" t="s">
        <v>154</v>
      </c>
      <c r="U2" s="211" t="s">
        <v>155</v>
      </c>
      <c r="V2" s="251" t="s">
        <v>156</v>
      </c>
      <c r="W2" s="252" t="s">
        <v>157</v>
      </c>
      <c r="X2" s="244"/>
      <c r="Y2" s="244"/>
      <c r="Z2" s="244"/>
      <c r="AA2" s="245" t="s">
        <v>158</v>
      </c>
    </row>
    <row r="3" spans="1:27" ht="112.5" x14ac:dyDescent="0.25">
      <c r="A3" s="213" t="s">
        <v>159</v>
      </c>
      <c r="B3" s="213" t="s">
        <v>160</v>
      </c>
      <c r="C3" s="213" t="s">
        <v>161</v>
      </c>
      <c r="D3" s="215" t="s">
        <v>162</v>
      </c>
      <c r="E3" s="214" t="s">
        <v>163</v>
      </c>
      <c r="F3" s="214" t="s">
        <v>164</v>
      </c>
      <c r="G3" s="214" t="s">
        <v>165</v>
      </c>
      <c r="H3" s="214" t="s">
        <v>3733</v>
      </c>
      <c r="I3" s="213"/>
      <c r="J3" s="214"/>
      <c r="K3" s="214" t="s">
        <v>166</v>
      </c>
      <c r="L3" s="216" t="s">
        <v>3742</v>
      </c>
      <c r="M3" s="214" t="s">
        <v>167</v>
      </c>
      <c r="N3" s="214" t="s">
        <v>168</v>
      </c>
      <c r="O3" s="217" t="s">
        <v>169</v>
      </c>
      <c r="P3" s="217"/>
      <c r="Q3" s="214"/>
      <c r="R3" s="214"/>
      <c r="S3" s="214"/>
      <c r="T3" s="214"/>
      <c r="U3" s="216" t="s">
        <v>170</v>
      </c>
      <c r="V3" s="214" t="s">
        <v>171</v>
      </c>
      <c r="W3" s="218" t="s">
        <v>172</v>
      </c>
      <c r="X3" s="46"/>
      <c r="Y3" s="46"/>
      <c r="Z3" s="46"/>
      <c r="AA3" s="182" t="e">
        <f>IF(OR(J3="Fail",ISBLANK(J3)),INDEX('Issue Code Table'!C:C,MATCH(N:N,'Issue Code Table'!A:A,0)),IF(M3="Critical",6,IF(M3="Significant",5,IF(M3="Moderate",3,2))))</f>
        <v>#N/A</v>
      </c>
    </row>
    <row r="4" spans="1:27" ht="50" x14ac:dyDescent="0.25">
      <c r="A4" s="219" t="s">
        <v>173</v>
      </c>
      <c r="B4" s="219" t="s">
        <v>174</v>
      </c>
      <c r="C4" s="219" t="s">
        <v>175</v>
      </c>
      <c r="D4" s="221" t="s">
        <v>162</v>
      </c>
      <c r="E4" s="220" t="s">
        <v>176</v>
      </c>
      <c r="F4" s="220" t="s">
        <v>177</v>
      </c>
      <c r="G4" s="220" t="s">
        <v>178</v>
      </c>
      <c r="H4" s="220" t="s">
        <v>179</v>
      </c>
      <c r="I4" s="221"/>
      <c r="J4" s="220"/>
      <c r="K4" s="220" t="s">
        <v>180</v>
      </c>
      <c r="L4" s="222"/>
      <c r="M4" s="220" t="s">
        <v>181</v>
      </c>
      <c r="N4" s="220" t="s">
        <v>182</v>
      </c>
      <c r="O4" s="223" t="s">
        <v>183</v>
      </c>
      <c r="P4" s="223"/>
      <c r="Q4" s="220"/>
      <c r="R4" s="220"/>
      <c r="S4" s="220"/>
      <c r="T4" s="220"/>
      <c r="U4" s="222" t="s">
        <v>184</v>
      </c>
      <c r="V4" s="224" t="s">
        <v>185</v>
      </c>
      <c r="W4" s="208" t="s">
        <v>186</v>
      </c>
      <c r="X4" s="46"/>
      <c r="Y4" s="46"/>
      <c r="Z4" s="46"/>
      <c r="AA4" s="182" t="e">
        <f>IF(OR(J4="Fail",ISBLANK(J4)),INDEX('Issue Code Table'!C:C,MATCH(N:N,'Issue Code Table'!A:A,0)),IF(M4="Critical",6,IF(M4="Significant",5,IF(M4="Moderate",3,2))))</f>
        <v>#N/A</v>
      </c>
    </row>
    <row r="5" spans="1:27" s="195" customFormat="1" ht="301.5" x14ac:dyDescent="0.25">
      <c r="A5" s="213" t="s">
        <v>187</v>
      </c>
      <c r="B5" s="213" t="s">
        <v>3751</v>
      </c>
      <c r="C5" s="213" t="s">
        <v>3752</v>
      </c>
      <c r="D5" s="225" t="s">
        <v>162</v>
      </c>
      <c r="E5" s="226" t="s">
        <v>190</v>
      </c>
      <c r="F5" s="214" t="s">
        <v>191</v>
      </c>
      <c r="G5" s="214" t="s">
        <v>3750</v>
      </c>
      <c r="H5" s="214" t="s">
        <v>192</v>
      </c>
      <c r="I5" s="215"/>
      <c r="J5" s="214"/>
      <c r="K5" s="225" t="s">
        <v>193</v>
      </c>
      <c r="L5" s="214" t="s">
        <v>194</v>
      </c>
      <c r="M5" s="227" t="s">
        <v>181</v>
      </c>
      <c r="N5" s="228" t="s">
        <v>195</v>
      </c>
      <c r="O5" s="214" t="s">
        <v>196</v>
      </c>
      <c r="P5" s="214"/>
      <c r="Q5" s="215"/>
      <c r="R5" s="215"/>
      <c r="S5" s="225"/>
      <c r="T5" s="213"/>
      <c r="U5" s="213" t="s">
        <v>197</v>
      </c>
      <c r="V5" s="213" t="s">
        <v>198</v>
      </c>
      <c r="W5" s="229" t="s">
        <v>199</v>
      </c>
      <c r="AA5" s="182" t="e">
        <f>IF(OR(J5="Fail",ISBLANK(J5)),INDEX('Issue Code Table'!C:C,MATCH(N:N,'Issue Code Table'!A:A,0)),IF(M5="Critical",6,IF(M5="Significant",5,IF(M5="Moderate",3,2))))</f>
        <v>#N/A</v>
      </c>
    </row>
    <row r="6" spans="1:27" s="195" customFormat="1" ht="75" x14ac:dyDescent="0.25">
      <c r="A6" s="219" t="s">
        <v>200</v>
      </c>
      <c r="B6" s="219" t="s">
        <v>201</v>
      </c>
      <c r="C6" s="219" t="s">
        <v>202</v>
      </c>
      <c r="D6" s="230" t="s">
        <v>162</v>
      </c>
      <c r="E6" s="231" t="s">
        <v>203</v>
      </c>
      <c r="F6" s="220" t="s">
        <v>204</v>
      </c>
      <c r="G6" s="220" t="s">
        <v>205</v>
      </c>
      <c r="H6" s="220" t="s">
        <v>206</v>
      </c>
      <c r="I6" s="221"/>
      <c r="J6" s="220"/>
      <c r="K6" s="230" t="s">
        <v>207</v>
      </c>
      <c r="L6" s="220"/>
      <c r="M6" s="232" t="s">
        <v>181</v>
      </c>
      <c r="N6" s="220" t="s">
        <v>208</v>
      </c>
      <c r="O6" s="220" t="s">
        <v>209</v>
      </c>
      <c r="P6" s="220"/>
      <c r="Q6" s="221"/>
      <c r="R6" s="221"/>
      <c r="S6" s="230"/>
      <c r="T6" s="219"/>
      <c r="U6" s="219" t="s">
        <v>210</v>
      </c>
      <c r="V6" s="219" t="s">
        <v>210</v>
      </c>
      <c r="W6" s="233" t="s">
        <v>211</v>
      </c>
      <c r="AA6" s="182">
        <f>IF(OR(J6="Fail",ISBLANK(J6)),INDEX('Issue Code Table'!C:C,MATCH(N:N,'Issue Code Table'!A:A,0)),IF(M6="Critical",6,IF(M6="Significant",5,IF(M6="Moderate",3,2))))</f>
        <v>6</v>
      </c>
    </row>
    <row r="7" spans="1:27" s="195" customFormat="1" ht="362.5" x14ac:dyDescent="0.25">
      <c r="A7" s="213" t="s">
        <v>3675</v>
      </c>
      <c r="B7" s="213" t="s">
        <v>3753</v>
      </c>
      <c r="C7" s="213" t="s">
        <v>3754</v>
      </c>
      <c r="D7" s="225" t="s">
        <v>162</v>
      </c>
      <c r="E7" s="226" t="s">
        <v>3670</v>
      </c>
      <c r="F7" s="214" t="s">
        <v>3743</v>
      </c>
      <c r="G7" s="214" t="s">
        <v>4870</v>
      </c>
      <c r="H7" s="214" t="s">
        <v>3671</v>
      </c>
      <c r="I7" s="215"/>
      <c r="J7" s="214"/>
      <c r="K7" s="214" t="s">
        <v>3672</v>
      </c>
      <c r="L7" s="214" t="s">
        <v>3744</v>
      </c>
      <c r="M7" s="227" t="s">
        <v>181</v>
      </c>
      <c r="N7" s="214" t="s">
        <v>2638</v>
      </c>
      <c r="O7" s="217" t="s">
        <v>3673</v>
      </c>
      <c r="P7" s="217"/>
      <c r="Q7" s="215"/>
      <c r="R7" s="215"/>
      <c r="S7" s="225" t="s">
        <v>3674</v>
      </c>
      <c r="T7" s="213"/>
      <c r="U7" s="213" t="s">
        <v>3734</v>
      </c>
      <c r="V7" s="213" t="s">
        <v>3683</v>
      </c>
      <c r="W7" s="229" t="s">
        <v>3684</v>
      </c>
      <c r="AA7" s="206"/>
    </row>
    <row r="8" spans="1:27" ht="400" x14ac:dyDescent="0.25">
      <c r="A8" s="219" t="s">
        <v>212</v>
      </c>
      <c r="B8" s="219" t="s">
        <v>3753</v>
      </c>
      <c r="C8" s="219" t="s">
        <v>3754</v>
      </c>
      <c r="D8" s="230" t="s">
        <v>162</v>
      </c>
      <c r="E8" s="220" t="s">
        <v>3814</v>
      </c>
      <c r="F8" s="220" t="s">
        <v>4637</v>
      </c>
      <c r="G8" s="220" t="s">
        <v>216</v>
      </c>
      <c r="H8" s="220" t="s">
        <v>217</v>
      </c>
      <c r="I8" s="221"/>
      <c r="J8" s="220"/>
      <c r="K8" s="220" t="s">
        <v>218</v>
      </c>
      <c r="L8" s="220" t="s">
        <v>3738</v>
      </c>
      <c r="M8" s="220" t="s">
        <v>219</v>
      </c>
      <c r="N8" s="220" t="s">
        <v>220</v>
      </c>
      <c r="O8" s="223" t="s">
        <v>221</v>
      </c>
      <c r="P8" s="223"/>
      <c r="Q8" s="220" t="s">
        <v>222</v>
      </c>
      <c r="R8" s="220" t="s">
        <v>223</v>
      </c>
      <c r="S8" s="220" t="s">
        <v>224</v>
      </c>
      <c r="T8" s="220" t="s">
        <v>225</v>
      </c>
      <c r="U8" s="220" t="s">
        <v>4152</v>
      </c>
      <c r="V8" s="220" t="s">
        <v>226</v>
      </c>
      <c r="W8" s="208"/>
      <c r="AA8" s="182">
        <f>IF(OR(J8="Fail",ISBLANK(J8)),INDEX('Issue Code Table'!C:C,MATCH(N:N,'Issue Code Table'!A:A,0)),IF(M8="Critical",6,IF(M8="Significant",5,IF(M8="Moderate",3,2))))</f>
        <v>3</v>
      </c>
    </row>
    <row r="9" spans="1:27" ht="337.5" x14ac:dyDescent="0.25">
      <c r="A9" s="213" t="s">
        <v>227</v>
      </c>
      <c r="B9" s="213" t="s">
        <v>3753</v>
      </c>
      <c r="C9" s="213" t="s">
        <v>3754</v>
      </c>
      <c r="D9" s="215" t="s">
        <v>162</v>
      </c>
      <c r="E9" s="214" t="s">
        <v>4861</v>
      </c>
      <c r="F9" s="214" t="s">
        <v>4638</v>
      </c>
      <c r="G9" s="234" t="s">
        <v>216</v>
      </c>
      <c r="H9" s="214" t="s">
        <v>3735</v>
      </c>
      <c r="I9" s="215"/>
      <c r="J9" s="214"/>
      <c r="K9" s="214" t="s">
        <v>228</v>
      </c>
      <c r="L9" s="216" t="s">
        <v>4871</v>
      </c>
      <c r="M9" s="214" t="s">
        <v>181</v>
      </c>
      <c r="N9" s="214" t="s">
        <v>229</v>
      </c>
      <c r="O9" s="217" t="s">
        <v>230</v>
      </c>
      <c r="P9" s="217"/>
      <c r="Q9" s="214" t="s">
        <v>222</v>
      </c>
      <c r="R9" s="214" t="s">
        <v>231</v>
      </c>
      <c r="S9" s="214" t="s">
        <v>232</v>
      </c>
      <c r="T9" s="214" t="s">
        <v>233</v>
      </c>
      <c r="U9" s="214" t="s">
        <v>4862</v>
      </c>
      <c r="V9" s="214" t="s">
        <v>234</v>
      </c>
      <c r="W9" s="209" t="s">
        <v>235</v>
      </c>
      <c r="AA9" s="182">
        <f>IF(OR(J9="Fail",ISBLANK(J9)),INDEX('Issue Code Table'!C:C,MATCH(N:N,'Issue Code Table'!A:A,0)),IF(M9="Critical",6,IF(M9="Significant",5,IF(M9="Moderate",3,2))))</f>
        <v>5</v>
      </c>
    </row>
    <row r="10" spans="1:27" ht="237.5" x14ac:dyDescent="0.25">
      <c r="A10" s="219" t="s">
        <v>236</v>
      </c>
      <c r="B10" s="219" t="s">
        <v>3753</v>
      </c>
      <c r="C10" s="219" t="s">
        <v>3754</v>
      </c>
      <c r="D10" s="230" t="s">
        <v>162</v>
      </c>
      <c r="E10" s="220" t="s">
        <v>3815</v>
      </c>
      <c r="F10" s="220" t="s">
        <v>4639</v>
      </c>
      <c r="G10" s="220" t="s">
        <v>216</v>
      </c>
      <c r="H10" s="220" t="s">
        <v>237</v>
      </c>
      <c r="I10" s="221"/>
      <c r="J10" s="220"/>
      <c r="K10" s="220" t="s">
        <v>238</v>
      </c>
      <c r="L10" s="222" t="s">
        <v>3745</v>
      </c>
      <c r="M10" s="220" t="s">
        <v>219</v>
      </c>
      <c r="N10" s="220" t="s">
        <v>239</v>
      </c>
      <c r="O10" s="223" t="s">
        <v>240</v>
      </c>
      <c r="P10" s="223"/>
      <c r="Q10" s="220" t="s">
        <v>222</v>
      </c>
      <c r="R10" s="220" t="s">
        <v>241</v>
      </c>
      <c r="S10" s="220" t="s">
        <v>242</v>
      </c>
      <c r="T10" s="220" t="s">
        <v>243</v>
      </c>
      <c r="U10" s="220" t="s">
        <v>4153</v>
      </c>
      <c r="V10" s="220" t="s">
        <v>244</v>
      </c>
      <c r="W10" s="208"/>
      <c r="AA10" s="182">
        <f>IF(OR(J10="Fail",ISBLANK(J10)),INDEX('Issue Code Table'!C:C,MATCH(N:N,'Issue Code Table'!A:A,0)),IF(M10="Critical",6,IF(M10="Significant",5,IF(M10="Moderate",3,2))))</f>
        <v>5</v>
      </c>
    </row>
    <row r="11" spans="1:27" ht="409.5" x14ac:dyDescent="0.25">
      <c r="A11" s="213" t="s">
        <v>253</v>
      </c>
      <c r="B11" s="213" t="s">
        <v>3753</v>
      </c>
      <c r="C11" s="213" t="s">
        <v>3754</v>
      </c>
      <c r="D11" s="225" t="s">
        <v>162</v>
      </c>
      <c r="E11" s="214" t="s">
        <v>3816</v>
      </c>
      <c r="F11" s="214" t="s">
        <v>4640</v>
      </c>
      <c r="G11" s="214" t="s">
        <v>216</v>
      </c>
      <c r="H11" s="214" t="s">
        <v>254</v>
      </c>
      <c r="I11" s="215"/>
      <c r="J11" s="214"/>
      <c r="K11" s="214" t="s">
        <v>255</v>
      </c>
      <c r="L11" s="216" t="s">
        <v>3745</v>
      </c>
      <c r="M11" s="214" t="s">
        <v>181</v>
      </c>
      <c r="N11" s="214" t="s">
        <v>256</v>
      </c>
      <c r="O11" s="217" t="s">
        <v>257</v>
      </c>
      <c r="P11" s="217"/>
      <c r="Q11" s="214" t="s">
        <v>222</v>
      </c>
      <c r="R11" s="214" t="s">
        <v>258</v>
      </c>
      <c r="S11" s="214" t="s">
        <v>259</v>
      </c>
      <c r="T11" s="214" t="s">
        <v>260</v>
      </c>
      <c r="U11" s="214" t="s">
        <v>4154</v>
      </c>
      <c r="V11" s="214" t="s">
        <v>261</v>
      </c>
      <c r="W11" s="209" t="s">
        <v>235</v>
      </c>
      <c r="AA11" s="182">
        <f>IF(OR(J11="Fail",ISBLANK(J11)),INDEX('Issue Code Table'!C:C,MATCH(N:N,'Issue Code Table'!A:A,0)),IF(M11="Critical",6,IF(M11="Significant",5,IF(M11="Moderate",3,2))))</f>
        <v>4</v>
      </c>
    </row>
    <row r="12" spans="1:27" ht="250" x14ac:dyDescent="0.25">
      <c r="A12" s="219" t="s">
        <v>728</v>
      </c>
      <c r="B12" s="219" t="s">
        <v>729</v>
      </c>
      <c r="C12" s="219" t="s">
        <v>730</v>
      </c>
      <c r="D12" s="221" t="s">
        <v>162</v>
      </c>
      <c r="E12" s="220" t="s">
        <v>3817</v>
      </c>
      <c r="F12" s="220" t="s">
        <v>731</v>
      </c>
      <c r="G12" s="220" t="s">
        <v>4641</v>
      </c>
      <c r="H12" s="220" t="s">
        <v>732</v>
      </c>
      <c r="I12" s="221"/>
      <c r="J12" s="220"/>
      <c r="K12" s="220" t="s">
        <v>733</v>
      </c>
      <c r="L12" s="220" t="s">
        <v>734</v>
      </c>
      <c r="M12" s="220" t="s">
        <v>274</v>
      </c>
      <c r="N12" s="220" t="s">
        <v>735</v>
      </c>
      <c r="O12" s="223" t="s">
        <v>736</v>
      </c>
      <c r="P12" s="223"/>
      <c r="Q12" s="220" t="s">
        <v>705</v>
      </c>
      <c r="R12" s="220" t="s">
        <v>737</v>
      </c>
      <c r="S12" s="220" t="s">
        <v>738</v>
      </c>
      <c r="T12" s="220" t="s">
        <v>739</v>
      </c>
      <c r="U12" s="220" t="s">
        <v>4155</v>
      </c>
      <c r="V12" s="220" t="s">
        <v>740</v>
      </c>
      <c r="W12" s="208"/>
      <c r="AA12" s="182" t="e">
        <f>IF(OR(J12="Fail",ISBLANK(J12)),INDEX('Issue Code Table'!C:C,MATCH(N:N,'Issue Code Table'!A:A,0)),IF(M12="Critical",6,IF(M12="Significant",5,IF(M12="Moderate",3,2))))</f>
        <v>#N/A</v>
      </c>
    </row>
    <row r="13" spans="1:27" ht="125" x14ac:dyDescent="0.25">
      <c r="A13" s="213" t="s">
        <v>741</v>
      </c>
      <c r="B13" s="213" t="s">
        <v>729</v>
      </c>
      <c r="C13" s="213" t="s">
        <v>730</v>
      </c>
      <c r="D13" s="215" t="s">
        <v>162</v>
      </c>
      <c r="E13" s="214" t="s">
        <v>3818</v>
      </c>
      <c r="F13" s="214" t="s">
        <v>742</v>
      </c>
      <c r="G13" s="214" t="s">
        <v>4642</v>
      </c>
      <c r="H13" s="214" t="s">
        <v>743</v>
      </c>
      <c r="I13" s="215"/>
      <c r="J13" s="214"/>
      <c r="K13" s="214" t="s">
        <v>744</v>
      </c>
      <c r="L13" s="214"/>
      <c r="M13" s="214" t="s">
        <v>274</v>
      </c>
      <c r="N13" s="214" t="s">
        <v>735</v>
      </c>
      <c r="O13" s="217" t="s">
        <v>736</v>
      </c>
      <c r="P13" s="217"/>
      <c r="Q13" s="214" t="s">
        <v>705</v>
      </c>
      <c r="R13" s="214" t="s">
        <v>745</v>
      </c>
      <c r="S13" s="214" t="s">
        <v>746</v>
      </c>
      <c r="T13" s="214" t="s">
        <v>747</v>
      </c>
      <c r="U13" s="214" t="s">
        <v>4156</v>
      </c>
      <c r="V13" s="214" t="s">
        <v>3715</v>
      </c>
      <c r="W13" s="209"/>
      <c r="AA13" s="206"/>
    </row>
    <row r="14" spans="1:27" ht="162.5" x14ac:dyDescent="0.25">
      <c r="A14" s="219" t="s">
        <v>3647</v>
      </c>
      <c r="B14" s="219" t="s">
        <v>3753</v>
      </c>
      <c r="C14" s="219" t="s">
        <v>3754</v>
      </c>
      <c r="D14" s="221" t="s">
        <v>162</v>
      </c>
      <c r="E14" s="220" t="s">
        <v>3819</v>
      </c>
      <c r="F14" s="220" t="s">
        <v>4643</v>
      </c>
      <c r="G14" s="220" t="s">
        <v>216</v>
      </c>
      <c r="H14" s="220" t="s">
        <v>3643</v>
      </c>
      <c r="I14" s="221"/>
      <c r="J14" s="220"/>
      <c r="K14" s="220" t="s">
        <v>3645</v>
      </c>
      <c r="L14" s="220"/>
      <c r="M14" s="220" t="s">
        <v>181</v>
      </c>
      <c r="N14" s="220" t="s">
        <v>285</v>
      </c>
      <c r="O14" s="223" t="s">
        <v>286</v>
      </c>
      <c r="P14" s="223"/>
      <c r="Q14" s="220">
        <v>1.2</v>
      </c>
      <c r="R14" s="220" t="s">
        <v>3644</v>
      </c>
      <c r="S14" s="220" t="s">
        <v>3642</v>
      </c>
      <c r="T14" s="220" t="s">
        <v>4157</v>
      </c>
      <c r="U14" s="220" t="s">
        <v>4158</v>
      </c>
      <c r="V14" s="220" t="s">
        <v>748</v>
      </c>
      <c r="W14" s="208" t="s">
        <v>235</v>
      </c>
      <c r="X14" s="46"/>
      <c r="Y14" s="46"/>
      <c r="Z14" s="46"/>
      <c r="AA14" s="182">
        <f>IF(OR(J14="Fail",ISBLANK(J14)),INDEX('Issue Code Table'!C:C,MATCH(N:N,'Issue Code Table'!A:A,0)),IF(M14="Critical",6,IF(M14="Significant",5,IF(M14="Moderate",3,2))))</f>
        <v>5</v>
      </c>
    </row>
    <row r="15" spans="1:27" ht="409.5" x14ac:dyDescent="0.25">
      <c r="A15" s="213" t="s">
        <v>245</v>
      </c>
      <c r="B15" s="213" t="s">
        <v>3753</v>
      </c>
      <c r="C15" s="213" t="s">
        <v>3754</v>
      </c>
      <c r="D15" s="215" t="s">
        <v>215</v>
      </c>
      <c r="E15" s="214" t="s">
        <v>3820</v>
      </c>
      <c r="F15" s="214" t="s">
        <v>4644</v>
      </c>
      <c r="G15" s="234" t="s">
        <v>216</v>
      </c>
      <c r="H15" s="214" t="s">
        <v>246</v>
      </c>
      <c r="I15" s="215"/>
      <c r="J15" s="214"/>
      <c r="K15" s="214" t="s">
        <v>247</v>
      </c>
      <c r="L15" s="214"/>
      <c r="M15" s="214" t="s">
        <v>181</v>
      </c>
      <c r="N15" s="214" t="s">
        <v>248</v>
      </c>
      <c r="O15" s="217" t="s">
        <v>249</v>
      </c>
      <c r="P15" s="217"/>
      <c r="Q15" s="214" t="s">
        <v>222</v>
      </c>
      <c r="R15" s="214" t="s">
        <v>250</v>
      </c>
      <c r="S15" s="214" t="s">
        <v>251</v>
      </c>
      <c r="T15" s="214" t="s">
        <v>4159</v>
      </c>
      <c r="U15" s="214" t="s">
        <v>4160</v>
      </c>
      <c r="V15" s="216" t="s">
        <v>252</v>
      </c>
      <c r="W15" s="209" t="s">
        <v>235</v>
      </c>
      <c r="AA15" s="182">
        <f>IF(OR(J15="Fail",ISBLANK(J15)),INDEX('Issue Code Table'!C:C,MATCH(N:N,'Issue Code Table'!A:A,0)),IF(M15="Critical",6,IF(M15="Significant",5,IF(M15="Moderate",3,2))))</f>
        <v>6</v>
      </c>
    </row>
    <row r="16" spans="1:27" ht="250" x14ac:dyDescent="0.25">
      <c r="A16" s="219" t="s">
        <v>262</v>
      </c>
      <c r="B16" s="219" t="s">
        <v>3753</v>
      </c>
      <c r="C16" s="219" t="s">
        <v>3754</v>
      </c>
      <c r="D16" s="221" t="s">
        <v>215</v>
      </c>
      <c r="E16" s="220" t="s">
        <v>3821</v>
      </c>
      <c r="F16" s="220" t="s">
        <v>4645</v>
      </c>
      <c r="G16" s="220" t="s">
        <v>216</v>
      </c>
      <c r="H16" s="220" t="s">
        <v>263</v>
      </c>
      <c r="I16" s="221"/>
      <c r="J16" s="220"/>
      <c r="K16" s="220" t="s">
        <v>264</v>
      </c>
      <c r="L16" s="220"/>
      <c r="M16" s="220" t="s">
        <v>181</v>
      </c>
      <c r="N16" s="220" t="s">
        <v>265</v>
      </c>
      <c r="O16" s="223" t="s">
        <v>266</v>
      </c>
      <c r="P16" s="223"/>
      <c r="Q16" s="220" t="s">
        <v>222</v>
      </c>
      <c r="R16" s="220" t="s">
        <v>267</v>
      </c>
      <c r="S16" s="220" t="s">
        <v>268</v>
      </c>
      <c r="T16" s="220" t="s">
        <v>269</v>
      </c>
      <c r="U16" s="220" t="s">
        <v>4161</v>
      </c>
      <c r="V16" s="220" t="s">
        <v>270</v>
      </c>
      <c r="W16" s="208" t="s">
        <v>235</v>
      </c>
      <c r="AA16" s="182">
        <f>IF(OR(J16="Fail",ISBLANK(J16)),INDEX('Issue Code Table'!C:C,MATCH(N:N,'Issue Code Table'!A:A,0)),IF(M16="Critical",6,IF(M16="Significant",5,IF(M16="Moderate",3,2))))</f>
        <v>7</v>
      </c>
    </row>
    <row r="17" spans="1:27" ht="350" x14ac:dyDescent="0.25">
      <c r="A17" s="213" t="s">
        <v>271</v>
      </c>
      <c r="B17" s="213" t="s">
        <v>272</v>
      </c>
      <c r="C17" s="213" t="s">
        <v>273</v>
      </c>
      <c r="D17" s="215" t="s">
        <v>215</v>
      </c>
      <c r="E17" s="214" t="s">
        <v>3822</v>
      </c>
      <c r="F17" s="214" t="s">
        <v>4646</v>
      </c>
      <c r="G17" s="214" t="s">
        <v>216</v>
      </c>
      <c r="H17" s="214" t="s">
        <v>3646</v>
      </c>
      <c r="I17" s="215"/>
      <c r="J17" s="214"/>
      <c r="K17" s="214" t="s">
        <v>4863</v>
      </c>
      <c r="L17" s="214"/>
      <c r="M17" s="214" t="s">
        <v>274</v>
      </c>
      <c r="N17" s="214" t="s">
        <v>275</v>
      </c>
      <c r="O17" s="217" t="s">
        <v>276</v>
      </c>
      <c r="P17" s="217"/>
      <c r="Q17" s="214" t="s">
        <v>277</v>
      </c>
      <c r="R17" s="214" t="s">
        <v>278</v>
      </c>
      <c r="S17" s="214" t="s">
        <v>279</v>
      </c>
      <c r="T17" s="214" t="s">
        <v>280</v>
      </c>
      <c r="U17" s="214" t="s">
        <v>4162</v>
      </c>
      <c r="V17" s="214" t="s">
        <v>4872</v>
      </c>
      <c r="W17" s="209"/>
      <c r="AA17" s="182">
        <f>IF(OR(J17="Fail",ISBLANK(J17)),INDEX('Issue Code Table'!C:C,MATCH(N:N,'Issue Code Table'!A:A,0)),IF(M17="Critical",6,IF(M17="Significant",5,IF(M17="Moderate",3,2))))</f>
        <v>4</v>
      </c>
    </row>
    <row r="18" spans="1:27" ht="237.5" x14ac:dyDescent="0.25">
      <c r="A18" s="219" t="s">
        <v>281</v>
      </c>
      <c r="B18" s="219" t="s">
        <v>272</v>
      </c>
      <c r="C18" s="219" t="s">
        <v>273</v>
      </c>
      <c r="D18" s="221" t="s">
        <v>215</v>
      </c>
      <c r="E18" s="220" t="s">
        <v>4864</v>
      </c>
      <c r="F18" s="220" t="s">
        <v>4647</v>
      </c>
      <c r="G18" s="220" t="s">
        <v>216</v>
      </c>
      <c r="H18" s="220" t="s">
        <v>282</v>
      </c>
      <c r="I18" s="221"/>
      <c r="J18" s="220"/>
      <c r="K18" s="220" t="s">
        <v>283</v>
      </c>
      <c r="L18" s="220" t="s">
        <v>284</v>
      </c>
      <c r="M18" s="220" t="s">
        <v>181</v>
      </c>
      <c r="N18" s="220" t="s">
        <v>285</v>
      </c>
      <c r="O18" s="223" t="s">
        <v>286</v>
      </c>
      <c r="P18" s="223"/>
      <c r="Q18" s="220" t="s">
        <v>277</v>
      </c>
      <c r="R18" s="220" t="s">
        <v>287</v>
      </c>
      <c r="S18" s="220" t="s">
        <v>288</v>
      </c>
      <c r="T18" s="220" t="s">
        <v>289</v>
      </c>
      <c r="U18" s="220" t="s">
        <v>4865</v>
      </c>
      <c r="V18" s="220" t="s">
        <v>290</v>
      </c>
      <c r="W18" s="208" t="s">
        <v>235</v>
      </c>
      <c r="AA18" s="182">
        <f>IF(OR(J18="Fail",ISBLANK(J18)),INDEX('Issue Code Table'!C:C,MATCH(N:N,'Issue Code Table'!A:A,0)),IF(M18="Critical",6,IF(M18="Significant",5,IF(M18="Moderate",3,2))))</f>
        <v>5</v>
      </c>
    </row>
    <row r="19" spans="1:27" ht="362.5" x14ac:dyDescent="0.25">
      <c r="A19" s="213" t="s">
        <v>291</v>
      </c>
      <c r="B19" s="213" t="s">
        <v>272</v>
      </c>
      <c r="C19" s="213" t="s">
        <v>273</v>
      </c>
      <c r="D19" s="215" t="s">
        <v>215</v>
      </c>
      <c r="E19" s="214" t="s">
        <v>3823</v>
      </c>
      <c r="F19" s="214" t="s">
        <v>4648</v>
      </c>
      <c r="G19" s="214" t="s">
        <v>216</v>
      </c>
      <c r="H19" s="214" t="s">
        <v>292</v>
      </c>
      <c r="I19" s="215"/>
      <c r="J19" s="214"/>
      <c r="K19" s="215" t="s">
        <v>293</v>
      </c>
      <c r="L19" s="214"/>
      <c r="M19" s="214" t="s">
        <v>219</v>
      </c>
      <c r="N19" s="214" t="s">
        <v>275</v>
      </c>
      <c r="O19" s="217" t="s">
        <v>276</v>
      </c>
      <c r="P19" s="217"/>
      <c r="Q19" s="214" t="s">
        <v>277</v>
      </c>
      <c r="R19" s="214" t="s">
        <v>3238</v>
      </c>
      <c r="S19" s="214" t="s">
        <v>294</v>
      </c>
      <c r="T19" s="214" t="s">
        <v>295</v>
      </c>
      <c r="U19" s="214" t="s">
        <v>4163</v>
      </c>
      <c r="V19" s="214" t="s">
        <v>296</v>
      </c>
      <c r="W19" s="209"/>
      <c r="AA19" s="182">
        <f>IF(OR(J19="Fail",ISBLANK(J19)),INDEX('Issue Code Table'!C:C,MATCH(N:N,'Issue Code Table'!A:A,0)),IF(M19="Critical",6,IF(M19="Significant",5,IF(M19="Moderate",3,2))))</f>
        <v>4</v>
      </c>
    </row>
    <row r="20" spans="1:27" ht="100" x14ac:dyDescent="0.25">
      <c r="A20" s="219" t="s">
        <v>297</v>
      </c>
      <c r="B20" s="219" t="s">
        <v>298</v>
      </c>
      <c r="C20" s="219" t="s">
        <v>299</v>
      </c>
      <c r="D20" s="221" t="s">
        <v>215</v>
      </c>
      <c r="E20" s="220" t="s">
        <v>3824</v>
      </c>
      <c r="F20" s="220" t="s">
        <v>300</v>
      </c>
      <c r="G20" s="220" t="s">
        <v>216</v>
      </c>
      <c r="H20" s="220" t="s">
        <v>301</v>
      </c>
      <c r="I20" s="221"/>
      <c r="J20" s="220"/>
      <c r="K20" s="220" t="s">
        <v>302</v>
      </c>
      <c r="L20" s="220"/>
      <c r="M20" s="220" t="s">
        <v>181</v>
      </c>
      <c r="N20" s="220" t="s">
        <v>303</v>
      </c>
      <c r="O20" s="223" t="s">
        <v>304</v>
      </c>
      <c r="P20" s="223"/>
      <c r="Q20" s="220" t="s">
        <v>305</v>
      </c>
      <c r="R20" s="220" t="s">
        <v>306</v>
      </c>
      <c r="S20" s="220" t="s">
        <v>307</v>
      </c>
      <c r="T20" s="220" t="s">
        <v>308</v>
      </c>
      <c r="U20" s="220" t="s">
        <v>4164</v>
      </c>
      <c r="V20" s="220" t="s">
        <v>309</v>
      </c>
      <c r="W20" s="208" t="s">
        <v>235</v>
      </c>
      <c r="AA20" s="182">
        <f>IF(OR(J20="Fail",ISBLANK(J20)),INDEX('Issue Code Table'!C:C,MATCH(N:N,'Issue Code Table'!A:A,0)),IF(M20="Critical",6,IF(M20="Significant",5,IF(M20="Moderate",3,2))))</f>
        <v>5</v>
      </c>
    </row>
    <row r="21" spans="1:27" ht="200" x14ac:dyDescent="0.25">
      <c r="A21" s="213" t="s">
        <v>310</v>
      </c>
      <c r="B21" s="213" t="s">
        <v>298</v>
      </c>
      <c r="C21" s="213" t="s">
        <v>299</v>
      </c>
      <c r="D21" s="215" t="s">
        <v>215</v>
      </c>
      <c r="E21" s="214" t="s">
        <v>3825</v>
      </c>
      <c r="F21" s="214" t="s">
        <v>313</v>
      </c>
      <c r="G21" s="214" t="s">
        <v>216</v>
      </c>
      <c r="H21" s="214" t="s">
        <v>314</v>
      </c>
      <c r="I21" s="215"/>
      <c r="J21" s="214"/>
      <c r="K21" s="214" t="s">
        <v>315</v>
      </c>
      <c r="L21" s="214"/>
      <c r="M21" s="214" t="s">
        <v>181</v>
      </c>
      <c r="N21" s="214" t="s">
        <v>303</v>
      </c>
      <c r="O21" s="217" t="s">
        <v>304</v>
      </c>
      <c r="P21" s="217"/>
      <c r="Q21" s="214" t="s">
        <v>305</v>
      </c>
      <c r="R21" s="214" t="s">
        <v>316</v>
      </c>
      <c r="S21" s="214" t="s">
        <v>317</v>
      </c>
      <c r="T21" s="214" t="s">
        <v>318</v>
      </c>
      <c r="U21" s="214" t="s">
        <v>4165</v>
      </c>
      <c r="V21" s="214" t="s">
        <v>319</v>
      </c>
      <c r="W21" s="209" t="s">
        <v>235</v>
      </c>
      <c r="AA21" s="182">
        <f>IF(OR(J21="Fail",ISBLANK(J21)),INDEX('Issue Code Table'!C:C,MATCH(N:N,'Issue Code Table'!A:A,0)),IF(M21="Critical",6,IF(M21="Significant",5,IF(M21="Moderate",3,2))))</f>
        <v>5</v>
      </c>
    </row>
    <row r="22" spans="1:27" ht="100" x14ac:dyDescent="0.25">
      <c r="A22" s="219" t="s">
        <v>320</v>
      </c>
      <c r="B22" s="219" t="s">
        <v>298</v>
      </c>
      <c r="C22" s="219" t="s">
        <v>299</v>
      </c>
      <c r="D22" s="221" t="s">
        <v>215</v>
      </c>
      <c r="E22" s="220" t="s">
        <v>3826</v>
      </c>
      <c r="F22" s="220" t="s">
        <v>321</v>
      </c>
      <c r="G22" s="220" t="s">
        <v>216</v>
      </c>
      <c r="H22" s="220" t="s">
        <v>301</v>
      </c>
      <c r="I22" s="221"/>
      <c r="J22" s="220"/>
      <c r="K22" s="220" t="s">
        <v>302</v>
      </c>
      <c r="L22" s="220"/>
      <c r="M22" s="220" t="s">
        <v>181</v>
      </c>
      <c r="N22" s="220" t="s">
        <v>303</v>
      </c>
      <c r="O22" s="223" t="s">
        <v>304</v>
      </c>
      <c r="P22" s="223"/>
      <c r="Q22" s="220" t="s">
        <v>305</v>
      </c>
      <c r="R22" s="220" t="s">
        <v>322</v>
      </c>
      <c r="S22" s="220" t="s">
        <v>323</v>
      </c>
      <c r="T22" s="220" t="s">
        <v>324</v>
      </c>
      <c r="U22" s="220" t="s">
        <v>4166</v>
      </c>
      <c r="V22" s="220" t="s">
        <v>325</v>
      </c>
      <c r="W22" s="208" t="s">
        <v>235</v>
      </c>
      <c r="AA22" s="182">
        <f>IF(OR(J22="Fail",ISBLANK(J22)),INDEX('Issue Code Table'!C:C,MATCH(N:N,'Issue Code Table'!A:A,0)),IF(M22="Critical",6,IF(M22="Significant",5,IF(M22="Moderate",3,2))))</f>
        <v>5</v>
      </c>
    </row>
    <row r="23" spans="1:27" ht="212.5" x14ac:dyDescent="0.25">
      <c r="A23" s="213" t="s">
        <v>326</v>
      </c>
      <c r="B23" s="213" t="s">
        <v>298</v>
      </c>
      <c r="C23" s="213" t="s">
        <v>299</v>
      </c>
      <c r="D23" s="215" t="s">
        <v>215</v>
      </c>
      <c r="E23" s="214" t="s">
        <v>3827</v>
      </c>
      <c r="F23" s="214" t="s">
        <v>327</v>
      </c>
      <c r="G23" s="214" t="s">
        <v>216</v>
      </c>
      <c r="H23" s="214" t="s">
        <v>328</v>
      </c>
      <c r="I23" s="215"/>
      <c r="J23" s="214"/>
      <c r="K23" s="214" t="s">
        <v>329</v>
      </c>
      <c r="L23" s="214"/>
      <c r="M23" s="214" t="s">
        <v>219</v>
      </c>
      <c r="N23" s="214" t="s">
        <v>330</v>
      </c>
      <c r="O23" s="217" t="s">
        <v>331</v>
      </c>
      <c r="P23" s="217"/>
      <c r="Q23" s="214" t="s">
        <v>305</v>
      </c>
      <c r="R23" s="214" t="s">
        <v>332</v>
      </c>
      <c r="S23" s="214" t="s">
        <v>333</v>
      </c>
      <c r="T23" s="214" t="s">
        <v>334</v>
      </c>
      <c r="U23" s="214" t="s">
        <v>4167</v>
      </c>
      <c r="V23" s="214" t="s">
        <v>335</v>
      </c>
      <c r="W23" s="209"/>
      <c r="AA23" s="182">
        <f>IF(OR(J23="Fail",ISBLANK(J23)),INDEX('Issue Code Table'!C:C,MATCH(N:N,'Issue Code Table'!A:A,0)),IF(M23="Critical",6,IF(M23="Significant",5,IF(M23="Moderate",3,2))))</f>
        <v>4</v>
      </c>
    </row>
    <row r="24" spans="1:27" ht="162.5" x14ac:dyDescent="0.25">
      <c r="A24" s="219" t="s">
        <v>336</v>
      </c>
      <c r="B24" s="219" t="s">
        <v>298</v>
      </c>
      <c r="C24" s="219" t="s">
        <v>299</v>
      </c>
      <c r="D24" s="221" t="s">
        <v>215</v>
      </c>
      <c r="E24" s="220" t="s">
        <v>3828</v>
      </c>
      <c r="F24" s="220" t="s">
        <v>337</v>
      </c>
      <c r="G24" s="220" t="s">
        <v>216</v>
      </c>
      <c r="H24" s="220" t="s">
        <v>338</v>
      </c>
      <c r="I24" s="221"/>
      <c r="J24" s="220"/>
      <c r="K24" s="220" t="s">
        <v>339</v>
      </c>
      <c r="L24" s="220"/>
      <c r="M24" s="220" t="s">
        <v>181</v>
      </c>
      <c r="N24" s="220" t="s">
        <v>303</v>
      </c>
      <c r="O24" s="223" t="s">
        <v>304</v>
      </c>
      <c r="P24" s="223"/>
      <c r="Q24" s="220" t="s">
        <v>305</v>
      </c>
      <c r="R24" s="220" t="s">
        <v>3244</v>
      </c>
      <c r="S24" s="220" t="s">
        <v>340</v>
      </c>
      <c r="T24" s="220" t="s">
        <v>341</v>
      </c>
      <c r="U24" s="220" t="s">
        <v>4168</v>
      </c>
      <c r="V24" s="220" t="s">
        <v>342</v>
      </c>
      <c r="W24" s="208" t="s">
        <v>235</v>
      </c>
      <c r="AA24" s="182">
        <f>IF(OR(J24="Fail",ISBLANK(J24)),INDEX('Issue Code Table'!C:C,MATCH(N:N,'Issue Code Table'!A:A,0)),IF(M24="Critical",6,IF(M24="Significant",5,IF(M24="Moderate",3,2))))</f>
        <v>5</v>
      </c>
    </row>
    <row r="25" spans="1:27" ht="375" x14ac:dyDescent="0.25">
      <c r="A25" s="213" t="s">
        <v>343</v>
      </c>
      <c r="B25" s="213" t="s">
        <v>344</v>
      </c>
      <c r="C25" s="213" t="s">
        <v>345</v>
      </c>
      <c r="D25" s="215" t="s">
        <v>215</v>
      </c>
      <c r="E25" s="214" t="s">
        <v>3829</v>
      </c>
      <c r="F25" s="214" t="s">
        <v>346</v>
      </c>
      <c r="G25" s="214" t="s">
        <v>216</v>
      </c>
      <c r="H25" s="214" t="s">
        <v>347</v>
      </c>
      <c r="I25" s="215"/>
      <c r="J25" s="214"/>
      <c r="K25" s="214" t="s">
        <v>348</v>
      </c>
      <c r="L25" s="214"/>
      <c r="M25" s="214" t="s">
        <v>181</v>
      </c>
      <c r="N25" s="214" t="s">
        <v>303</v>
      </c>
      <c r="O25" s="217" t="s">
        <v>304</v>
      </c>
      <c r="P25" s="217"/>
      <c r="Q25" s="214" t="s">
        <v>305</v>
      </c>
      <c r="R25" s="214" t="s">
        <v>356</v>
      </c>
      <c r="S25" s="214" t="s">
        <v>349</v>
      </c>
      <c r="T25" s="214" t="s">
        <v>350</v>
      </c>
      <c r="U25" s="214" t="s">
        <v>4169</v>
      </c>
      <c r="V25" s="214" t="s">
        <v>351</v>
      </c>
      <c r="W25" s="209" t="s">
        <v>235</v>
      </c>
      <c r="AA25" s="182">
        <f>IF(OR(J25="Fail",ISBLANK(J25)),INDEX('Issue Code Table'!C:C,MATCH(N:N,'Issue Code Table'!A:A,0)),IF(M25="Critical",6,IF(M25="Significant",5,IF(M25="Moderate",3,2))))</f>
        <v>5</v>
      </c>
    </row>
    <row r="26" spans="1:27" ht="137.5" x14ac:dyDescent="0.25">
      <c r="A26" s="219" t="s">
        <v>352</v>
      </c>
      <c r="B26" s="219" t="s">
        <v>298</v>
      </c>
      <c r="C26" s="219" t="s">
        <v>299</v>
      </c>
      <c r="D26" s="221" t="s">
        <v>215</v>
      </c>
      <c r="E26" s="220" t="s">
        <v>3830</v>
      </c>
      <c r="F26" s="220" t="s">
        <v>353</v>
      </c>
      <c r="G26" s="220" t="s">
        <v>216</v>
      </c>
      <c r="H26" s="220" t="s">
        <v>354</v>
      </c>
      <c r="I26" s="221"/>
      <c r="J26" s="220"/>
      <c r="K26" s="220" t="s">
        <v>355</v>
      </c>
      <c r="L26" s="220"/>
      <c r="M26" s="220" t="s">
        <v>219</v>
      </c>
      <c r="N26" s="220" t="s">
        <v>330</v>
      </c>
      <c r="O26" s="223" t="s">
        <v>331</v>
      </c>
      <c r="P26" s="223"/>
      <c r="Q26" s="220" t="s">
        <v>305</v>
      </c>
      <c r="R26" s="220" t="s">
        <v>364</v>
      </c>
      <c r="S26" s="220" t="s">
        <v>357</v>
      </c>
      <c r="T26" s="220" t="s">
        <v>358</v>
      </c>
      <c r="U26" s="220" t="s">
        <v>4170</v>
      </c>
      <c r="V26" s="220" t="s">
        <v>359</v>
      </c>
      <c r="W26" s="208"/>
      <c r="AA26" s="182">
        <f>IF(OR(J26="Fail",ISBLANK(J26)),INDEX('Issue Code Table'!C:C,MATCH(N:N,'Issue Code Table'!A:A,0)),IF(M26="Critical",6,IF(M26="Significant",5,IF(M26="Moderate",3,2))))</f>
        <v>4</v>
      </c>
    </row>
    <row r="27" spans="1:27" ht="409.5" x14ac:dyDescent="0.25">
      <c r="A27" s="213" t="s">
        <v>360</v>
      </c>
      <c r="B27" s="213" t="s">
        <v>298</v>
      </c>
      <c r="C27" s="213" t="s">
        <v>299</v>
      </c>
      <c r="D27" s="215" t="s">
        <v>215</v>
      </c>
      <c r="E27" s="214" t="s">
        <v>3831</v>
      </c>
      <c r="F27" s="214" t="s">
        <v>361</v>
      </c>
      <c r="G27" s="214" t="s">
        <v>216</v>
      </c>
      <c r="H27" s="214" t="s">
        <v>362</v>
      </c>
      <c r="I27" s="215"/>
      <c r="J27" s="214"/>
      <c r="K27" s="214" t="s">
        <v>363</v>
      </c>
      <c r="L27" s="214"/>
      <c r="M27" s="214" t="s">
        <v>219</v>
      </c>
      <c r="N27" s="214" t="s">
        <v>330</v>
      </c>
      <c r="O27" s="217" t="s">
        <v>331</v>
      </c>
      <c r="P27" s="217"/>
      <c r="Q27" s="214" t="s">
        <v>305</v>
      </c>
      <c r="R27" s="214" t="s">
        <v>372</v>
      </c>
      <c r="S27" s="214" t="s">
        <v>365</v>
      </c>
      <c r="T27" s="214" t="s">
        <v>366</v>
      </c>
      <c r="U27" s="214" t="s">
        <v>4171</v>
      </c>
      <c r="V27" s="214" t="s">
        <v>367</v>
      </c>
      <c r="W27" s="209"/>
      <c r="AA27" s="182">
        <f>IF(OR(J27="Fail",ISBLANK(J27)),INDEX('Issue Code Table'!C:C,MATCH(N:N,'Issue Code Table'!A:A,0)),IF(M27="Critical",6,IF(M27="Significant",5,IF(M27="Moderate",3,2))))</f>
        <v>4</v>
      </c>
    </row>
    <row r="28" spans="1:27" ht="100" x14ac:dyDescent="0.25">
      <c r="A28" s="219" t="s">
        <v>368</v>
      </c>
      <c r="B28" s="219" t="s">
        <v>298</v>
      </c>
      <c r="C28" s="219" t="s">
        <v>299</v>
      </c>
      <c r="D28" s="221" t="s">
        <v>215</v>
      </c>
      <c r="E28" s="220" t="s">
        <v>3832</v>
      </c>
      <c r="F28" s="220" t="s">
        <v>369</v>
      </c>
      <c r="G28" s="220" t="s">
        <v>216</v>
      </c>
      <c r="H28" s="220" t="s">
        <v>370</v>
      </c>
      <c r="I28" s="221"/>
      <c r="J28" s="220"/>
      <c r="K28" s="220" t="s">
        <v>371</v>
      </c>
      <c r="L28" s="220"/>
      <c r="M28" s="220" t="s">
        <v>219</v>
      </c>
      <c r="N28" s="220" t="s">
        <v>330</v>
      </c>
      <c r="O28" s="223" t="s">
        <v>331</v>
      </c>
      <c r="P28" s="223"/>
      <c r="Q28" s="220" t="s">
        <v>305</v>
      </c>
      <c r="R28" s="220" t="s">
        <v>379</v>
      </c>
      <c r="S28" s="220" t="s">
        <v>373</v>
      </c>
      <c r="T28" s="220" t="s">
        <v>308</v>
      </c>
      <c r="U28" s="220" t="s">
        <v>4172</v>
      </c>
      <c r="V28" s="220" t="s">
        <v>374</v>
      </c>
      <c r="W28" s="208"/>
      <c r="AA28" s="182">
        <f>IF(OR(J28="Fail",ISBLANK(J28)),INDEX('Issue Code Table'!C:C,MATCH(N:N,'Issue Code Table'!A:A,0)),IF(M28="Critical",6,IF(M28="Significant",5,IF(M28="Moderate",3,2))))</f>
        <v>4</v>
      </c>
    </row>
    <row r="29" spans="1:27" ht="100" x14ac:dyDescent="0.25">
      <c r="A29" s="213" t="s">
        <v>375</v>
      </c>
      <c r="B29" s="213" t="s">
        <v>298</v>
      </c>
      <c r="C29" s="213" t="s">
        <v>299</v>
      </c>
      <c r="D29" s="215" t="s">
        <v>215</v>
      </c>
      <c r="E29" s="214" t="s">
        <v>3833</v>
      </c>
      <c r="F29" s="214" t="s">
        <v>376</v>
      </c>
      <c r="G29" s="214" t="s">
        <v>216</v>
      </c>
      <c r="H29" s="214" t="s">
        <v>377</v>
      </c>
      <c r="I29" s="215"/>
      <c r="J29" s="214"/>
      <c r="K29" s="214" t="s">
        <v>378</v>
      </c>
      <c r="L29" s="214"/>
      <c r="M29" s="214" t="s">
        <v>274</v>
      </c>
      <c r="N29" s="214" t="s">
        <v>330</v>
      </c>
      <c r="O29" s="217" t="s">
        <v>331</v>
      </c>
      <c r="P29" s="217"/>
      <c r="Q29" s="214" t="s">
        <v>305</v>
      </c>
      <c r="R29" s="214" t="s">
        <v>386</v>
      </c>
      <c r="S29" s="214" t="s">
        <v>380</v>
      </c>
      <c r="T29" s="214" t="s">
        <v>308</v>
      </c>
      <c r="U29" s="214" t="s">
        <v>4173</v>
      </c>
      <c r="V29" s="214" t="s">
        <v>381</v>
      </c>
      <c r="W29" s="209"/>
      <c r="AA29" s="182">
        <f>IF(OR(J29="Fail",ISBLANK(J29)),INDEX('Issue Code Table'!C:C,MATCH(N:N,'Issue Code Table'!A:A,0)),IF(M29="Critical",6,IF(M29="Significant",5,IF(M29="Moderate",3,2))))</f>
        <v>4</v>
      </c>
    </row>
    <row r="30" spans="1:27" ht="187.5" x14ac:dyDescent="0.25">
      <c r="A30" s="219" t="s">
        <v>382</v>
      </c>
      <c r="B30" s="219" t="s">
        <v>298</v>
      </c>
      <c r="C30" s="219" t="s">
        <v>299</v>
      </c>
      <c r="D30" s="221" t="s">
        <v>215</v>
      </c>
      <c r="E30" s="220" t="s">
        <v>3834</v>
      </c>
      <c r="F30" s="220" t="s">
        <v>383</v>
      </c>
      <c r="G30" s="220" t="s">
        <v>216</v>
      </c>
      <c r="H30" s="220" t="s">
        <v>384</v>
      </c>
      <c r="I30" s="221"/>
      <c r="J30" s="220"/>
      <c r="K30" s="220" t="s">
        <v>385</v>
      </c>
      <c r="L30" s="220"/>
      <c r="M30" s="220" t="s">
        <v>181</v>
      </c>
      <c r="N30" s="220" t="s">
        <v>303</v>
      </c>
      <c r="O30" s="223" t="s">
        <v>304</v>
      </c>
      <c r="P30" s="223"/>
      <c r="Q30" s="220" t="s">
        <v>305</v>
      </c>
      <c r="R30" s="220" t="s">
        <v>393</v>
      </c>
      <c r="S30" s="220" t="s">
        <v>387</v>
      </c>
      <c r="T30" s="220" t="s">
        <v>308</v>
      </c>
      <c r="U30" s="220" t="s">
        <v>4174</v>
      </c>
      <c r="V30" s="220" t="s">
        <v>388</v>
      </c>
      <c r="W30" s="208" t="s">
        <v>235</v>
      </c>
      <c r="AA30" s="182">
        <f>IF(OR(J30="Fail",ISBLANK(J30)),INDEX('Issue Code Table'!C:C,MATCH(N:N,'Issue Code Table'!A:A,0)),IF(M30="Critical",6,IF(M30="Significant",5,IF(M30="Moderate",3,2))))</f>
        <v>5</v>
      </c>
    </row>
    <row r="31" spans="1:27" ht="200" x14ac:dyDescent="0.25">
      <c r="A31" s="213" t="s">
        <v>389</v>
      </c>
      <c r="B31" s="213" t="s">
        <v>298</v>
      </c>
      <c r="C31" s="213" t="s">
        <v>299</v>
      </c>
      <c r="D31" s="215" t="s">
        <v>215</v>
      </c>
      <c r="E31" s="214" t="s">
        <v>3835</v>
      </c>
      <c r="F31" s="214" t="s">
        <v>390</v>
      </c>
      <c r="G31" s="214" t="s">
        <v>216</v>
      </c>
      <c r="H31" s="214" t="s">
        <v>391</v>
      </c>
      <c r="I31" s="215"/>
      <c r="J31" s="214"/>
      <c r="K31" s="214" t="s">
        <v>392</v>
      </c>
      <c r="L31" s="214"/>
      <c r="M31" s="214" t="s">
        <v>219</v>
      </c>
      <c r="N31" s="214" t="s">
        <v>330</v>
      </c>
      <c r="O31" s="217" t="s">
        <v>331</v>
      </c>
      <c r="P31" s="217"/>
      <c r="Q31" s="214" t="s">
        <v>305</v>
      </c>
      <c r="R31" s="214" t="s">
        <v>400</v>
      </c>
      <c r="S31" s="214" t="s">
        <v>394</v>
      </c>
      <c r="T31" s="214" t="s">
        <v>308</v>
      </c>
      <c r="U31" s="214" t="s">
        <v>4175</v>
      </c>
      <c r="V31" s="214" t="s">
        <v>395</v>
      </c>
      <c r="W31" s="209"/>
      <c r="AA31" s="182">
        <f>IF(OR(J31="Fail",ISBLANK(J31)),INDEX('Issue Code Table'!C:C,MATCH(N:N,'Issue Code Table'!A:A,0)),IF(M31="Critical",6,IF(M31="Significant",5,IF(M31="Moderate",3,2))))</f>
        <v>4</v>
      </c>
    </row>
    <row r="32" spans="1:27" ht="100" x14ac:dyDescent="0.25">
      <c r="A32" s="219" t="s">
        <v>396</v>
      </c>
      <c r="B32" s="219" t="s">
        <v>298</v>
      </c>
      <c r="C32" s="219" t="s">
        <v>299</v>
      </c>
      <c r="D32" s="221" t="s">
        <v>215</v>
      </c>
      <c r="E32" s="220" t="s">
        <v>3836</v>
      </c>
      <c r="F32" s="220" t="s">
        <v>397</v>
      </c>
      <c r="G32" s="220" t="s">
        <v>216</v>
      </c>
      <c r="H32" s="220" t="s">
        <v>398</v>
      </c>
      <c r="I32" s="221"/>
      <c r="J32" s="220"/>
      <c r="K32" s="220" t="s">
        <v>399</v>
      </c>
      <c r="L32" s="220"/>
      <c r="M32" s="220" t="s">
        <v>219</v>
      </c>
      <c r="N32" s="220" t="s">
        <v>330</v>
      </c>
      <c r="O32" s="223" t="s">
        <v>331</v>
      </c>
      <c r="P32" s="223"/>
      <c r="Q32" s="220" t="s">
        <v>305</v>
      </c>
      <c r="R32" s="220" t="s">
        <v>3243</v>
      </c>
      <c r="S32" s="220" t="s">
        <v>401</v>
      </c>
      <c r="T32" s="220" t="s">
        <v>308</v>
      </c>
      <c r="U32" s="220" t="s">
        <v>4176</v>
      </c>
      <c r="V32" s="220" t="s">
        <v>402</v>
      </c>
      <c r="W32" s="208"/>
      <c r="AA32" s="182">
        <f>IF(OR(J32="Fail",ISBLANK(J32)),INDEX('Issue Code Table'!C:C,MATCH(N:N,'Issue Code Table'!A:A,0)),IF(M32="Critical",6,IF(M32="Significant",5,IF(M32="Moderate",3,2))))</f>
        <v>4</v>
      </c>
    </row>
    <row r="33" spans="1:27" ht="262.5" x14ac:dyDescent="0.25">
      <c r="A33" s="213" t="s">
        <v>403</v>
      </c>
      <c r="B33" s="213" t="s">
        <v>298</v>
      </c>
      <c r="C33" s="213" t="s">
        <v>299</v>
      </c>
      <c r="D33" s="215" t="s">
        <v>215</v>
      </c>
      <c r="E33" s="214" t="s">
        <v>3837</v>
      </c>
      <c r="F33" s="214" t="s">
        <v>404</v>
      </c>
      <c r="G33" s="214" t="s">
        <v>216</v>
      </c>
      <c r="H33" s="214" t="s">
        <v>405</v>
      </c>
      <c r="I33" s="215"/>
      <c r="J33" s="214"/>
      <c r="K33" s="214" t="s">
        <v>406</v>
      </c>
      <c r="L33" s="214"/>
      <c r="M33" s="214" t="s">
        <v>219</v>
      </c>
      <c r="N33" s="214" t="s">
        <v>330</v>
      </c>
      <c r="O33" s="217" t="s">
        <v>331</v>
      </c>
      <c r="P33" s="217"/>
      <c r="Q33" s="214" t="s">
        <v>305</v>
      </c>
      <c r="R33" s="214" t="s">
        <v>414</v>
      </c>
      <c r="S33" s="214" t="s">
        <v>407</v>
      </c>
      <c r="T33" s="214" t="s">
        <v>408</v>
      </c>
      <c r="U33" s="214" t="s">
        <v>4177</v>
      </c>
      <c r="V33" s="214" t="s">
        <v>409</v>
      </c>
      <c r="W33" s="209"/>
      <c r="AA33" s="182">
        <f>IF(OR(J33="Fail",ISBLANK(J33)),INDEX('Issue Code Table'!C:C,MATCH(N:N,'Issue Code Table'!A:A,0)),IF(M33="Critical",6,IF(M33="Significant",5,IF(M33="Moderate",3,2))))</f>
        <v>4</v>
      </c>
    </row>
    <row r="34" spans="1:27" ht="237.5" x14ac:dyDescent="0.25">
      <c r="A34" s="219" t="s">
        <v>410</v>
      </c>
      <c r="B34" s="219" t="s">
        <v>298</v>
      </c>
      <c r="C34" s="219" t="s">
        <v>299</v>
      </c>
      <c r="D34" s="221" t="s">
        <v>215</v>
      </c>
      <c r="E34" s="220" t="s">
        <v>3838</v>
      </c>
      <c r="F34" s="220" t="s">
        <v>411</v>
      </c>
      <c r="G34" s="220" t="s">
        <v>216</v>
      </c>
      <c r="H34" s="220" t="s">
        <v>412</v>
      </c>
      <c r="I34" s="221"/>
      <c r="J34" s="220"/>
      <c r="K34" s="220" t="s">
        <v>413</v>
      </c>
      <c r="L34" s="220"/>
      <c r="M34" s="220" t="s">
        <v>219</v>
      </c>
      <c r="N34" s="220" t="s">
        <v>330</v>
      </c>
      <c r="O34" s="223" t="s">
        <v>331</v>
      </c>
      <c r="P34" s="223"/>
      <c r="Q34" s="220" t="s">
        <v>305</v>
      </c>
      <c r="R34" s="220" t="s">
        <v>3239</v>
      </c>
      <c r="S34" s="220" t="s">
        <v>415</v>
      </c>
      <c r="T34" s="220" t="s">
        <v>416</v>
      </c>
      <c r="U34" s="220" t="s">
        <v>4178</v>
      </c>
      <c r="V34" s="220" t="s">
        <v>417</v>
      </c>
      <c r="W34" s="208"/>
      <c r="AA34" s="182">
        <f>IF(OR(J34="Fail",ISBLANK(J34)),INDEX('Issue Code Table'!C:C,MATCH(N:N,'Issue Code Table'!A:A,0)),IF(M34="Critical",6,IF(M34="Significant",5,IF(M34="Moderate",3,2))))</f>
        <v>4</v>
      </c>
    </row>
    <row r="35" spans="1:27" ht="375" x14ac:dyDescent="0.25">
      <c r="A35" s="213" t="s">
        <v>418</v>
      </c>
      <c r="B35" s="213" t="s">
        <v>298</v>
      </c>
      <c r="C35" s="213" t="s">
        <v>299</v>
      </c>
      <c r="D35" s="215" t="s">
        <v>215</v>
      </c>
      <c r="E35" s="214" t="s">
        <v>3839</v>
      </c>
      <c r="F35" s="214" t="s">
        <v>419</v>
      </c>
      <c r="G35" s="214" t="s">
        <v>216</v>
      </c>
      <c r="H35" s="214" t="s">
        <v>420</v>
      </c>
      <c r="I35" s="215"/>
      <c r="J35" s="214"/>
      <c r="K35" s="214" t="s">
        <v>421</v>
      </c>
      <c r="L35" s="214"/>
      <c r="M35" s="214" t="s">
        <v>181</v>
      </c>
      <c r="N35" s="214" t="s">
        <v>422</v>
      </c>
      <c r="O35" s="217" t="s">
        <v>423</v>
      </c>
      <c r="P35" s="217"/>
      <c r="Q35" s="214" t="s">
        <v>305</v>
      </c>
      <c r="R35" s="214" t="s">
        <v>431</v>
      </c>
      <c r="S35" s="214" t="s">
        <v>424</v>
      </c>
      <c r="T35" s="214" t="s">
        <v>425</v>
      </c>
      <c r="U35" s="214" t="s">
        <v>4179</v>
      </c>
      <c r="V35" s="214" t="s">
        <v>426</v>
      </c>
      <c r="W35" s="209" t="s">
        <v>235</v>
      </c>
      <c r="AA35" s="182">
        <f>IF(OR(J35="Fail",ISBLANK(J35)),INDEX('Issue Code Table'!C:C,MATCH(N:N,'Issue Code Table'!A:A,0)),IF(M35="Critical",6,IF(M35="Significant",5,IF(M35="Moderate",3,2))))</f>
        <v>6</v>
      </c>
    </row>
    <row r="36" spans="1:27" ht="212.5" x14ac:dyDescent="0.25">
      <c r="A36" s="219" t="s">
        <v>427</v>
      </c>
      <c r="B36" s="219" t="s">
        <v>298</v>
      </c>
      <c r="C36" s="219" t="s">
        <v>299</v>
      </c>
      <c r="D36" s="221" t="s">
        <v>215</v>
      </c>
      <c r="E36" s="220" t="s">
        <v>3840</v>
      </c>
      <c r="F36" s="220" t="s">
        <v>428</v>
      </c>
      <c r="G36" s="220" t="s">
        <v>216</v>
      </c>
      <c r="H36" s="220" t="s">
        <v>429</v>
      </c>
      <c r="I36" s="221"/>
      <c r="J36" s="220"/>
      <c r="K36" s="220" t="s">
        <v>430</v>
      </c>
      <c r="L36" s="220"/>
      <c r="M36" s="220" t="s">
        <v>181</v>
      </c>
      <c r="N36" s="220" t="s">
        <v>422</v>
      </c>
      <c r="O36" s="223" t="s">
        <v>423</v>
      </c>
      <c r="P36" s="223"/>
      <c r="Q36" s="220" t="s">
        <v>305</v>
      </c>
      <c r="R36" s="220" t="s">
        <v>439</v>
      </c>
      <c r="S36" s="220" t="s">
        <v>432</v>
      </c>
      <c r="T36" s="220" t="s">
        <v>433</v>
      </c>
      <c r="U36" s="220" t="s">
        <v>4180</v>
      </c>
      <c r="V36" s="220" t="s">
        <v>434</v>
      </c>
      <c r="W36" s="208" t="s">
        <v>235</v>
      </c>
      <c r="AA36" s="182">
        <f>IF(OR(J36="Fail",ISBLANK(J36)),INDEX('Issue Code Table'!C:C,MATCH(N:N,'Issue Code Table'!A:A,0)),IF(M36="Critical",6,IF(M36="Significant",5,IF(M36="Moderate",3,2))))</f>
        <v>6</v>
      </c>
    </row>
    <row r="37" spans="1:27" ht="112.5" x14ac:dyDescent="0.25">
      <c r="A37" s="213" t="s">
        <v>435</v>
      </c>
      <c r="B37" s="213" t="s">
        <v>298</v>
      </c>
      <c r="C37" s="213" t="s">
        <v>299</v>
      </c>
      <c r="D37" s="215" t="s">
        <v>215</v>
      </c>
      <c r="E37" s="214" t="s">
        <v>3841</v>
      </c>
      <c r="F37" s="214" t="s">
        <v>436</v>
      </c>
      <c r="G37" s="214" t="s">
        <v>216</v>
      </c>
      <c r="H37" s="214" t="s">
        <v>437</v>
      </c>
      <c r="I37" s="215"/>
      <c r="J37" s="214"/>
      <c r="K37" s="214" t="s">
        <v>438</v>
      </c>
      <c r="L37" s="214"/>
      <c r="M37" s="214" t="s">
        <v>181</v>
      </c>
      <c r="N37" s="214" t="s">
        <v>422</v>
      </c>
      <c r="O37" s="217" t="s">
        <v>423</v>
      </c>
      <c r="P37" s="217"/>
      <c r="Q37" s="214" t="s">
        <v>305</v>
      </c>
      <c r="R37" s="214" t="s">
        <v>447</v>
      </c>
      <c r="S37" s="214" t="s">
        <v>440</v>
      </c>
      <c r="T37" s="214" t="s">
        <v>441</v>
      </c>
      <c r="U37" s="214" t="s">
        <v>4181</v>
      </c>
      <c r="V37" s="214" t="s">
        <v>442</v>
      </c>
      <c r="W37" s="209" t="s">
        <v>235</v>
      </c>
      <c r="AA37" s="182">
        <f>IF(OR(J37="Fail",ISBLANK(J37)),INDEX('Issue Code Table'!C:C,MATCH(N:N,'Issue Code Table'!A:A,0)),IF(M37="Critical",6,IF(M37="Significant",5,IF(M37="Moderate",3,2))))</f>
        <v>6</v>
      </c>
    </row>
    <row r="38" spans="1:27" ht="112.5" x14ac:dyDescent="0.25">
      <c r="A38" s="219" t="s">
        <v>443</v>
      </c>
      <c r="B38" s="219" t="s">
        <v>298</v>
      </c>
      <c r="C38" s="219" t="s">
        <v>299</v>
      </c>
      <c r="D38" s="221" t="s">
        <v>215</v>
      </c>
      <c r="E38" s="220" t="s">
        <v>3842</v>
      </c>
      <c r="F38" s="220" t="s">
        <v>444</v>
      </c>
      <c r="G38" s="220" t="s">
        <v>216</v>
      </c>
      <c r="H38" s="220" t="s">
        <v>445</v>
      </c>
      <c r="I38" s="221"/>
      <c r="J38" s="220"/>
      <c r="K38" s="220" t="s">
        <v>446</v>
      </c>
      <c r="L38" s="220"/>
      <c r="M38" s="220" t="s">
        <v>181</v>
      </c>
      <c r="N38" s="220" t="s">
        <v>422</v>
      </c>
      <c r="O38" s="223" t="s">
        <v>423</v>
      </c>
      <c r="P38" s="223"/>
      <c r="Q38" s="220" t="s">
        <v>305</v>
      </c>
      <c r="R38" s="220" t="s">
        <v>3242</v>
      </c>
      <c r="S38" s="220" t="s">
        <v>448</v>
      </c>
      <c r="T38" s="220" t="s">
        <v>449</v>
      </c>
      <c r="U38" s="220" t="s">
        <v>4182</v>
      </c>
      <c r="V38" s="220" t="s">
        <v>450</v>
      </c>
      <c r="W38" s="208" t="s">
        <v>235</v>
      </c>
      <c r="AA38" s="182">
        <f>IF(OR(J38="Fail",ISBLANK(J38)),INDEX('Issue Code Table'!C:C,MATCH(N:N,'Issue Code Table'!A:A,0)),IF(M38="Critical",6,IF(M38="Significant",5,IF(M38="Moderate",3,2))))</f>
        <v>6</v>
      </c>
    </row>
    <row r="39" spans="1:27" ht="287.5" x14ac:dyDescent="0.25">
      <c r="A39" s="213" t="s">
        <v>451</v>
      </c>
      <c r="B39" s="213" t="s">
        <v>298</v>
      </c>
      <c r="C39" s="213" t="s">
        <v>299</v>
      </c>
      <c r="D39" s="215" t="s">
        <v>215</v>
      </c>
      <c r="E39" s="214" t="s">
        <v>3843</v>
      </c>
      <c r="F39" s="214" t="s">
        <v>452</v>
      </c>
      <c r="G39" s="214" t="s">
        <v>216</v>
      </c>
      <c r="H39" s="214" t="s">
        <v>453</v>
      </c>
      <c r="I39" s="215"/>
      <c r="J39" s="214"/>
      <c r="K39" s="214" t="s">
        <v>454</v>
      </c>
      <c r="L39" s="214"/>
      <c r="M39" s="214" t="s">
        <v>181</v>
      </c>
      <c r="N39" s="214" t="s">
        <v>303</v>
      </c>
      <c r="O39" s="217" t="s">
        <v>304</v>
      </c>
      <c r="P39" s="217"/>
      <c r="Q39" s="214" t="s">
        <v>305</v>
      </c>
      <c r="R39" s="214" t="s">
        <v>3240</v>
      </c>
      <c r="S39" s="214" t="s">
        <v>455</v>
      </c>
      <c r="T39" s="214" t="s">
        <v>456</v>
      </c>
      <c r="U39" s="214" t="s">
        <v>4183</v>
      </c>
      <c r="V39" s="214" t="s">
        <v>457</v>
      </c>
      <c r="W39" s="209" t="s">
        <v>235</v>
      </c>
      <c r="AA39" s="182">
        <f>IF(OR(J39="Fail",ISBLANK(J39)),INDEX('Issue Code Table'!C:C,MATCH(N:N,'Issue Code Table'!A:A,0)),IF(M39="Critical",6,IF(M39="Significant",5,IF(M39="Moderate",3,2))))</f>
        <v>5</v>
      </c>
    </row>
    <row r="40" spans="1:27" ht="112.5" x14ac:dyDescent="0.25">
      <c r="A40" s="219" t="s">
        <v>458</v>
      </c>
      <c r="B40" s="219" t="s">
        <v>298</v>
      </c>
      <c r="C40" s="219" t="s">
        <v>299</v>
      </c>
      <c r="D40" s="221" t="s">
        <v>215</v>
      </c>
      <c r="E40" s="220" t="s">
        <v>3844</v>
      </c>
      <c r="F40" s="220" t="s">
        <v>459</v>
      </c>
      <c r="G40" s="220" t="s">
        <v>216</v>
      </c>
      <c r="H40" s="220" t="s">
        <v>460</v>
      </c>
      <c r="I40" s="221"/>
      <c r="J40" s="220"/>
      <c r="K40" s="220" t="s">
        <v>461</v>
      </c>
      <c r="L40" s="220"/>
      <c r="M40" s="220" t="s">
        <v>181</v>
      </c>
      <c r="N40" s="220" t="s">
        <v>303</v>
      </c>
      <c r="O40" s="223" t="s">
        <v>304</v>
      </c>
      <c r="P40" s="223"/>
      <c r="Q40" s="220" t="s">
        <v>305</v>
      </c>
      <c r="R40" s="220" t="s">
        <v>467</v>
      </c>
      <c r="S40" s="220" t="s">
        <v>462</v>
      </c>
      <c r="T40" s="220" t="s">
        <v>308</v>
      </c>
      <c r="U40" s="220" t="s">
        <v>4184</v>
      </c>
      <c r="V40" s="220" t="s">
        <v>463</v>
      </c>
      <c r="W40" s="208" t="s">
        <v>235</v>
      </c>
      <c r="AA40" s="182">
        <f>IF(OR(J40="Fail",ISBLANK(J40)),INDEX('Issue Code Table'!C:C,MATCH(N:N,'Issue Code Table'!A:A,0)),IF(M40="Critical",6,IF(M40="Significant",5,IF(M40="Moderate",3,2))))</f>
        <v>5</v>
      </c>
    </row>
    <row r="41" spans="1:27" ht="100" x14ac:dyDescent="0.25">
      <c r="A41" s="213" t="s">
        <v>464</v>
      </c>
      <c r="B41" s="213" t="s">
        <v>298</v>
      </c>
      <c r="C41" s="213" t="s">
        <v>299</v>
      </c>
      <c r="D41" s="215" t="s">
        <v>215</v>
      </c>
      <c r="E41" s="214" t="s">
        <v>3845</v>
      </c>
      <c r="F41" s="214" t="s">
        <v>4649</v>
      </c>
      <c r="G41" s="214" t="s">
        <v>216</v>
      </c>
      <c r="H41" s="214" t="s">
        <v>465</v>
      </c>
      <c r="I41" s="215"/>
      <c r="J41" s="214"/>
      <c r="K41" s="214" t="s">
        <v>466</v>
      </c>
      <c r="L41" s="214"/>
      <c r="M41" s="214" t="s">
        <v>219</v>
      </c>
      <c r="N41" s="214" t="s">
        <v>330</v>
      </c>
      <c r="O41" s="217" t="s">
        <v>331</v>
      </c>
      <c r="P41" s="217"/>
      <c r="Q41" s="214" t="s">
        <v>305</v>
      </c>
      <c r="R41" s="214" t="s">
        <v>474</v>
      </c>
      <c r="S41" s="214" t="s">
        <v>468</v>
      </c>
      <c r="T41" s="214" t="s">
        <v>4185</v>
      </c>
      <c r="U41" s="214" t="s">
        <v>4186</v>
      </c>
      <c r="V41" s="214" t="s">
        <v>469</v>
      </c>
      <c r="W41" s="209"/>
      <c r="AA41" s="182">
        <f>IF(OR(J41="Fail",ISBLANK(J41)),INDEX('Issue Code Table'!C:C,MATCH(N:N,'Issue Code Table'!A:A,0)),IF(M41="Critical",6,IF(M41="Significant",5,IF(M41="Moderate",3,2))))</f>
        <v>4</v>
      </c>
    </row>
    <row r="42" spans="1:27" ht="237.5" x14ac:dyDescent="0.25">
      <c r="A42" s="219" t="s">
        <v>470</v>
      </c>
      <c r="B42" s="219" t="s">
        <v>298</v>
      </c>
      <c r="C42" s="219" t="s">
        <v>299</v>
      </c>
      <c r="D42" s="221" t="s">
        <v>215</v>
      </c>
      <c r="E42" s="220" t="s">
        <v>3846</v>
      </c>
      <c r="F42" s="220" t="s">
        <v>471</v>
      </c>
      <c r="G42" s="220" t="s">
        <v>216</v>
      </c>
      <c r="H42" s="220" t="s">
        <v>472</v>
      </c>
      <c r="I42" s="221"/>
      <c r="J42" s="220"/>
      <c r="K42" s="220" t="s">
        <v>473</v>
      </c>
      <c r="L42" s="220"/>
      <c r="M42" s="220" t="s">
        <v>219</v>
      </c>
      <c r="N42" s="220" t="s">
        <v>330</v>
      </c>
      <c r="O42" s="223" t="s">
        <v>331</v>
      </c>
      <c r="P42" s="223"/>
      <c r="Q42" s="220" t="s">
        <v>305</v>
      </c>
      <c r="R42" s="220" t="s">
        <v>3241</v>
      </c>
      <c r="S42" s="220" t="s">
        <v>475</v>
      </c>
      <c r="T42" s="220" t="s">
        <v>476</v>
      </c>
      <c r="U42" s="220" t="s">
        <v>4187</v>
      </c>
      <c r="V42" s="220" t="s">
        <v>477</v>
      </c>
      <c r="W42" s="208"/>
      <c r="AA42" s="182">
        <f>IF(OR(J42="Fail",ISBLANK(J42)),INDEX('Issue Code Table'!C:C,MATCH(N:N,'Issue Code Table'!A:A,0)),IF(M42="Critical",6,IF(M42="Significant",5,IF(M42="Moderate",3,2))))</f>
        <v>4</v>
      </c>
    </row>
    <row r="43" spans="1:27" ht="409.5" x14ac:dyDescent="0.25">
      <c r="A43" s="213" t="s">
        <v>478</v>
      </c>
      <c r="B43" s="213" t="s">
        <v>298</v>
      </c>
      <c r="C43" s="213" t="s">
        <v>299</v>
      </c>
      <c r="D43" s="215" t="s">
        <v>215</v>
      </c>
      <c r="E43" s="214" t="s">
        <v>3847</v>
      </c>
      <c r="F43" s="214" t="s">
        <v>479</v>
      </c>
      <c r="G43" s="214" t="s">
        <v>216</v>
      </c>
      <c r="H43" s="214" t="s">
        <v>480</v>
      </c>
      <c r="I43" s="215"/>
      <c r="J43" s="214"/>
      <c r="K43" s="214" t="s">
        <v>481</v>
      </c>
      <c r="L43" s="214"/>
      <c r="M43" s="214" t="s">
        <v>181</v>
      </c>
      <c r="N43" s="214" t="s">
        <v>303</v>
      </c>
      <c r="O43" s="217" t="s">
        <v>304</v>
      </c>
      <c r="P43" s="217"/>
      <c r="Q43" s="214" t="s">
        <v>305</v>
      </c>
      <c r="R43" s="214" t="s">
        <v>489</v>
      </c>
      <c r="S43" s="214" t="s">
        <v>482</v>
      </c>
      <c r="T43" s="214" t="s">
        <v>483</v>
      </c>
      <c r="U43" s="214" t="s">
        <v>4188</v>
      </c>
      <c r="V43" s="214" t="s">
        <v>484</v>
      </c>
      <c r="W43" s="209" t="s">
        <v>235</v>
      </c>
      <c r="AA43" s="182">
        <f>IF(OR(J43="Fail",ISBLANK(J43)),INDEX('Issue Code Table'!C:C,MATCH(N:N,'Issue Code Table'!A:A,0)),IF(M43="Critical",6,IF(M43="Significant",5,IF(M43="Moderate",3,2))))</f>
        <v>5</v>
      </c>
    </row>
    <row r="44" spans="1:27" ht="125" x14ac:dyDescent="0.25">
      <c r="A44" s="219" t="s">
        <v>485</v>
      </c>
      <c r="B44" s="219" t="s">
        <v>298</v>
      </c>
      <c r="C44" s="219" t="s">
        <v>299</v>
      </c>
      <c r="D44" s="221" t="s">
        <v>215</v>
      </c>
      <c r="E44" s="220" t="s">
        <v>3848</v>
      </c>
      <c r="F44" s="220" t="s">
        <v>486</v>
      </c>
      <c r="G44" s="220" t="s">
        <v>216</v>
      </c>
      <c r="H44" s="220" t="s">
        <v>487</v>
      </c>
      <c r="I44" s="221"/>
      <c r="J44" s="220"/>
      <c r="K44" s="220" t="s">
        <v>488</v>
      </c>
      <c r="L44" s="220"/>
      <c r="M44" s="220" t="s">
        <v>219</v>
      </c>
      <c r="N44" s="220" t="s">
        <v>330</v>
      </c>
      <c r="O44" s="223" t="s">
        <v>331</v>
      </c>
      <c r="P44" s="223"/>
      <c r="Q44" s="220" t="s">
        <v>305</v>
      </c>
      <c r="R44" s="220" t="s">
        <v>496</v>
      </c>
      <c r="S44" s="220" t="s">
        <v>490</v>
      </c>
      <c r="T44" s="220" t="s">
        <v>308</v>
      </c>
      <c r="U44" s="220" t="s">
        <v>4189</v>
      </c>
      <c r="V44" s="220" t="s">
        <v>491</v>
      </c>
      <c r="W44" s="208"/>
      <c r="AA44" s="182">
        <f>IF(OR(J44="Fail",ISBLANK(J44)),INDEX('Issue Code Table'!C:C,MATCH(N:N,'Issue Code Table'!A:A,0)),IF(M44="Critical",6,IF(M44="Significant",5,IF(M44="Moderate",3,2))))</f>
        <v>4</v>
      </c>
    </row>
    <row r="45" spans="1:27" ht="125" x14ac:dyDescent="0.25">
      <c r="A45" s="213" t="s">
        <v>492</v>
      </c>
      <c r="B45" s="213" t="s">
        <v>298</v>
      </c>
      <c r="C45" s="213" t="s">
        <v>299</v>
      </c>
      <c r="D45" s="215" t="s">
        <v>215</v>
      </c>
      <c r="E45" s="214" t="s">
        <v>3849</v>
      </c>
      <c r="F45" s="214" t="s">
        <v>493</v>
      </c>
      <c r="G45" s="214" t="s">
        <v>216</v>
      </c>
      <c r="H45" s="214" t="s">
        <v>494</v>
      </c>
      <c r="I45" s="215"/>
      <c r="J45" s="214"/>
      <c r="K45" s="214" t="s">
        <v>495</v>
      </c>
      <c r="L45" s="214"/>
      <c r="M45" s="214" t="s">
        <v>219</v>
      </c>
      <c r="N45" s="214" t="s">
        <v>330</v>
      </c>
      <c r="O45" s="217" t="s">
        <v>331</v>
      </c>
      <c r="P45" s="217"/>
      <c r="Q45" s="214" t="s">
        <v>305</v>
      </c>
      <c r="R45" s="214" t="s">
        <v>504</v>
      </c>
      <c r="S45" s="214" t="s">
        <v>497</v>
      </c>
      <c r="T45" s="214" t="s">
        <v>498</v>
      </c>
      <c r="U45" s="214" t="s">
        <v>4190</v>
      </c>
      <c r="V45" s="214" t="s">
        <v>499</v>
      </c>
      <c r="W45" s="209"/>
      <c r="AA45" s="182">
        <f>IF(OR(J45="Fail",ISBLANK(J45)),INDEX('Issue Code Table'!C:C,MATCH(N:N,'Issue Code Table'!A:A,0)),IF(M45="Critical",6,IF(M45="Significant",5,IF(M45="Moderate",3,2))))</f>
        <v>4</v>
      </c>
    </row>
    <row r="46" spans="1:27" ht="125" x14ac:dyDescent="0.25">
      <c r="A46" s="219" t="s">
        <v>500</v>
      </c>
      <c r="B46" s="219" t="s">
        <v>298</v>
      </c>
      <c r="C46" s="219" t="s">
        <v>299</v>
      </c>
      <c r="D46" s="221" t="s">
        <v>215</v>
      </c>
      <c r="E46" s="220" t="s">
        <v>3850</v>
      </c>
      <c r="F46" s="220" t="s">
        <v>501</v>
      </c>
      <c r="G46" s="220" t="s">
        <v>216</v>
      </c>
      <c r="H46" s="220" t="s">
        <v>502</v>
      </c>
      <c r="I46" s="221"/>
      <c r="J46" s="220"/>
      <c r="K46" s="220" t="s">
        <v>503</v>
      </c>
      <c r="L46" s="220"/>
      <c r="M46" s="220" t="s">
        <v>219</v>
      </c>
      <c r="N46" s="220" t="s">
        <v>330</v>
      </c>
      <c r="O46" s="223" t="s">
        <v>331</v>
      </c>
      <c r="P46" s="223"/>
      <c r="Q46" s="220" t="s">
        <v>305</v>
      </c>
      <c r="R46" s="220" t="s">
        <v>3245</v>
      </c>
      <c r="S46" s="220" t="s">
        <v>505</v>
      </c>
      <c r="T46" s="220" t="s">
        <v>308</v>
      </c>
      <c r="U46" s="220" t="s">
        <v>4191</v>
      </c>
      <c r="V46" s="220" t="s">
        <v>506</v>
      </c>
      <c r="W46" s="208"/>
      <c r="AA46" s="182">
        <f>IF(OR(J46="Fail",ISBLANK(J46)),INDEX('Issue Code Table'!C:C,MATCH(N:N,'Issue Code Table'!A:A,0)),IF(M46="Critical",6,IF(M46="Significant",5,IF(M46="Moderate",3,2))))</f>
        <v>4</v>
      </c>
    </row>
    <row r="47" spans="1:27" ht="175" x14ac:dyDescent="0.25">
      <c r="A47" s="213" t="s">
        <v>507</v>
      </c>
      <c r="B47" s="213" t="s">
        <v>298</v>
      </c>
      <c r="C47" s="213" t="s">
        <v>299</v>
      </c>
      <c r="D47" s="215" t="s">
        <v>215</v>
      </c>
      <c r="E47" s="214" t="s">
        <v>3851</v>
      </c>
      <c r="F47" s="214" t="s">
        <v>508</v>
      </c>
      <c r="G47" s="214" t="s">
        <v>216</v>
      </c>
      <c r="H47" s="214" t="s">
        <v>509</v>
      </c>
      <c r="I47" s="215"/>
      <c r="J47" s="214"/>
      <c r="K47" s="214" t="s">
        <v>510</v>
      </c>
      <c r="L47" s="214"/>
      <c r="M47" s="214" t="s">
        <v>219</v>
      </c>
      <c r="N47" s="214" t="s">
        <v>330</v>
      </c>
      <c r="O47" s="217" t="s">
        <v>331</v>
      </c>
      <c r="P47" s="217"/>
      <c r="Q47" s="214" t="s">
        <v>305</v>
      </c>
      <c r="R47" s="214" t="s">
        <v>517</v>
      </c>
      <c r="S47" s="214" t="s">
        <v>511</v>
      </c>
      <c r="T47" s="214" t="s">
        <v>308</v>
      </c>
      <c r="U47" s="214" t="s">
        <v>4192</v>
      </c>
      <c r="V47" s="214" t="s">
        <v>512</v>
      </c>
      <c r="W47" s="209"/>
      <c r="AA47" s="182">
        <f>IF(OR(J47="Fail",ISBLANK(J47)),INDEX('Issue Code Table'!C:C,MATCH(N:N,'Issue Code Table'!A:A,0)),IF(M47="Critical",6,IF(M47="Significant",5,IF(M47="Moderate",3,2))))</f>
        <v>4</v>
      </c>
    </row>
    <row r="48" spans="1:27" ht="100" x14ac:dyDescent="0.25">
      <c r="A48" s="219" t="s">
        <v>513</v>
      </c>
      <c r="B48" s="219" t="s">
        <v>344</v>
      </c>
      <c r="C48" s="219" t="s">
        <v>345</v>
      </c>
      <c r="D48" s="221" t="s">
        <v>215</v>
      </c>
      <c r="E48" s="220" t="s">
        <v>3852</v>
      </c>
      <c r="F48" s="220" t="s">
        <v>514</v>
      </c>
      <c r="G48" s="220" t="s">
        <v>216</v>
      </c>
      <c r="H48" s="220" t="s">
        <v>515</v>
      </c>
      <c r="I48" s="221"/>
      <c r="J48" s="220"/>
      <c r="K48" s="220" t="s">
        <v>516</v>
      </c>
      <c r="L48" s="220"/>
      <c r="M48" s="220" t="s">
        <v>219</v>
      </c>
      <c r="N48" s="220" t="s">
        <v>330</v>
      </c>
      <c r="O48" s="223" t="s">
        <v>331</v>
      </c>
      <c r="P48" s="223"/>
      <c r="Q48" s="220" t="s">
        <v>305</v>
      </c>
      <c r="R48" s="220" t="s">
        <v>524</v>
      </c>
      <c r="S48" s="220" t="s">
        <v>518</v>
      </c>
      <c r="T48" s="220" t="s">
        <v>308</v>
      </c>
      <c r="U48" s="220" t="s">
        <v>4193</v>
      </c>
      <c r="V48" s="220" t="s">
        <v>519</v>
      </c>
      <c r="W48" s="208"/>
      <c r="AA48" s="182">
        <f>IF(OR(J48="Fail",ISBLANK(J48)),INDEX('Issue Code Table'!C:C,MATCH(N:N,'Issue Code Table'!A:A,0)),IF(M48="Critical",6,IF(M48="Significant",5,IF(M48="Moderate",3,2))))</f>
        <v>4</v>
      </c>
    </row>
    <row r="49" spans="1:27" ht="125" x14ac:dyDescent="0.25">
      <c r="A49" s="213" t="s">
        <v>520</v>
      </c>
      <c r="B49" s="213" t="s">
        <v>298</v>
      </c>
      <c r="C49" s="213" t="s">
        <v>299</v>
      </c>
      <c r="D49" s="215" t="s">
        <v>215</v>
      </c>
      <c r="E49" s="214" t="s">
        <v>3853</v>
      </c>
      <c r="F49" s="214" t="s">
        <v>521</v>
      </c>
      <c r="G49" s="214" t="s">
        <v>216</v>
      </c>
      <c r="H49" s="214" t="s">
        <v>522</v>
      </c>
      <c r="I49" s="215"/>
      <c r="J49" s="214"/>
      <c r="K49" s="214" t="s">
        <v>523</v>
      </c>
      <c r="L49" s="214"/>
      <c r="M49" s="214" t="s">
        <v>219</v>
      </c>
      <c r="N49" s="214" t="s">
        <v>330</v>
      </c>
      <c r="O49" s="217" t="s">
        <v>331</v>
      </c>
      <c r="P49" s="217"/>
      <c r="Q49" s="214" t="s">
        <v>305</v>
      </c>
      <c r="R49" s="214" t="s">
        <v>530</v>
      </c>
      <c r="S49" s="214" t="s">
        <v>525</v>
      </c>
      <c r="T49" s="214" t="s">
        <v>308</v>
      </c>
      <c r="U49" s="214" t="s">
        <v>4194</v>
      </c>
      <c r="V49" s="214" t="s">
        <v>526</v>
      </c>
      <c r="W49" s="209"/>
      <c r="AA49" s="182">
        <f>IF(OR(J49="Fail",ISBLANK(J49)),INDEX('Issue Code Table'!C:C,MATCH(N:N,'Issue Code Table'!A:A,0)),IF(M49="Critical",6,IF(M49="Significant",5,IF(M49="Moderate",3,2))))</f>
        <v>4</v>
      </c>
    </row>
    <row r="50" spans="1:27" ht="112.5" x14ac:dyDescent="0.25">
      <c r="A50" s="219" t="s">
        <v>527</v>
      </c>
      <c r="B50" s="219" t="s">
        <v>298</v>
      </c>
      <c r="C50" s="219" t="s">
        <v>299</v>
      </c>
      <c r="D50" s="221" t="s">
        <v>215</v>
      </c>
      <c r="E50" s="220" t="s">
        <v>3854</v>
      </c>
      <c r="F50" s="220" t="s">
        <v>4650</v>
      </c>
      <c r="G50" s="220" t="s">
        <v>216</v>
      </c>
      <c r="H50" s="220" t="s">
        <v>528</v>
      </c>
      <c r="I50" s="221"/>
      <c r="J50" s="220"/>
      <c r="K50" s="220" t="s">
        <v>529</v>
      </c>
      <c r="L50" s="220"/>
      <c r="M50" s="220" t="s">
        <v>219</v>
      </c>
      <c r="N50" s="220" t="s">
        <v>330</v>
      </c>
      <c r="O50" s="223" t="s">
        <v>331</v>
      </c>
      <c r="P50" s="223"/>
      <c r="Q50" s="220" t="s">
        <v>305</v>
      </c>
      <c r="R50" s="220" t="s">
        <v>537</v>
      </c>
      <c r="S50" s="220" t="s">
        <v>531</v>
      </c>
      <c r="T50" s="220" t="s">
        <v>308</v>
      </c>
      <c r="U50" s="220" t="s">
        <v>4195</v>
      </c>
      <c r="V50" s="220" t="s">
        <v>532</v>
      </c>
      <c r="W50" s="208"/>
      <c r="AA50" s="182">
        <f>IF(OR(J50="Fail",ISBLANK(J50)),INDEX('Issue Code Table'!C:C,MATCH(N:N,'Issue Code Table'!A:A,0)),IF(M50="Critical",6,IF(M50="Significant",5,IF(M50="Moderate",3,2))))</f>
        <v>4</v>
      </c>
    </row>
    <row r="51" spans="1:27" ht="137.5" x14ac:dyDescent="0.25">
      <c r="A51" s="213" t="s">
        <v>533</v>
      </c>
      <c r="B51" s="213" t="s">
        <v>298</v>
      </c>
      <c r="C51" s="213" t="s">
        <v>299</v>
      </c>
      <c r="D51" s="215" t="s">
        <v>215</v>
      </c>
      <c r="E51" s="214" t="s">
        <v>3855</v>
      </c>
      <c r="F51" s="214" t="s">
        <v>534</v>
      </c>
      <c r="G51" s="214" t="s">
        <v>216</v>
      </c>
      <c r="H51" s="214" t="s">
        <v>535</v>
      </c>
      <c r="I51" s="215"/>
      <c r="J51" s="214"/>
      <c r="K51" s="214" t="s">
        <v>536</v>
      </c>
      <c r="L51" s="214"/>
      <c r="M51" s="214" t="s">
        <v>219</v>
      </c>
      <c r="N51" s="214" t="s">
        <v>330</v>
      </c>
      <c r="O51" s="217" t="s">
        <v>331</v>
      </c>
      <c r="P51" s="217"/>
      <c r="Q51" s="214" t="s">
        <v>305</v>
      </c>
      <c r="R51" s="214" t="s">
        <v>543</v>
      </c>
      <c r="S51" s="214" t="s">
        <v>4196</v>
      </c>
      <c r="T51" s="214" t="s">
        <v>308</v>
      </c>
      <c r="U51" s="214" t="s">
        <v>4197</v>
      </c>
      <c r="V51" s="214" t="s">
        <v>538</v>
      </c>
      <c r="W51" s="209"/>
      <c r="AA51" s="182">
        <f>IF(OR(J51="Fail",ISBLANK(J51)),INDEX('Issue Code Table'!C:C,MATCH(N:N,'Issue Code Table'!A:A,0)),IF(M51="Critical",6,IF(M51="Significant",5,IF(M51="Moderate",3,2))))</f>
        <v>4</v>
      </c>
    </row>
    <row r="52" spans="1:27" ht="125" x14ac:dyDescent="0.25">
      <c r="A52" s="219" t="s">
        <v>539</v>
      </c>
      <c r="B52" s="219" t="s">
        <v>298</v>
      </c>
      <c r="C52" s="219" t="s">
        <v>299</v>
      </c>
      <c r="D52" s="221" t="s">
        <v>215</v>
      </c>
      <c r="E52" s="220" t="s">
        <v>3856</v>
      </c>
      <c r="F52" s="220" t="s">
        <v>540</v>
      </c>
      <c r="G52" s="220" t="s">
        <v>216</v>
      </c>
      <c r="H52" s="220" t="s">
        <v>541</v>
      </c>
      <c r="I52" s="221"/>
      <c r="J52" s="220"/>
      <c r="K52" s="220" t="s">
        <v>542</v>
      </c>
      <c r="L52" s="220"/>
      <c r="M52" s="220" t="s">
        <v>219</v>
      </c>
      <c r="N52" s="220" t="s">
        <v>330</v>
      </c>
      <c r="O52" s="223" t="s">
        <v>331</v>
      </c>
      <c r="P52" s="223"/>
      <c r="Q52" s="220" t="s">
        <v>305</v>
      </c>
      <c r="R52" s="220" t="s">
        <v>549</v>
      </c>
      <c r="S52" s="220" t="s">
        <v>4198</v>
      </c>
      <c r="T52" s="220" t="s">
        <v>308</v>
      </c>
      <c r="U52" s="220" t="s">
        <v>4199</v>
      </c>
      <c r="V52" s="220" t="s">
        <v>544</v>
      </c>
      <c r="W52" s="208"/>
      <c r="AA52" s="182">
        <f>IF(OR(J52="Fail",ISBLANK(J52)),INDEX('Issue Code Table'!C:C,MATCH(N:N,'Issue Code Table'!A:A,0)),IF(M52="Critical",6,IF(M52="Significant",5,IF(M52="Moderate",3,2))))</f>
        <v>4</v>
      </c>
    </row>
    <row r="53" spans="1:27" ht="237.5" x14ac:dyDescent="0.25">
      <c r="A53" s="213" t="s">
        <v>545</v>
      </c>
      <c r="B53" s="213" t="s">
        <v>298</v>
      </c>
      <c r="C53" s="213" t="s">
        <v>299</v>
      </c>
      <c r="D53" s="215" t="s">
        <v>215</v>
      </c>
      <c r="E53" s="214" t="s">
        <v>3857</v>
      </c>
      <c r="F53" s="214" t="s">
        <v>546</v>
      </c>
      <c r="G53" s="214" t="s">
        <v>216</v>
      </c>
      <c r="H53" s="214" t="s">
        <v>547</v>
      </c>
      <c r="I53" s="215"/>
      <c r="J53" s="214"/>
      <c r="K53" s="214" t="s">
        <v>548</v>
      </c>
      <c r="L53" s="214"/>
      <c r="M53" s="214" t="s">
        <v>219</v>
      </c>
      <c r="N53" s="214" t="s">
        <v>330</v>
      </c>
      <c r="O53" s="217" t="s">
        <v>331</v>
      </c>
      <c r="P53" s="217"/>
      <c r="Q53" s="214" t="s">
        <v>305</v>
      </c>
      <c r="R53" s="214" t="s">
        <v>557</v>
      </c>
      <c r="S53" s="214" t="s">
        <v>550</v>
      </c>
      <c r="T53" s="214" t="s">
        <v>551</v>
      </c>
      <c r="U53" s="214" t="s">
        <v>4200</v>
      </c>
      <c r="V53" s="214" t="s">
        <v>552</v>
      </c>
      <c r="W53" s="209"/>
      <c r="AA53" s="182">
        <f>IF(OR(J53="Fail",ISBLANK(J53)),INDEX('Issue Code Table'!C:C,MATCH(N:N,'Issue Code Table'!A:A,0)),IF(M53="Critical",6,IF(M53="Significant",5,IF(M53="Moderate",3,2))))</f>
        <v>4</v>
      </c>
    </row>
    <row r="54" spans="1:27" ht="187.5" x14ac:dyDescent="0.25">
      <c r="A54" s="219" t="s">
        <v>553</v>
      </c>
      <c r="B54" s="219" t="s">
        <v>298</v>
      </c>
      <c r="C54" s="219" t="s">
        <v>299</v>
      </c>
      <c r="D54" s="221" t="s">
        <v>215</v>
      </c>
      <c r="E54" s="220" t="s">
        <v>3858</v>
      </c>
      <c r="F54" s="220" t="s">
        <v>554</v>
      </c>
      <c r="G54" s="220" t="s">
        <v>216</v>
      </c>
      <c r="H54" s="220" t="s">
        <v>555</v>
      </c>
      <c r="I54" s="221"/>
      <c r="J54" s="220"/>
      <c r="K54" s="220" t="s">
        <v>556</v>
      </c>
      <c r="L54" s="220"/>
      <c r="M54" s="220" t="s">
        <v>219</v>
      </c>
      <c r="N54" s="220" t="s">
        <v>330</v>
      </c>
      <c r="O54" s="223" t="s">
        <v>331</v>
      </c>
      <c r="P54" s="223"/>
      <c r="Q54" s="220" t="s">
        <v>305</v>
      </c>
      <c r="R54" s="220" t="s">
        <v>565</v>
      </c>
      <c r="S54" s="220" t="s">
        <v>558</v>
      </c>
      <c r="T54" s="220" t="s">
        <v>559</v>
      </c>
      <c r="U54" s="220" t="s">
        <v>4201</v>
      </c>
      <c r="V54" s="220" t="s">
        <v>560</v>
      </c>
      <c r="W54" s="208"/>
      <c r="AA54" s="182">
        <f>IF(OR(J54="Fail",ISBLANK(J54)),INDEX('Issue Code Table'!C:C,MATCH(N:N,'Issue Code Table'!A:A,0)),IF(M54="Critical",6,IF(M54="Significant",5,IF(M54="Moderate",3,2))))</f>
        <v>4</v>
      </c>
    </row>
    <row r="55" spans="1:27" ht="187.5" x14ac:dyDescent="0.25">
      <c r="A55" s="213" t="s">
        <v>561</v>
      </c>
      <c r="B55" s="213" t="s">
        <v>298</v>
      </c>
      <c r="C55" s="213" t="s">
        <v>299</v>
      </c>
      <c r="D55" s="215" t="s">
        <v>215</v>
      </c>
      <c r="E55" s="214" t="s">
        <v>3859</v>
      </c>
      <c r="F55" s="214" t="s">
        <v>562</v>
      </c>
      <c r="G55" s="214" t="s">
        <v>216</v>
      </c>
      <c r="H55" s="214" t="s">
        <v>563</v>
      </c>
      <c r="I55" s="215"/>
      <c r="J55" s="214"/>
      <c r="K55" s="214" t="s">
        <v>564</v>
      </c>
      <c r="L55" s="214"/>
      <c r="M55" s="214" t="s">
        <v>219</v>
      </c>
      <c r="N55" s="214" t="s">
        <v>330</v>
      </c>
      <c r="O55" s="217" t="s">
        <v>331</v>
      </c>
      <c r="P55" s="217"/>
      <c r="Q55" s="214" t="s">
        <v>305</v>
      </c>
      <c r="R55" s="214" t="s">
        <v>3246</v>
      </c>
      <c r="S55" s="214" t="s">
        <v>566</v>
      </c>
      <c r="T55" s="214" t="s">
        <v>567</v>
      </c>
      <c r="U55" s="214" t="s">
        <v>4202</v>
      </c>
      <c r="V55" s="214" t="s">
        <v>568</v>
      </c>
      <c r="W55" s="209"/>
      <c r="AA55" s="182">
        <f>IF(OR(J55="Fail",ISBLANK(J55)),INDEX('Issue Code Table'!C:C,MATCH(N:N,'Issue Code Table'!A:A,0)),IF(M55="Critical",6,IF(M55="Significant",5,IF(M55="Moderate",3,2))))</f>
        <v>4</v>
      </c>
    </row>
    <row r="56" spans="1:27" ht="112.5" x14ac:dyDescent="0.25">
      <c r="A56" s="219" t="s">
        <v>569</v>
      </c>
      <c r="B56" s="219" t="s">
        <v>298</v>
      </c>
      <c r="C56" s="219" t="s">
        <v>299</v>
      </c>
      <c r="D56" s="221" t="s">
        <v>215</v>
      </c>
      <c r="E56" s="220" t="s">
        <v>3860</v>
      </c>
      <c r="F56" s="220" t="s">
        <v>570</v>
      </c>
      <c r="G56" s="220" t="s">
        <v>216</v>
      </c>
      <c r="H56" s="220" t="s">
        <v>571</v>
      </c>
      <c r="I56" s="221"/>
      <c r="J56" s="220"/>
      <c r="K56" s="220" t="s">
        <v>572</v>
      </c>
      <c r="L56" s="220"/>
      <c r="M56" s="220" t="s">
        <v>181</v>
      </c>
      <c r="N56" s="220" t="s">
        <v>303</v>
      </c>
      <c r="O56" s="223" t="s">
        <v>304</v>
      </c>
      <c r="P56" s="223"/>
      <c r="Q56" s="220" t="s">
        <v>305</v>
      </c>
      <c r="R56" s="220" t="s">
        <v>3247</v>
      </c>
      <c r="S56" s="220" t="s">
        <v>573</v>
      </c>
      <c r="T56" s="220" t="s">
        <v>308</v>
      </c>
      <c r="U56" s="220" t="s">
        <v>4203</v>
      </c>
      <c r="V56" s="220" t="s">
        <v>574</v>
      </c>
      <c r="W56" s="208" t="s">
        <v>235</v>
      </c>
      <c r="X56" s="46"/>
      <c r="Y56" s="46"/>
      <c r="Z56" s="46"/>
      <c r="AA56" s="182">
        <f>IF(OR(J56="Fail",ISBLANK(J56)),INDEX('Issue Code Table'!C:C,MATCH(N:N,'Issue Code Table'!A:A,0)),IF(M56="Critical",6,IF(M56="Significant",5,IF(M56="Moderate",3,2))))</f>
        <v>5</v>
      </c>
    </row>
    <row r="57" spans="1:27" ht="125" x14ac:dyDescent="0.25">
      <c r="A57" s="213" t="s">
        <v>581</v>
      </c>
      <c r="B57" s="213" t="s">
        <v>582</v>
      </c>
      <c r="C57" s="213" t="s">
        <v>583</v>
      </c>
      <c r="D57" s="215" t="s">
        <v>215</v>
      </c>
      <c r="E57" s="214" t="s">
        <v>3861</v>
      </c>
      <c r="F57" s="214" t="s">
        <v>584</v>
      </c>
      <c r="G57" s="214" t="s">
        <v>4651</v>
      </c>
      <c r="H57" s="214" t="s">
        <v>585</v>
      </c>
      <c r="I57" s="215"/>
      <c r="J57" s="214"/>
      <c r="K57" s="214" t="s">
        <v>586</v>
      </c>
      <c r="L57" s="214"/>
      <c r="M57" s="214" t="s">
        <v>219</v>
      </c>
      <c r="N57" s="214" t="s">
        <v>587</v>
      </c>
      <c r="O57" s="217" t="s">
        <v>588</v>
      </c>
      <c r="P57" s="217"/>
      <c r="Q57" s="214" t="s">
        <v>579</v>
      </c>
      <c r="R57" s="214" t="s">
        <v>580</v>
      </c>
      <c r="S57" s="214" t="s">
        <v>590</v>
      </c>
      <c r="T57" s="214" t="s">
        <v>591</v>
      </c>
      <c r="U57" s="214" t="s">
        <v>4204</v>
      </c>
      <c r="V57" s="214" t="s">
        <v>592</v>
      </c>
      <c r="W57" s="209"/>
      <c r="AA57" s="182">
        <f>IF(OR(J57="Fail",ISBLANK(J57)),INDEX('Issue Code Table'!C:C,MATCH(N:N,'Issue Code Table'!A:A,0)),IF(M57="Critical",6,IF(M57="Significant",5,IF(M57="Moderate",3,2))))</f>
        <v>4</v>
      </c>
    </row>
    <row r="58" spans="1:27" ht="137.5" x14ac:dyDescent="0.25">
      <c r="A58" s="219" t="s">
        <v>593</v>
      </c>
      <c r="B58" s="219" t="s">
        <v>213</v>
      </c>
      <c r="C58" s="219" t="s">
        <v>214</v>
      </c>
      <c r="D58" s="220" t="s">
        <v>215</v>
      </c>
      <c r="E58" s="220" t="s">
        <v>3862</v>
      </c>
      <c r="F58" s="220" t="s">
        <v>594</v>
      </c>
      <c r="G58" s="220" t="s">
        <v>216</v>
      </c>
      <c r="H58" s="220" t="s">
        <v>595</v>
      </c>
      <c r="I58" s="221"/>
      <c r="J58" s="220"/>
      <c r="K58" s="220" t="s">
        <v>596</v>
      </c>
      <c r="L58" s="220"/>
      <c r="M58" s="220" t="s">
        <v>181</v>
      </c>
      <c r="N58" s="220" t="s">
        <v>422</v>
      </c>
      <c r="O58" s="220" t="s">
        <v>423</v>
      </c>
      <c r="P58" s="220"/>
      <c r="Q58" s="220" t="s">
        <v>579</v>
      </c>
      <c r="R58" s="220" t="s">
        <v>589</v>
      </c>
      <c r="S58" s="220" t="s">
        <v>598</v>
      </c>
      <c r="T58" s="220" t="s">
        <v>599</v>
      </c>
      <c r="U58" s="220" t="s">
        <v>4205</v>
      </c>
      <c r="V58" s="220" t="s">
        <v>600</v>
      </c>
      <c r="W58" s="208" t="s">
        <v>235</v>
      </c>
      <c r="AA58" s="182">
        <f>IF(OR(J58="Fail",ISBLANK(J58)),INDEX('Issue Code Table'!C:C,MATCH(N:N,'Issue Code Table'!A:A,0)),IF(M58="Critical",6,IF(M58="Significant",5,IF(M58="Moderate",3,2))))</f>
        <v>6</v>
      </c>
    </row>
    <row r="59" spans="1:27" ht="162.5" x14ac:dyDescent="0.25">
      <c r="A59" s="213" t="s">
        <v>601</v>
      </c>
      <c r="B59" s="213" t="s">
        <v>3753</v>
      </c>
      <c r="C59" s="213" t="s">
        <v>3754</v>
      </c>
      <c r="D59" s="215" t="s">
        <v>215</v>
      </c>
      <c r="E59" s="214" t="s">
        <v>3863</v>
      </c>
      <c r="F59" s="214" t="s">
        <v>602</v>
      </c>
      <c r="G59" s="214" t="s">
        <v>4652</v>
      </c>
      <c r="H59" s="214" t="s">
        <v>603</v>
      </c>
      <c r="I59" s="215"/>
      <c r="J59" s="214"/>
      <c r="K59" s="214" t="s">
        <v>604</v>
      </c>
      <c r="L59" s="214"/>
      <c r="M59" s="214" t="s">
        <v>181</v>
      </c>
      <c r="N59" s="214" t="s">
        <v>605</v>
      </c>
      <c r="O59" s="217" t="s">
        <v>606</v>
      </c>
      <c r="P59" s="217"/>
      <c r="Q59" s="214" t="s">
        <v>579</v>
      </c>
      <c r="R59" s="214" t="s">
        <v>597</v>
      </c>
      <c r="S59" s="214" t="s">
        <v>608</v>
      </c>
      <c r="T59" s="214" t="s">
        <v>308</v>
      </c>
      <c r="U59" s="214" t="s">
        <v>4206</v>
      </c>
      <c r="V59" s="214" t="s">
        <v>609</v>
      </c>
      <c r="W59" s="209" t="s">
        <v>235</v>
      </c>
      <c r="AA59" s="182">
        <f>IF(OR(J59="Fail",ISBLANK(J59)),INDEX('Issue Code Table'!C:C,MATCH(N:N,'Issue Code Table'!A:A,0)),IF(M59="Critical",6,IF(M59="Significant",5,IF(M59="Moderate",3,2))))</f>
        <v>5</v>
      </c>
    </row>
    <row r="60" spans="1:27" ht="200" x14ac:dyDescent="0.25">
      <c r="A60" s="219" t="s">
        <v>610</v>
      </c>
      <c r="B60" s="219" t="s">
        <v>575</v>
      </c>
      <c r="C60" s="219" t="s">
        <v>576</v>
      </c>
      <c r="D60" s="221" t="s">
        <v>215</v>
      </c>
      <c r="E60" s="220" t="s">
        <v>3864</v>
      </c>
      <c r="F60" s="220" t="s">
        <v>611</v>
      </c>
      <c r="G60" s="220" t="s">
        <v>216</v>
      </c>
      <c r="H60" s="220" t="s">
        <v>612</v>
      </c>
      <c r="I60" s="221"/>
      <c r="J60" s="220"/>
      <c r="K60" s="220" t="s">
        <v>613</v>
      </c>
      <c r="L60" s="220"/>
      <c r="M60" s="220" t="s">
        <v>274</v>
      </c>
      <c r="N60" s="220" t="s">
        <v>577</v>
      </c>
      <c r="O60" s="223" t="s">
        <v>578</v>
      </c>
      <c r="P60" s="223"/>
      <c r="Q60" s="220" t="s">
        <v>579</v>
      </c>
      <c r="R60" s="220" t="s">
        <v>607</v>
      </c>
      <c r="S60" s="220" t="s">
        <v>615</v>
      </c>
      <c r="T60" s="220" t="s">
        <v>616</v>
      </c>
      <c r="U60" s="220" t="s">
        <v>4207</v>
      </c>
      <c r="V60" s="220" t="s">
        <v>617</v>
      </c>
      <c r="W60" s="208"/>
      <c r="AA60" s="182">
        <f>IF(OR(J60="Fail",ISBLANK(J60)),INDEX('Issue Code Table'!C:C,MATCH(N:N,'Issue Code Table'!A:A,0)),IF(M60="Critical",6,IF(M60="Significant",5,IF(M60="Moderate",3,2))))</f>
        <v>6</v>
      </c>
    </row>
    <row r="61" spans="1:27" ht="100" x14ac:dyDescent="0.25">
      <c r="A61" s="213" t="s">
        <v>618</v>
      </c>
      <c r="B61" s="213" t="s">
        <v>575</v>
      </c>
      <c r="C61" s="213" t="s">
        <v>576</v>
      </c>
      <c r="D61" s="215" t="s">
        <v>215</v>
      </c>
      <c r="E61" s="214" t="s">
        <v>3865</v>
      </c>
      <c r="F61" s="214" t="s">
        <v>619</v>
      </c>
      <c r="G61" s="214" t="s">
        <v>216</v>
      </c>
      <c r="H61" s="214" t="s">
        <v>620</v>
      </c>
      <c r="I61" s="215"/>
      <c r="J61" s="214"/>
      <c r="K61" s="214" t="s">
        <v>621</v>
      </c>
      <c r="L61" s="214"/>
      <c r="M61" s="214" t="s">
        <v>274</v>
      </c>
      <c r="N61" s="214" t="s">
        <v>577</v>
      </c>
      <c r="O61" s="217" t="s">
        <v>578</v>
      </c>
      <c r="P61" s="217"/>
      <c r="Q61" s="214" t="s">
        <v>579</v>
      </c>
      <c r="R61" s="214" t="s">
        <v>614</v>
      </c>
      <c r="S61" s="214" t="s">
        <v>622</v>
      </c>
      <c r="T61" s="214" t="s">
        <v>623</v>
      </c>
      <c r="U61" s="214" t="s">
        <v>4208</v>
      </c>
      <c r="V61" s="214" t="s">
        <v>624</v>
      </c>
      <c r="W61" s="209"/>
      <c r="AA61" s="182">
        <f>IF(OR(J61="Fail",ISBLANK(J61)),INDEX('Issue Code Table'!C:C,MATCH(N:N,'Issue Code Table'!A:A,0)),IF(M61="Critical",6,IF(M61="Significant",5,IF(M61="Moderate",3,2))))</f>
        <v>6</v>
      </c>
    </row>
    <row r="62" spans="1:27" ht="225" x14ac:dyDescent="0.25">
      <c r="A62" s="219" t="s">
        <v>625</v>
      </c>
      <c r="B62" s="219" t="s">
        <v>626</v>
      </c>
      <c r="C62" s="219" t="s">
        <v>627</v>
      </c>
      <c r="D62" s="221" t="s">
        <v>215</v>
      </c>
      <c r="E62" s="220" t="s">
        <v>3866</v>
      </c>
      <c r="F62" s="220" t="s">
        <v>628</v>
      </c>
      <c r="G62" s="220" t="s">
        <v>4653</v>
      </c>
      <c r="H62" s="220" t="s">
        <v>629</v>
      </c>
      <c r="I62" s="221"/>
      <c r="J62" s="220"/>
      <c r="K62" s="220" t="s">
        <v>630</v>
      </c>
      <c r="L62" s="220"/>
      <c r="M62" s="220" t="s">
        <v>181</v>
      </c>
      <c r="N62" s="220" t="s">
        <v>631</v>
      </c>
      <c r="O62" s="223" t="s">
        <v>632</v>
      </c>
      <c r="P62" s="223"/>
      <c r="Q62" s="220" t="s">
        <v>633</v>
      </c>
      <c r="R62" s="220" t="s">
        <v>634</v>
      </c>
      <c r="S62" s="220" t="s">
        <v>635</v>
      </c>
      <c r="T62" s="220" t="s">
        <v>308</v>
      </c>
      <c r="U62" s="220" t="s">
        <v>4209</v>
      </c>
      <c r="V62" s="220" t="s">
        <v>636</v>
      </c>
      <c r="W62" s="208" t="s">
        <v>235</v>
      </c>
      <c r="AA62" s="182">
        <f>IF(OR(J62="Fail",ISBLANK(J62)),INDEX('Issue Code Table'!C:C,MATCH(N:N,'Issue Code Table'!A:A,0)),IF(M62="Critical",6,IF(M62="Significant",5,IF(M62="Moderate",3,2))))</f>
        <v>5</v>
      </c>
    </row>
    <row r="63" spans="1:27" ht="337.5" x14ac:dyDescent="0.25">
      <c r="A63" s="213" t="s">
        <v>637</v>
      </c>
      <c r="B63" s="213" t="s">
        <v>638</v>
      </c>
      <c r="C63" s="213" t="s">
        <v>639</v>
      </c>
      <c r="D63" s="215" t="s">
        <v>215</v>
      </c>
      <c r="E63" s="214" t="s">
        <v>3867</v>
      </c>
      <c r="F63" s="214" t="s">
        <v>640</v>
      </c>
      <c r="G63" s="214" t="s">
        <v>4654</v>
      </c>
      <c r="H63" s="214" t="s">
        <v>641</v>
      </c>
      <c r="I63" s="215"/>
      <c r="J63" s="214"/>
      <c r="K63" s="214" t="s">
        <v>642</v>
      </c>
      <c r="L63" s="214"/>
      <c r="M63" s="214" t="s">
        <v>274</v>
      </c>
      <c r="N63" s="214" t="s">
        <v>643</v>
      </c>
      <c r="O63" s="217" t="s">
        <v>644</v>
      </c>
      <c r="P63" s="217"/>
      <c r="Q63" s="214" t="s">
        <v>633</v>
      </c>
      <c r="R63" s="214" t="s">
        <v>645</v>
      </c>
      <c r="S63" s="214" t="s">
        <v>646</v>
      </c>
      <c r="T63" s="214" t="s">
        <v>308</v>
      </c>
      <c r="U63" s="214" t="s">
        <v>4210</v>
      </c>
      <c r="V63" s="214" t="s">
        <v>647</v>
      </c>
      <c r="W63" s="209"/>
      <c r="AA63" s="182">
        <f>IF(OR(J63="Fail",ISBLANK(J63)),INDEX('Issue Code Table'!C:C,MATCH(N:N,'Issue Code Table'!A:A,0)),IF(M63="Critical",6,IF(M63="Significant",5,IF(M63="Moderate",3,2))))</f>
        <v>4</v>
      </c>
    </row>
    <row r="64" spans="1:27" ht="162.5" x14ac:dyDescent="0.25">
      <c r="A64" s="219" t="s">
        <v>650</v>
      </c>
      <c r="B64" s="219" t="s">
        <v>298</v>
      </c>
      <c r="C64" s="219" t="s">
        <v>299</v>
      </c>
      <c r="D64" s="221" t="s">
        <v>215</v>
      </c>
      <c r="E64" s="220" t="s">
        <v>3868</v>
      </c>
      <c r="F64" s="220" t="s">
        <v>651</v>
      </c>
      <c r="G64" s="220" t="s">
        <v>4655</v>
      </c>
      <c r="H64" s="220" t="s">
        <v>652</v>
      </c>
      <c r="I64" s="221"/>
      <c r="J64" s="220"/>
      <c r="K64" s="220" t="s">
        <v>653</v>
      </c>
      <c r="L64" s="220"/>
      <c r="M64" s="220" t="s">
        <v>219</v>
      </c>
      <c r="N64" s="220" t="s">
        <v>330</v>
      </c>
      <c r="O64" s="223" t="s">
        <v>331</v>
      </c>
      <c r="P64" s="223"/>
      <c r="Q64" s="220" t="s">
        <v>648</v>
      </c>
      <c r="R64" s="220" t="s">
        <v>649</v>
      </c>
      <c r="S64" s="220" t="s">
        <v>654</v>
      </c>
      <c r="T64" s="220" t="s">
        <v>308</v>
      </c>
      <c r="U64" s="220" t="s">
        <v>4211</v>
      </c>
      <c r="V64" s="220" t="s">
        <v>655</v>
      </c>
      <c r="W64" s="208"/>
      <c r="AA64" s="182">
        <f>IF(OR(J64="Fail",ISBLANK(J64)),INDEX('Issue Code Table'!C:C,MATCH(N:N,'Issue Code Table'!A:A,0)),IF(M64="Critical",6,IF(M64="Significant",5,IF(M64="Moderate",3,2))))</f>
        <v>4</v>
      </c>
    </row>
    <row r="65" spans="1:27" ht="350" x14ac:dyDescent="0.25">
      <c r="A65" s="213" t="s">
        <v>656</v>
      </c>
      <c r="B65" s="213" t="s">
        <v>977</v>
      </c>
      <c r="C65" s="213" t="s">
        <v>978</v>
      </c>
      <c r="D65" s="215" t="s">
        <v>215</v>
      </c>
      <c r="E65" s="214" t="s">
        <v>3869</v>
      </c>
      <c r="F65" s="214" t="s">
        <v>657</v>
      </c>
      <c r="G65" s="214" t="s">
        <v>4656</v>
      </c>
      <c r="H65" s="214" t="s">
        <v>658</v>
      </c>
      <c r="I65" s="215"/>
      <c r="J65" s="214"/>
      <c r="K65" s="214" t="s">
        <v>659</v>
      </c>
      <c r="L65" s="213"/>
      <c r="M65" s="214" t="s">
        <v>181</v>
      </c>
      <c r="N65" s="214" t="s">
        <v>660</v>
      </c>
      <c r="O65" s="217" t="s">
        <v>661</v>
      </c>
      <c r="P65" s="217"/>
      <c r="Q65" s="214" t="s">
        <v>662</v>
      </c>
      <c r="R65" s="214" t="s">
        <v>663</v>
      </c>
      <c r="S65" s="214" t="s">
        <v>664</v>
      </c>
      <c r="T65" s="214" t="s">
        <v>665</v>
      </c>
      <c r="U65" s="214" t="s">
        <v>4212</v>
      </c>
      <c r="V65" s="214" t="s">
        <v>666</v>
      </c>
      <c r="W65" s="209" t="s">
        <v>235</v>
      </c>
      <c r="X65" s="46"/>
      <c r="Y65" s="46"/>
      <c r="Z65" s="46"/>
      <c r="AA65" s="182">
        <f>IF(OR(J65="Fail",ISBLANK(J65)),INDEX('Issue Code Table'!C:C,MATCH(N:N,'Issue Code Table'!A:A,0)),IF(M65="Critical",6,IF(M65="Significant",5,IF(M65="Moderate",3,2))))</f>
        <v>6</v>
      </c>
    </row>
    <row r="66" spans="1:27" ht="162.5" x14ac:dyDescent="0.25">
      <c r="A66" s="219" t="s">
        <v>667</v>
      </c>
      <c r="B66" s="219" t="s">
        <v>977</v>
      </c>
      <c r="C66" s="219" t="s">
        <v>978</v>
      </c>
      <c r="D66" s="221" t="s">
        <v>215</v>
      </c>
      <c r="E66" s="220" t="s">
        <v>3870</v>
      </c>
      <c r="F66" s="220" t="s">
        <v>668</v>
      </c>
      <c r="G66" s="220" t="s">
        <v>4657</v>
      </c>
      <c r="H66" s="220" t="s">
        <v>669</v>
      </c>
      <c r="I66" s="221"/>
      <c r="J66" s="220"/>
      <c r="K66" s="220" t="s">
        <v>670</v>
      </c>
      <c r="L66" s="220"/>
      <c r="M66" s="220" t="s">
        <v>181</v>
      </c>
      <c r="N66" s="220" t="s">
        <v>660</v>
      </c>
      <c r="O66" s="223" t="s">
        <v>661</v>
      </c>
      <c r="P66" s="223"/>
      <c r="Q66" s="220" t="s">
        <v>662</v>
      </c>
      <c r="R66" s="220" t="s">
        <v>671</v>
      </c>
      <c r="S66" s="220" t="s">
        <v>664</v>
      </c>
      <c r="T66" s="220" t="s">
        <v>672</v>
      </c>
      <c r="U66" s="220" t="s">
        <v>4213</v>
      </c>
      <c r="V66" s="220" t="s">
        <v>673</v>
      </c>
      <c r="W66" s="208" t="s">
        <v>235</v>
      </c>
      <c r="AA66" s="182">
        <f>IF(OR(J66="Fail",ISBLANK(J66)),INDEX('Issue Code Table'!C:C,MATCH(N:N,'Issue Code Table'!A:A,0)),IF(M66="Critical",6,IF(M66="Significant",5,IF(M66="Moderate",3,2))))</f>
        <v>6</v>
      </c>
    </row>
    <row r="67" spans="1:27" ht="162.5" x14ac:dyDescent="0.25">
      <c r="A67" s="213" t="s">
        <v>674</v>
      </c>
      <c r="B67" s="213" t="s">
        <v>977</v>
      </c>
      <c r="C67" s="213" t="s">
        <v>978</v>
      </c>
      <c r="D67" s="215" t="s">
        <v>215</v>
      </c>
      <c r="E67" s="214" t="s">
        <v>3871</v>
      </c>
      <c r="F67" s="214" t="s">
        <v>675</v>
      </c>
      <c r="G67" s="214" t="s">
        <v>4658</v>
      </c>
      <c r="H67" s="214" t="s">
        <v>676</v>
      </c>
      <c r="I67" s="215"/>
      <c r="J67" s="214"/>
      <c r="K67" s="214" t="s">
        <v>677</v>
      </c>
      <c r="L67" s="214"/>
      <c r="M67" s="214" t="s">
        <v>181</v>
      </c>
      <c r="N67" s="214" t="s">
        <v>660</v>
      </c>
      <c r="O67" s="217" t="s">
        <v>661</v>
      </c>
      <c r="P67" s="217"/>
      <c r="Q67" s="214" t="s">
        <v>662</v>
      </c>
      <c r="R67" s="214" t="s">
        <v>678</v>
      </c>
      <c r="S67" s="214" t="s">
        <v>664</v>
      </c>
      <c r="T67" s="214" t="s">
        <v>679</v>
      </c>
      <c r="U67" s="214" t="s">
        <v>4214</v>
      </c>
      <c r="V67" s="214" t="s">
        <v>680</v>
      </c>
      <c r="W67" s="209" t="s">
        <v>235</v>
      </c>
      <c r="AA67" s="182">
        <f>IF(OR(J67="Fail",ISBLANK(J67)),INDEX('Issue Code Table'!C:C,MATCH(N:N,'Issue Code Table'!A:A,0)),IF(M67="Critical",6,IF(M67="Significant",5,IF(M67="Moderate",3,2))))</f>
        <v>6</v>
      </c>
    </row>
    <row r="68" spans="1:27" ht="237.5" x14ac:dyDescent="0.25">
      <c r="A68" s="219" t="s">
        <v>681</v>
      </c>
      <c r="B68" s="219" t="s">
        <v>213</v>
      </c>
      <c r="C68" s="219" t="s">
        <v>214</v>
      </c>
      <c r="D68" s="221" t="s">
        <v>215</v>
      </c>
      <c r="E68" s="220" t="s">
        <v>3872</v>
      </c>
      <c r="F68" s="220" t="s">
        <v>4659</v>
      </c>
      <c r="G68" s="220" t="s">
        <v>4660</v>
      </c>
      <c r="H68" s="220" t="s">
        <v>682</v>
      </c>
      <c r="I68" s="221"/>
      <c r="J68" s="220"/>
      <c r="K68" s="220" t="s">
        <v>683</v>
      </c>
      <c r="L68" s="220"/>
      <c r="M68" s="220" t="s">
        <v>181</v>
      </c>
      <c r="N68" s="220" t="s">
        <v>605</v>
      </c>
      <c r="O68" s="223" t="s">
        <v>606</v>
      </c>
      <c r="P68" s="223"/>
      <c r="Q68" s="220" t="s">
        <v>662</v>
      </c>
      <c r="R68" s="220" t="s">
        <v>684</v>
      </c>
      <c r="S68" s="220" t="s">
        <v>685</v>
      </c>
      <c r="T68" s="220" t="s">
        <v>308</v>
      </c>
      <c r="U68" s="220" t="s">
        <v>4215</v>
      </c>
      <c r="V68" s="220" t="s">
        <v>686</v>
      </c>
      <c r="W68" s="208" t="s">
        <v>235</v>
      </c>
      <c r="AA68" s="182">
        <f>IF(OR(J68="Fail",ISBLANK(J68)),INDEX('Issue Code Table'!C:C,MATCH(N:N,'Issue Code Table'!A:A,0)),IF(M68="Critical",6,IF(M68="Significant",5,IF(M68="Moderate",3,2))))</f>
        <v>5</v>
      </c>
    </row>
    <row r="69" spans="1:27" ht="262.5" x14ac:dyDescent="0.25">
      <c r="A69" s="213" t="s">
        <v>687</v>
      </c>
      <c r="B69" s="213" t="s">
        <v>3753</v>
      </c>
      <c r="C69" s="213" t="s">
        <v>3754</v>
      </c>
      <c r="D69" s="215" t="s">
        <v>215</v>
      </c>
      <c r="E69" s="214" t="s">
        <v>3873</v>
      </c>
      <c r="F69" s="214" t="s">
        <v>4661</v>
      </c>
      <c r="G69" s="214" t="s">
        <v>4662</v>
      </c>
      <c r="H69" s="214" t="s">
        <v>688</v>
      </c>
      <c r="I69" s="215"/>
      <c r="J69" s="214"/>
      <c r="K69" s="214" t="s">
        <v>689</v>
      </c>
      <c r="L69" s="214"/>
      <c r="M69" s="214" t="s">
        <v>181</v>
      </c>
      <c r="N69" s="214" t="s">
        <v>229</v>
      </c>
      <c r="O69" s="217" t="s">
        <v>230</v>
      </c>
      <c r="P69" s="217"/>
      <c r="Q69" s="214" t="s">
        <v>662</v>
      </c>
      <c r="R69" s="214" t="s">
        <v>690</v>
      </c>
      <c r="S69" s="214" t="s">
        <v>691</v>
      </c>
      <c r="T69" s="214" t="s">
        <v>308</v>
      </c>
      <c r="U69" s="214" t="s">
        <v>4216</v>
      </c>
      <c r="V69" s="214" t="s">
        <v>692</v>
      </c>
      <c r="W69" s="209" t="s">
        <v>235</v>
      </c>
      <c r="AA69" s="182">
        <f>IF(OR(J69="Fail",ISBLANK(J69)),INDEX('Issue Code Table'!C:C,MATCH(N:N,'Issue Code Table'!A:A,0)),IF(M69="Critical",6,IF(M69="Significant",5,IF(M69="Moderate",3,2))))</f>
        <v>5</v>
      </c>
    </row>
    <row r="70" spans="1:27" ht="137.5" x14ac:dyDescent="0.25">
      <c r="A70" s="219" t="s">
        <v>693</v>
      </c>
      <c r="B70" s="219" t="s">
        <v>977</v>
      </c>
      <c r="C70" s="219" t="s">
        <v>978</v>
      </c>
      <c r="D70" s="221" t="s">
        <v>215</v>
      </c>
      <c r="E70" s="220" t="s">
        <v>3874</v>
      </c>
      <c r="F70" s="220" t="s">
        <v>694</v>
      </c>
      <c r="G70" s="220" t="s">
        <v>4663</v>
      </c>
      <c r="H70" s="220" t="s">
        <v>695</v>
      </c>
      <c r="I70" s="221"/>
      <c r="J70" s="220"/>
      <c r="K70" s="220" t="s">
        <v>696</v>
      </c>
      <c r="L70" s="220"/>
      <c r="M70" s="220" t="s">
        <v>181</v>
      </c>
      <c r="N70" s="235" t="s">
        <v>208</v>
      </c>
      <c r="O70" s="236" t="s">
        <v>209</v>
      </c>
      <c r="P70" s="236"/>
      <c r="Q70" s="220" t="s">
        <v>662</v>
      </c>
      <c r="R70" s="220" t="s">
        <v>697</v>
      </c>
      <c r="S70" s="220" t="s">
        <v>698</v>
      </c>
      <c r="T70" s="220" t="s">
        <v>699</v>
      </c>
      <c r="U70" s="220" t="s">
        <v>4217</v>
      </c>
      <c r="V70" s="220" t="s">
        <v>700</v>
      </c>
      <c r="W70" s="208" t="s">
        <v>235</v>
      </c>
      <c r="AA70" s="182">
        <f>IF(OR(J70="Fail",ISBLANK(J70)),INDEX('Issue Code Table'!C:C,MATCH(N:N,'Issue Code Table'!A:A,0)),IF(M70="Critical",6,IF(M70="Significant",5,IF(M70="Moderate",3,2))))</f>
        <v>6</v>
      </c>
    </row>
    <row r="71" spans="1:27" ht="162.5" x14ac:dyDescent="0.25">
      <c r="A71" s="213" t="s">
        <v>701</v>
      </c>
      <c r="B71" s="213" t="s">
        <v>311</v>
      </c>
      <c r="C71" s="213" t="s">
        <v>312</v>
      </c>
      <c r="D71" s="215" t="s">
        <v>215</v>
      </c>
      <c r="E71" s="214" t="s">
        <v>3875</v>
      </c>
      <c r="F71" s="214" t="s">
        <v>702</v>
      </c>
      <c r="G71" s="214" t="s">
        <v>4664</v>
      </c>
      <c r="H71" s="214" t="s">
        <v>703</v>
      </c>
      <c r="I71" s="215"/>
      <c r="J71" s="214"/>
      <c r="K71" s="214" t="s">
        <v>704</v>
      </c>
      <c r="L71" s="214"/>
      <c r="M71" s="214" t="s">
        <v>219</v>
      </c>
      <c r="N71" s="214" t="s">
        <v>587</v>
      </c>
      <c r="O71" s="217" t="s">
        <v>588</v>
      </c>
      <c r="P71" s="217"/>
      <c r="Q71" s="214" t="s">
        <v>705</v>
      </c>
      <c r="R71" s="214" t="s">
        <v>706</v>
      </c>
      <c r="S71" s="214" t="s">
        <v>707</v>
      </c>
      <c r="T71" s="214" t="s">
        <v>708</v>
      </c>
      <c r="U71" s="214" t="s">
        <v>4218</v>
      </c>
      <c r="V71" s="214" t="s">
        <v>709</v>
      </c>
      <c r="W71" s="209"/>
      <c r="AA71" s="182">
        <f>IF(OR(J71="Fail",ISBLANK(J71)),INDEX('Issue Code Table'!C:C,MATCH(N:N,'Issue Code Table'!A:A,0)),IF(M71="Critical",6,IF(M71="Significant",5,IF(M71="Moderate",3,2))))</f>
        <v>4</v>
      </c>
    </row>
    <row r="72" spans="1:27" ht="162.5" x14ac:dyDescent="0.25">
      <c r="A72" s="219" t="s">
        <v>710</v>
      </c>
      <c r="B72" s="219" t="s">
        <v>311</v>
      </c>
      <c r="C72" s="219" t="s">
        <v>312</v>
      </c>
      <c r="D72" s="221" t="s">
        <v>215</v>
      </c>
      <c r="E72" s="220" t="s">
        <v>3876</v>
      </c>
      <c r="F72" s="220" t="s">
        <v>711</v>
      </c>
      <c r="G72" s="220" t="s">
        <v>4665</v>
      </c>
      <c r="H72" s="220" t="s">
        <v>712</v>
      </c>
      <c r="I72" s="221"/>
      <c r="J72" s="220"/>
      <c r="K72" s="220" t="s">
        <v>713</v>
      </c>
      <c r="L72" s="220"/>
      <c r="M72" s="220" t="s">
        <v>219</v>
      </c>
      <c r="N72" s="220" t="s">
        <v>587</v>
      </c>
      <c r="O72" s="223" t="s">
        <v>588</v>
      </c>
      <c r="P72" s="223"/>
      <c r="Q72" s="220" t="s">
        <v>705</v>
      </c>
      <c r="R72" s="220" t="s">
        <v>714</v>
      </c>
      <c r="S72" s="220" t="s">
        <v>715</v>
      </c>
      <c r="T72" s="220" t="s">
        <v>716</v>
      </c>
      <c r="U72" s="220" t="s">
        <v>4219</v>
      </c>
      <c r="V72" s="220" t="s">
        <v>717</v>
      </c>
      <c r="W72" s="208"/>
      <c r="AA72" s="182">
        <f>IF(OR(J72="Fail",ISBLANK(J72)),INDEX('Issue Code Table'!C:C,MATCH(N:N,'Issue Code Table'!A:A,0)),IF(M72="Critical",6,IF(M72="Significant",5,IF(M72="Moderate",3,2))))</f>
        <v>4</v>
      </c>
    </row>
    <row r="73" spans="1:27" ht="125" x14ac:dyDescent="0.25">
      <c r="A73" s="213" t="s">
        <v>718</v>
      </c>
      <c r="B73" s="213" t="s">
        <v>719</v>
      </c>
      <c r="C73" s="213" t="s">
        <v>720</v>
      </c>
      <c r="D73" s="215" t="s">
        <v>215</v>
      </c>
      <c r="E73" s="214" t="s">
        <v>3877</v>
      </c>
      <c r="F73" s="214" t="s">
        <v>721</v>
      </c>
      <c r="G73" s="214" t="s">
        <v>4666</v>
      </c>
      <c r="H73" s="214" t="s">
        <v>722</v>
      </c>
      <c r="I73" s="215"/>
      <c r="J73" s="214"/>
      <c r="K73" s="214" t="s">
        <v>723</v>
      </c>
      <c r="L73" s="214"/>
      <c r="M73" s="214" t="s">
        <v>219</v>
      </c>
      <c r="N73" s="214" t="s">
        <v>275</v>
      </c>
      <c r="O73" s="217" t="s">
        <v>276</v>
      </c>
      <c r="P73" s="217"/>
      <c r="Q73" s="214" t="s">
        <v>705</v>
      </c>
      <c r="R73" s="214" t="s">
        <v>724</v>
      </c>
      <c r="S73" s="214" t="s">
        <v>725</v>
      </c>
      <c r="T73" s="214" t="s">
        <v>726</v>
      </c>
      <c r="U73" s="214" t="s">
        <v>4220</v>
      </c>
      <c r="V73" s="214" t="s">
        <v>727</v>
      </c>
      <c r="W73" s="209"/>
      <c r="AA73" s="182">
        <f>IF(OR(J73="Fail",ISBLANK(J73)),INDEX('Issue Code Table'!C:C,MATCH(N:N,'Issue Code Table'!A:A,0)),IF(M73="Critical",6,IF(M73="Significant",5,IF(M73="Moderate",3,2))))</f>
        <v>4</v>
      </c>
    </row>
    <row r="74" spans="1:27" ht="125" x14ac:dyDescent="0.25">
      <c r="A74" s="219" t="s">
        <v>749</v>
      </c>
      <c r="B74" s="219" t="s">
        <v>3753</v>
      </c>
      <c r="C74" s="219" t="s">
        <v>3754</v>
      </c>
      <c r="D74" s="221" t="s">
        <v>215</v>
      </c>
      <c r="E74" s="220" t="s">
        <v>3878</v>
      </c>
      <c r="F74" s="220" t="s">
        <v>4667</v>
      </c>
      <c r="G74" s="220" t="s">
        <v>4668</v>
      </c>
      <c r="H74" s="220" t="s">
        <v>750</v>
      </c>
      <c r="I74" s="221"/>
      <c r="J74" s="220"/>
      <c r="K74" s="220" t="s">
        <v>751</v>
      </c>
      <c r="L74" s="220"/>
      <c r="M74" s="220" t="s">
        <v>274</v>
      </c>
      <c r="N74" s="220" t="s">
        <v>752</v>
      </c>
      <c r="O74" s="223" t="s">
        <v>753</v>
      </c>
      <c r="P74" s="223"/>
      <c r="Q74" s="220" t="s">
        <v>705</v>
      </c>
      <c r="R74" s="220" t="s">
        <v>754</v>
      </c>
      <c r="S74" s="220" t="s">
        <v>755</v>
      </c>
      <c r="T74" s="220" t="s">
        <v>4221</v>
      </c>
      <c r="U74" s="220" t="s">
        <v>4222</v>
      </c>
      <c r="V74" s="220" t="s">
        <v>756</v>
      </c>
      <c r="W74" s="208"/>
      <c r="AA74" s="182">
        <f>IF(OR(J74="Fail",ISBLANK(J74)),INDEX('Issue Code Table'!C:C,MATCH(N:N,'Issue Code Table'!A:A,0)),IF(M74="Critical",6,IF(M74="Significant",5,IF(M74="Moderate",3,2))))</f>
        <v>1</v>
      </c>
    </row>
    <row r="75" spans="1:27" ht="125" x14ac:dyDescent="0.25">
      <c r="A75" s="213" t="s">
        <v>757</v>
      </c>
      <c r="B75" s="213" t="s">
        <v>719</v>
      </c>
      <c r="C75" s="213" t="s">
        <v>720</v>
      </c>
      <c r="D75" s="215" t="s">
        <v>215</v>
      </c>
      <c r="E75" s="214" t="s">
        <v>3879</v>
      </c>
      <c r="F75" s="214" t="s">
        <v>758</v>
      </c>
      <c r="G75" s="214" t="s">
        <v>4669</v>
      </c>
      <c r="H75" s="214" t="s">
        <v>759</v>
      </c>
      <c r="I75" s="215"/>
      <c r="J75" s="214"/>
      <c r="K75" s="214" t="s">
        <v>760</v>
      </c>
      <c r="L75" s="214"/>
      <c r="M75" s="214" t="s">
        <v>219</v>
      </c>
      <c r="N75" s="214" t="s">
        <v>587</v>
      </c>
      <c r="O75" s="214" t="s">
        <v>588</v>
      </c>
      <c r="P75" s="214"/>
      <c r="Q75" s="214" t="s">
        <v>705</v>
      </c>
      <c r="R75" s="214" t="s">
        <v>761</v>
      </c>
      <c r="S75" s="214" t="s">
        <v>762</v>
      </c>
      <c r="T75" s="214" t="s">
        <v>763</v>
      </c>
      <c r="U75" s="214" t="s">
        <v>4223</v>
      </c>
      <c r="V75" s="214" t="s">
        <v>3716</v>
      </c>
      <c r="W75" s="209"/>
      <c r="AA75" s="206"/>
    </row>
    <row r="76" spans="1:27" ht="362.5" x14ac:dyDescent="0.25">
      <c r="A76" s="219" t="s">
        <v>3586</v>
      </c>
      <c r="B76" s="219" t="s">
        <v>792</v>
      </c>
      <c r="C76" s="219" t="s">
        <v>720</v>
      </c>
      <c r="D76" s="220" t="s">
        <v>215</v>
      </c>
      <c r="E76" s="220" t="s">
        <v>3880</v>
      </c>
      <c r="F76" s="220" t="s">
        <v>4670</v>
      </c>
      <c r="G76" s="220" t="s">
        <v>4671</v>
      </c>
      <c r="H76" s="220" t="s">
        <v>3507</v>
      </c>
      <c r="I76" s="220"/>
      <c r="J76" s="220"/>
      <c r="K76" s="220" t="s">
        <v>3539</v>
      </c>
      <c r="L76" s="220"/>
      <c r="M76" s="220" t="s">
        <v>181</v>
      </c>
      <c r="N76" s="220" t="s">
        <v>605</v>
      </c>
      <c r="O76" s="223" t="s">
        <v>606</v>
      </c>
      <c r="P76" s="223"/>
      <c r="Q76" s="220" t="s">
        <v>705</v>
      </c>
      <c r="R76" s="220" t="s">
        <v>3506</v>
      </c>
      <c r="S76" s="220" t="s">
        <v>3508</v>
      </c>
      <c r="T76" s="220" t="s">
        <v>4224</v>
      </c>
      <c r="U76" s="220" t="s">
        <v>4225</v>
      </c>
      <c r="V76" s="220" t="s">
        <v>764</v>
      </c>
      <c r="W76" s="208" t="s">
        <v>235</v>
      </c>
      <c r="AA76" s="182">
        <f>IF(OR(J75="Fail",ISBLANK(J75)),INDEX('Issue Code Table'!C:C,MATCH(N:N,'Issue Code Table'!A:A,0)),IF(M75="Critical",6,IF(M75="Significant",5,IF(M75="Moderate",3,2))))</f>
        <v>5</v>
      </c>
    </row>
    <row r="77" spans="1:27" ht="409.5" x14ac:dyDescent="0.25">
      <c r="A77" s="213" t="s">
        <v>765</v>
      </c>
      <c r="B77" s="213" t="s">
        <v>977</v>
      </c>
      <c r="C77" s="213" t="s">
        <v>978</v>
      </c>
      <c r="D77" s="215" t="s">
        <v>215</v>
      </c>
      <c r="E77" s="214" t="s">
        <v>3881</v>
      </c>
      <c r="F77" s="214" t="s">
        <v>768</v>
      </c>
      <c r="G77" s="214" t="s">
        <v>4672</v>
      </c>
      <c r="H77" s="214" t="s">
        <v>769</v>
      </c>
      <c r="I77" s="215"/>
      <c r="J77" s="214"/>
      <c r="K77" s="214" t="s">
        <v>770</v>
      </c>
      <c r="L77" s="214"/>
      <c r="M77" s="214" t="s">
        <v>181</v>
      </c>
      <c r="N77" s="237" t="s">
        <v>208</v>
      </c>
      <c r="O77" s="228" t="s">
        <v>209</v>
      </c>
      <c r="P77" s="228"/>
      <c r="Q77" s="214" t="s">
        <v>771</v>
      </c>
      <c r="R77" s="214" t="s">
        <v>772</v>
      </c>
      <c r="S77" s="214" t="s">
        <v>773</v>
      </c>
      <c r="T77" s="214" t="s">
        <v>774</v>
      </c>
      <c r="U77" s="214" t="s">
        <v>4226</v>
      </c>
      <c r="V77" s="214" t="s">
        <v>775</v>
      </c>
      <c r="W77" s="209" t="s">
        <v>235</v>
      </c>
      <c r="AA77" s="182">
        <f>IF(OR(J77="Fail",ISBLANK(J77)),INDEX('Issue Code Table'!C:C,MATCH(N:N,'Issue Code Table'!A:A,0)),IF(M77="Critical",6,IF(M77="Significant",5,IF(M77="Moderate",3,2))))</f>
        <v>6</v>
      </c>
    </row>
    <row r="78" spans="1:27" ht="409.5" x14ac:dyDescent="0.25">
      <c r="A78" s="219" t="s">
        <v>776</v>
      </c>
      <c r="B78" s="219" t="s">
        <v>977</v>
      </c>
      <c r="C78" s="219" t="s">
        <v>978</v>
      </c>
      <c r="D78" s="221" t="s">
        <v>215</v>
      </c>
      <c r="E78" s="220" t="s">
        <v>3882</v>
      </c>
      <c r="F78" s="220" t="s">
        <v>777</v>
      </c>
      <c r="G78" s="220" t="s">
        <v>4673</v>
      </c>
      <c r="H78" s="220" t="s">
        <v>778</v>
      </c>
      <c r="I78" s="221"/>
      <c r="J78" s="220"/>
      <c r="K78" s="220" t="s">
        <v>779</v>
      </c>
      <c r="L78" s="220"/>
      <c r="M78" s="220" t="s">
        <v>181</v>
      </c>
      <c r="N78" s="235" t="s">
        <v>208</v>
      </c>
      <c r="O78" s="236" t="s">
        <v>209</v>
      </c>
      <c r="P78" s="236"/>
      <c r="Q78" s="220" t="s">
        <v>771</v>
      </c>
      <c r="R78" s="220" t="s">
        <v>780</v>
      </c>
      <c r="S78" s="220" t="s">
        <v>773</v>
      </c>
      <c r="T78" s="220" t="s">
        <v>781</v>
      </c>
      <c r="U78" s="220" t="s">
        <v>4227</v>
      </c>
      <c r="V78" s="220" t="s">
        <v>782</v>
      </c>
      <c r="W78" s="208" t="s">
        <v>235</v>
      </c>
      <c r="AA78" s="182">
        <f>IF(OR(J78="Fail",ISBLANK(J78)),INDEX('Issue Code Table'!C:C,MATCH(N:N,'Issue Code Table'!A:A,0)),IF(M78="Critical",6,IF(M78="Significant",5,IF(M78="Moderate",3,2))))</f>
        <v>6</v>
      </c>
    </row>
    <row r="79" spans="1:27" ht="112.5" x14ac:dyDescent="0.25">
      <c r="A79" s="213" t="s">
        <v>783</v>
      </c>
      <c r="B79" s="213" t="s">
        <v>977</v>
      </c>
      <c r="C79" s="213" t="s">
        <v>978</v>
      </c>
      <c r="D79" s="215" t="s">
        <v>215</v>
      </c>
      <c r="E79" s="214" t="s">
        <v>3883</v>
      </c>
      <c r="F79" s="214" t="s">
        <v>784</v>
      </c>
      <c r="G79" s="214" t="s">
        <v>4674</v>
      </c>
      <c r="H79" s="214" t="s">
        <v>785</v>
      </c>
      <c r="I79" s="215"/>
      <c r="J79" s="214"/>
      <c r="K79" s="214" t="s">
        <v>786</v>
      </c>
      <c r="L79" s="214"/>
      <c r="M79" s="214" t="s">
        <v>181</v>
      </c>
      <c r="N79" s="214" t="s">
        <v>660</v>
      </c>
      <c r="O79" s="217" t="s">
        <v>661</v>
      </c>
      <c r="P79" s="217"/>
      <c r="Q79" s="214" t="s">
        <v>771</v>
      </c>
      <c r="R79" s="214" t="s">
        <v>787</v>
      </c>
      <c r="S79" s="214" t="s">
        <v>788</v>
      </c>
      <c r="T79" s="214" t="s">
        <v>789</v>
      </c>
      <c r="U79" s="214" t="s">
        <v>4228</v>
      </c>
      <c r="V79" s="214" t="s">
        <v>790</v>
      </c>
      <c r="W79" s="209" t="s">
        <v>235</v>
      </c>
      <c r="AA79" s="182">
        <f>IF(OR(J79="Fail",ISBLANK(J79)),INDEX('Issue Code Table'!C:C,MATCH(N:N,'Issue Code Table'!A:A,0)),IF(M79="Critical",6,IF(M79="Significant",5,IF(M79="Moderate",3,2))))</f>
        <v>6</v>
      </c>
    </row>
    <row r="80" spans="1:27" ht="137.5" x14ac:dyDescent="0.25">
      <c r="A80" s="219" t="s">
        <v>791</v>
      </c>
      <c r="B80" s="219" t="s">
        <v>792</v>
      </c>
      <c r="C80" s="219" t="s">
        <v>793</v>
      </c>
      <c r="D80" s="221" t="s">
        <v>215</v>
      </c>
      <c r="E80" s="220" t="s">
        <v>4866</v>
      </c>
      <c r="F80" s="220" t="s">
        <v>4675</v>
      </c>
      <c r="G80" s="220" t="s">
        <v>4867</v>
      </c>
      <c r="H80" s="220" t="s">
        <v>794</v>
      </c>
      <c r="I80" s="221"/>
      <c r="J80" s="220"/>
      <c r="K80" s="220" t="s">
        <v>795</v>
      </c>
      <c r="L80" s="220" t="s">
        <v>796</v>
      </c>
      <c r="M80" s="220" t="s">
        <v>219</v>
      </c>
      <c r="N80" s="220" t="s">
        <v>797</v>
      </c>
      <c r="O80" s="223" t="s">
        <v>798</v>
      </c>
      <c r="P80" s="223"/>
      <c r="Q80" s="220" t="s">
        <v>799</v>
      </c>
      <c r="R80" s="220" t="s">
        <v>800</v>
      </c>
      <c r="S80" s="220" t="s">
        <v>801</v>
      </c>
      <c r="T80" s="220" t="s">
        <v>802</v>
      </c>
      <c r="U80" s="220" t="s">
        <v>4868</v>
      </c>
      <c r="V80" s="220" t="s">
        <v>4869</v>
      </c>
      <c r="W80" s="208"/>
      <c r="AA80" s="182">
        <f>IF(OR(J80="Fail",ISBLANK(J80)),INDEX('Issue Code Table'!C:C,MATCH(N:N,'Issue Code Table'!A:A,0)),IF(M80="Critical",6,IF(M80="Significant",5,IF(M80="Moderate",3,2))))</f>
        <v>4</v>
      </c>
    </row>
    <row r="81" spans="1:27" ht="409.5" x14ac:dyDescent="0.25">
      <c r="A81" s="213" t="s">
        <v>803</v>
      </c>
      <c r="B81" s="213" t="s">
        <v>977</v>
      </c>
      <c r="C81" s="213" t="s">
        <v>978</v>
      </c>
      <c r="D81" s="215" t="s">
        <v>215</v>
      </c>
      <c r="E81" s="214" t="s">
        <v>3884</v>
      </c>
      <c r="F81" s="214" t="s">
        <v>804</v>
      </c>
      <c r="G81" s="214" t="s">
        <v>4676</v>
      </c>
      <c r="H81" s="214" t="s">
        <v>805</v>
      </c>
      <c r="I81" s="215"/>
      <c r="J81" s="214"/>
      <c r="K81" s="214" t="s">
        <v>806</v>
      </c>
      <c r="L81" s="214"/>
      <c r="M81" s="214" t="s">
        <v>219</v>
      </c>
      <c r="N81" s="214" t="s">
        <v>587</v>
      </c>
      <c r="O81" s="214" t="s">
        <v>588</v>
      </c>
      <c r="P81" s="214"/>
      <c r="Q81" s="214" t="s">
        <v>799</v>
      </c>
      <c r="R81" s="214" t="s">
        <v>807</v>
      </c>
      <c r="S81" s="214" t="s">
        <v>773</v>
      </c>
      <c r="T81" s="214" t="s">
        <v>808</v>
      </c>
      <c r="U81" s="214" t="s">
        <v>4229</v>
      </c>
      <c r="V81" s="214" t="s">
        <v>809</v>
      </c>
      <c r="W81" s="209"/>
      <c r="AA81" s="182">
        <f>IF(OR(J81="Fail",ISBLANK(J81)),INDEX('Issue Code Table'!C:C,MATCH(N:N,'Issue Code Table'!A:A,0)),IF(M81="Critical",6,IF(M81="Significant",5,IF(M81="Moderate",3,2))))</f>
        <v>4</v>
      </c>
    </row>
    <row r="82" spans="1:27" ht="409.5" x14ac:dyDescent="0.25">
      <c r="A82" s="219" t="s">
        <v>810</v>
      </c>
      <c r="B82" s="219" t="s">
        <v>977</v>
      </c>
      <c r="C82" s="219" t="s">
        <v>978</v>
      </c>
      <c r="D82" s="221" t="s">
        <v>215</v>
      </c>
      <c r="E82" s="220" t="s">
        <v>3885</v>
      </c>
      <c r="F82" s="220" t="s">
        <v>811</v>
      </c>
      <c r="G82" s="220" t="s">
        <v>4677</v>
      </c>
      <c r="H82" s="220" t="s">
        <v>812</v>
      </c>
      <c r="I82" s="221"/>
      <c r="J82" s="220"/>
      <c r="K82" s="220" t="s">
        <v>813</v>
      </c>
      <c r="L82" s="220"/>
      <c r="M82" s="220" t="s">
        <v>181</v>
      </c>
      <c r="N82" s="235" t="s">
        <v>208</v>
      </c>
      <c r="O82" s="236" t="s">
        <v>209</v>
      </c>
      <c r="P82" s="236"/>
      <c r="Q82" s="220" t="s">
        <v>799</v>
      </c>
      <c r="R82" s="220" t="s">
        <v>814</v>
      </c>
      <c r="S82" s="220" t="s">
        <v>773</v>
      </c>
      <c r="T82" s="220" t="s">
        <v>815</v>
      </c>
      <c r="U82" s="220" t="s">
        <v>4230</v>
      </c>
      <c r="V82" s="220" t="s">
        <v>816</v>
      </c>
      <c r="W82" s="208" t="s">
        <v>235</v>
      </c>
      <c r="AA82" s="182">
        <f>IF(OR(J82="Fail",ISBLANK(J82)),INDEX('Issue Code Table'!C:C,MATCH(N:N,'Issue Code Table'!A:A,0)),IF(M82="Critical",6,IF(M82="Significant",5,IF(M82="Moderate",3,2))))</f>
        <v>6</v>
      </c>
    </row>
    <row r="83" spans="1:27" ht="137.5" x14ac:dyDescent="0.25">
      <c r="A83" s="213" t="s">
        <v>817</v>
      </c>
      <c r="B83" s="213" t="s">
        <v>792</v>
      </c>
      <c r="C83" s="213" t="s">
        <v>793</v>
      </c>
      <c r="D83" s="215" t="s">
        <v>215</v>
      </c>
      <c r="E83" s="214" t="s">
        <v>3886</v>
      </c>
      <c r="F83" s="214" t="s">
        <v>818</v>
      </c>
      <c r="G83" s="214" t="s">
        <v>4678</v>
      </c>
      <c r="H83" s="214" t="s">
        <v>819</v>
      </c>
      <c r="I83" s="215"/>
      <c r="J83" s="214"/>
      <c r="K83" s="214" t="s">
        <v>820</v>
      </c>
      <c r="L83" s="214"/>
      <c r="M83" s="214" t="s">
        <v>219</v>
      </c>
      <c r="N83" s="214" t="s">
        <v>330</v>
      </c>
      <c r="O83" s="217" t="s">
        <v>821</v>
      </c>
      <c r="P83" s="217"/>
      <c r="Q83" s="214" t="s">
        <v>799</v>
      </c>
      <c r="R83" s="214" t="s">
        <v>822</v>
      </c>
      <c r="S83" s="214" t="s">
        <v>823</v>
      </c>
      <c r="T83" s="214" t="s">
        <v>824</v>
      </c>
      <c r="U83" s="214" t="s">
        <v>4231</v>
      </c>
      <c r="V83" s="214" t="s">
        <v>825</v>
      </c>
      <c r="W83" s="209"/>
      <c r="AA83" s="182">
        <f>IF(OR(J83="Fail",ISBLANK(J83)),INDEX('Issue Code Table'!C:C,MATCH(N:N,'Issue Code Table'!A:A,0)),IF(M83="Critical",6,IF(M83="Significant",5,IF(M83="Moderate",3,2))))</f>
        <v>4</v>
      </c>
    </row>
    <row r="84" spans="1:27" ht="312.5" x14ac:dyDescent="0.25">
      <c r="A84" s="219" t="s">
        <v>826</v>
      </c>
      <c r="B84" s="219" t="s">
        <v>792</v>
      </c>
      <c r="C84" s="219" t="s">
        <v>793</v>
      </c>
      <c r="D84" s="220" t="s">
        <v>215</v>
      </c>
      <c r="E84" s="220" t="s">
        <v>3887</v>
      </c>
      <c r="F84" s="220" t="s">
        <v>827</v>
      </c>
      <c r="G84" s="220" t="s">
        <v>4679</v>
      </c>
      <c r="H84" s="220" t="s">
        <v>828</v>
      </c>
      <c r="I84" s="221"/>
      <c r="J84" s="220"/>
      <c r="K84" s="220" t="s">
        <v>829</v>
      </c>
      <c r="L84" s="220"/>
      <c r="M84" s="220" t="s">
        <v>181</v>
      </c>
      <c r="N84" s="220" t="s">
        <v>605</v>
      </c>
      <c r="O84" s="220" t="s">
        <v>606</v>
      </c>
      <c r="P84" s="220"/>
      <c r="Q84" s="220" t="s">
        <v>799</v>
      </c>
      <c r="R84" s="220" t="s">
        <v>830</v>
      </c>
      <c r="S84" s="220" t="s">
        <v>831</v>
      </c>
      <c r="T84" s="220" t="s">
        <v>832</v>
      </c>
      <c r="U84" s="220" t="s">
        <v>4232</v>
      </c>
      <c r="V84" s="220" t="s">
        <v>833</v>
      </c>
      <c r="W84" s="208" t="s">
        <v>235</v>
      </c>
      <c r="AA84" s="182">
        <f>IF(OR(J84="Fail",ISBLANK(J84)),INDEX('Issue Code Table'!C:C,MATCH(N:N,'Issue Code Table'!A:A,0)),IF(M84="Critical",6,IF(M84="Significant",5,IF(M84="Moderate",3,2))))</f>
        <v>5</v>
      </c>
    </row>
    <row r="85" spans="1:27" ht="112.5" x14ac:dyDescent="0.25">
      <c r="A85" s="213" t="s">
        <v>834</v>
      </c>
      <c r="B85" s="213" t="s">
        <v>298</v>
      </c>
      <c r="C85" s="213" t="s">
        <v>299</v>
      </c>
      <c r="D85" s="215" t="s">
        <v>215</v>
      </c>
      <c r="E85" s="214" t="s">
        <v>3888</v>
      </c>
      <c r="F85" s="214" t="s">
        <v>835</v>
      </c>
      <c r="G85" s="214" t="s">
        <v>4680</v>
      </c>
      <c r="H85" s="214" t="s">
        <v>836</v>
      </c>
      <c r="I85" s="215"/>
      <c r="J85" s="214"/>
      <c r="K85" s="214" t="s">
        <v>837</v>
      </c>
      <c r="L85" s="214"/>
      <c r="M85" s="214" t="s">
        <v>181</v>
      </c>
      <c r="N85" s="214" t="s">
        <v>605</v>
      </c>
      <c r="O85" s="217" t="s">
        <v>606</v>
      </c>
      <c r="P85" s="217"/>
      <c r="Q85" s="214" t="s">
        <v>838</v>
      </c>
      <c r="R85" s="214" t="s">
        <v>839</v>
      </c>
      <c r="S85" s="214" t="s">
        <v>840</v>
      </c>
      <c r="T85" s="214" t="s">
        <v>308</v>
      </c>
      <c r="U85" s="214" t="s">
        <v>4233</v>
      </c>
      <c r="V85" s="214" t="s">
        <v>841</v>
      </c>
      <c r="W85" s="209" t="s">
        <v>235</v>
      </c>
      <c r="AA85" s="182">
        <f>IF(OR(J85="Fail",ISBLANK(J85)),INDEX('Issue Code Table'!C:C,MATCH(N:N,'Issue Code Table'!A:A,0)),IF(M85="Critical",6,IF(M85="Significant",5,IF(M85="Moderate",3,2))))</f>
        <v>5</v>
      </c>
    </row>
    <row r="86" spans="1:27" ht="125" x14ac:dyDescent="0.25">
      <c r="A86" s="219" t="s">
        <v>842</v>
      </c>
      <c r="B86" s="219" t="s">
        <v>298</v>
      </c>
      <c r="C86" s="219" t="s">
        <v>299</v>
      </c>
      <c r="D86" s="220" t="s">
        <v>215</v>
      </c>
      <c r="E86" s="220" t="s">
        <v>3889</v>
      </c>
      <c r="F86" s="220" t="s">
        <v>843</v>
      </c>
      <c r="G86" s="220" t="s">
        <v>4681</v>
      </c>
      <c r="H86" s="220" t="s">
        <v>844</v>
      </c>
      <c r="I86" s="221"/>
      <c r="J86" s="220"/>
      <c r="K86" s="220" t="s">
        <v>845</v>
      </c>
      <c r="L86" s="220"/>
      <c r="M86" s="220" t="s">
        <v>181</v>
      </c>
      <c r="N86" s="220" t="s">
        <v>605</v>
      </c>
      <c r="O86" s="220" t="s">
        <v>606</v>
      </c>
      <c r="P86" s="220"/>
      <c r="Q86" s="220" t="s">
        <v>838</v>
      </c>
      <c r="R86" s="220" t="s">
        <v>846</v>
      </c>
      <c r="S86" s="220" t="s">
        <v>847</v>
      </c>
      <c r="T86" s="220" t="s">
        <v>848</v>
      </c>
      <c r="U86" s="220" t="s">
        <v>4234</v>
      </c>
      <c r="V86" s="220" t="s">
        <v>849</v>
      </c>
      <c r="W86" s="208" t="s">
        <v>235</v>
      </c>
      <c r="AA86" s="182">
        <f>IF(OR(J86="Fail",ISBLANK(J86)),INDEX('Issue Code Table'!C:C,MATCH(N:N,'Issue Code Table'!A:A,0)),IF(M86="Critical",6,IF(M86="Significant",5,IF(M86="Moderate",3,2))))</f>
        <v>5</v>
      </c>
    </row>
    <row r="87" spans="1:27" ht="162.5" x14ac:dyDescent="0.25">
      <c r="A87" s="213" t="s">
        <v>850</v>
      </c>
      <c r="B87" s="213" t="s">
        <v>298</v>
      </c>
      <c r="C87" s="213" t="s">
        <v>299</v>
      </c>
      <c r="D87" s="214" t="s">
        <v>215</v>
      </c>
      <c r="E87" s="214" t="s">
        <v>3890</v>
      </c>
      <c r="F87" s="214" t="s">
        <v>851</v>
      </c>
      <c r="G87" s="214" t="s">
        <v>4682</v>
      </c>
      <c r="H87" s="214" t="s">
        <v>852</v>
      </c>
      <c r="I87" s="215"/>
      <c r="J87" s="214"/>
      <c r="K87" s="214" t="s">
        <v>853</v>
      </c>
      <c r="L87" s="214"/>
      <c r="M87" s="214" t="s">
        <v>181</v>
      </c>
      <c r="N87" s="214" t="s">
        <v>605</v>
      </c>
      <c r="O87" s="214" t="s">
        <v>606</v>
      </c>
      <c r="P87" s="214"/>
      <c r="Q87" s="214" t="s">
        <v>838</v>
      </c>
      <c r="R87" s="214" t="s">
        <v>854</v>
      </c>
      <c r="S87" s="214" t="s">
        <v>855</v>
      </c>
      <c r="T87" s="214" t="s">
        <v>856</v>
      </c>
      <c r="U87" s="214" t="s">
        <v>4235</v>
      </c>
      <c r="V87" s="214" t="s">
        <v>857</v>
      </c>
      <c r="W87" s="209" t="s">
        <v>235</v>
      </c>
      <c r="AA87" s="182">
        <f>IF(OR(J87="Fail",ISBLANK(J87)),INDEX('Issue Code Table'!C:C,MATCH(N:N,'Issue Code Table'!A:A,0)),IF(M87="Critical",6,IF(M87="Significant",5,IF(M87="Moderate",3,2))))</f>
        <v>5</v>
      </c>
    </row>
    <row r="88" spans="1:27" ht="112.5" x14ac:dyDescent="0.25">
      <c r="A88" s="219" t="s">
        <v>858</v>
      </c>
      <c r="B88" s="219" t="s">
        <v>298</v>
      </c>
      <c r="C88" s="219" t="s">
        <v>299</v>
      </c>
      <c r="D88" s="221" t="s">
        <v>215</v>
      </c>
      <c r="E88" s="220" t="s">
        <v>3891</v>
      </c>
      <c r="F88" s="220" t="s">
        <v>859</v>
      </c>
      <c r="G88" s="220" t="s">
        <v>4683</v>
      </c>
      <c r="H88" s="220" t="s">
        <v>860</v>
      </c>
      <c r="I88" s="221"/>
      <c r="J88" s="220"/>
      <c r="K88" s="220" t="s">
        <v>861</v>
      </c>
      <c r="L88" s="220"/>
      <c r="M88" s="220" t="s">
        <v>181</v>
      </c>
      <c r="N88" s="220" t="s">
        <v>303</v>
      </c>
      <c r="O88" s="223" t="s">
        <v>304</v>
      </c>
      <c r="P88" s="223"/>
      <c r="Q88" s="220" t="s">
        <v>838</v>
      </c>
      <c r="R88" s="220" t="s">
        <v>862</v>
      </c>
      <c r="S88" s="220" t="s">
        <v>863</v>
      </c>
      <c r="T88" s="220" t="s">
        <v>308</v>
      </c>
      <c r="U88" s="220" t="s">
        <v>4236</v>
      </c>
      <c r="V88" s="220" t="s">
        <v>864</v>
      </c>
      <c r="W88" s="208" t="s">
        <v>235</v>
      </c>
      <c r="AA88" s="182">
        <f>IF(OR(J88="Fail",ISBLANK(J88)),INDEX('Issue Code Table'!C:C,MATCH(N:N,'Issue Code Table'!A:A,0)),IF(M88="Critical",6,IF(M88="Significant",5,IF(M88="Moderate",3,2))))</f>
        <v>5</v>
      </c>
    </row>
    <row r="89" spans="1:27" ht="162.5" x14ac:dyDescent="0.25">
      <c r="A89" s="213" t="s">
        <v>865</v>
      </c>
      <c r="B89" s="213" t="s">
        <v>188</v>
      </c>
      <c r="C89" s="213" t="s">
        <v>189</v>
      </c>
      <c r="D89" s="215" t="s">
        <v>215</v>
      </c>
      <c r="E89" s="214" t="s">
        <v>3892</v>
      </c>
      <c r="F89" s="214" t="s">
        <v>4684</v>
      </c>
      <c r="G89" s="214" t="s">
        <v>4685</v>
      </c>
      <c r="H89" s="214" t="s">
        <v>866</v>
      </c>
      <c r="I89" s="215"/>
      <c r="J89" s="214"/>
      <c r="K89" s="214" t="s">
        <v>867</v>
      </c>
      <c r="L89" s="214"/>
      <c r="M89" s="214" t="s">
        <v>181</v>
      </c>
      <c r="N89" s="214" t="s">
        <v>605</v>
      </c>
      <c r="O89" s="217" t="s">
        <v>606</v>
      </c>
      <c r="P89" s="217"/>
      <c r="Q89" s="214" t="s">
        <v>838</v>
      </c>
      <c r="R89" s="214" t="s">
        <v>868</v>
      </c>
      <c r="S89" s="214" t="s">
        <v>869</v>
      </c>
      <c r="T89" s="214" t="s">
        <v>4237</v>
      </c>
      <c r="U89" s="214" t="s">
        <v>4238</v>
      </c>
      <c r="V89" s="214" t="s">
        <v>870</v>
      </c>
      <c r="W89" s="209" t="s">
        <v>235</v>
      </c>
      <c r="AA89" s="182">
        <f>IF(OR(J89="Fail",ISBLANK(J89)),INDEX('Issue Code Table'!C:C,MATCH(N:N,'Issue Code Table'!A:A,0)),IF(M89="Critical",6,IF(M89="Significant",5,IF(M89="Moderate",3,2))))</f>
        <v>5</v>
      </c>
    </row>
    <row r="90" spans="1:27" ht="337.5" x14ac:dyDescent="0.25">
      <c r="A90" s="219" t="s">
        <v>871</v>
      </c>
      <c r="B90" s="219" t="s">
        <v>344</v>
      </c>
      <c r="C90" s="219" t="s">
        <v>345</v>
      </c>
      <c r="D90" s="221" t="s">
        <v>215</v>
      </c>
      <c r="E90" s="220" t="s">
        <v>3893</v>
      </c>
      <c r="F90" s="220" t="s">
        <v>872</v>
      </c>
      <c r="G90" s="220" t="s">
        <v>4686</v>
      </c>
      <c r="H90" s="220" t="s">
        <v>873</v>
      </c>
      <c r="I90" s="221"/>
      <c r="J90" s="220"/>
      <c r="K90" s="220" t="s">
        <v>874</v>
      </c>
      <c r="L90" s="220"/>
      <c r="M90" s="220" t="s">
        <v>181</v>
      </c>
      <c r="N90" s="220" t="s">
        <v>605</v>
      </c>
      <c r="O90" s="223" t="s">
        <v>606</v>
      </c>
      <c r="P90" s="223"/>
      <c r="Q90" s="220" t="s">
        <v>838</v>
      </c>
      <c r="R90" s="220" t="s">
        <v>875</v>
      </c>
      <c r="S90" s="220" t="s">
        <v>876</v>
      </c>
      <c r="T90" s="220" t="s">
        <v>877</v>
      </c>
      <c r="U90" s="220" t="s">
        <v>4239</v>
      </c>
      <c r="V90" s="220" t="s">
        <v>878</v>
      </c>
      <c r="W90" s="208" t="s">
        <v>235</v>
      </c>
      <c r="AA90" s="182">
        <f>IF(OR(J90="Fail",ISBLANK(J90)),INDEX('Issue Code Table'!C:C,MATCH(N:N,'Issue Code Table'!A:A,0)),IF(M90="Critical",6,IF(M90="Significant",5,IF(M90="Moderate",3,2))))</f>
        <v>5</v>
      </c>
    </row>
    <row r="91" spans="1:27" ht="409.5" x14ac:dyDescent="0.25">
      <c r="A91" s="213" t="s">
        <v>879</v>
      </c>
      <c r="B91" s="213" t="s">
        <v>344</v>
      </c>
      <c r="C91" s="213" t="s">
        <v>345</v>
      </c>
      <c r="D91" s="215" t="s">
        <v>215</v>
      </c>
      <c r="E91" s="214" t="s">
        <v>3894</v>
      </c>
      <c r="F91" s="214" t="s">
        <v>880</v>
      </c>
      <c r="G91" s="214" t="s">
        <v>4687</v>
      </c>
      <c r="H91" s="214" t="s">
        <v>881</v>
      </c>
      <c r="I91" s="215"/>
      <c r="J91" s="214"/>
      <c r="K91" s="214" t="s">
        <v>882</v>
      </c>
      <c r="L91" s="214"/>
      <c r="M91" s="214" t="s">
        <v>181</v>
      </c>
      <c r="N91" s="214" t="s">
        <v>605</v>
      </c>
      <c r="O91" s="217" t="s">
        <v>606</v>
      </c>
      <c r="P91" s="217"/>
      <c r="Q91" s="214" t="s">
        <v>838</v>
      </c>
      <c r="R91" s="214" t="s">
        <v>883</v>
      </c>
      <c r="S91" s="214" t="s">
        <v>884</v>
      </c>
      <c r="T91" s="214" t="s">
        <v>877</v>
      </c>
      <c r="U91" s="214" t="s">
        <v>4240</v>
      </c>
      <c r="V91" s="214" t="s">
        <v>885</v>
      </c>
      <c r="W91" s="209" t="s">
        <v>235</v>
      </c>
      <c r="AA91" s="182">
        <f>IF(OR(J91="Fail",ISBLANK(J91)),INDEX('Issue Code Table'!C:C,MATCH(N:N,'Issue Code Table'!A:A,0)),IF(M91="Critical",6,IF(M91="Significant",5,IF(M91="Moderate",3,2))))</f>
        <v>5</v>
      </c>
    </row>
    <row r="92" spans="1:27" ht="287.5" x14ac:dyDescent="0.25">
      <c r="A92" s="219" t="s">
        <v>886</v>
      </c>
      <c r="B92" s="219" t="s">
        <v>298</v>
      </c>
      <c r="C92" s="219" t="s">
        <v>299</v>
      </c>
      <c r="D92" s="221" t="s">
        <v>215</v>
      </c>
      <c r="E92" s="220" t="s">
        <v>3895</v>
      </c>
      <c r="F92" s="220" t="s">
        <v>887</v>
      </c>
      <c r="G92" s="220" t="s">
        <v>4688</v>
      </c>
      <c r="H92" s="220" t="s">
        <v>888</v>
      </c>
      <c r="I92" s="221"/>
      <c r="J92" s="220"/>
      <c r="K92" s="220" t="s">
        <v>889</v>
      </c>
      <c r="L92" s="220"/>
      <c r="M92" s="220" t="s">
        <v>181</v>
      </c>
      <c r="N92" s="220" t="s">
        <v>605</v>
      </c>
      <c r="O92" s="223" t="s">
        <v>606</v>
      </c>
      <c r="P92" s="223"/>
      <c r="Q92" s="220" t="s">
        <v>838</v>
      </c>
      <c r="R92" s="220" t="s">
        <v>890</v>
      </c>
      <c r="S92" s="220" t="s">
        <v>891</v>
      </c>
      <c r="T92" s="220" t="s">
        <v>892</v>
      </c>
      <c r="U92" s="220" t="s">
        <v>4241</v>
      </c>
      <c r="V92" s="220" t="s">
        <v>893</v>
      </c>
      <c r="W92" s="208" t="s">
        <v>235</v>
      </c>
      <c r="AA92" s="182">
        <f>IF(OR(J92="Fail",ISBLANK(J92)),INDEX('Issue Code Table'!C:C,MATCH(N:N,'Issue Code Table'!A:A,0)),IF(M92="Critical",6,IF(M92="Significant",5,IF(M92="Moderate",3,2))))</f>
        <v>5</v>
      </c>
    </row>
    <row r="93" spans="1:27" ht="275" x14ac:dyDescent="0.25">
      <c r="A93" s="213" t="s">
        <v>894</v>
      </c>
      <c r="B93" s="213" t="s">
        <v>298</v>
      </c>
      <c r="C93" s="213" t="s">
        <v>299</v>
      </c>
      <c r="D93" s="214" t="s">
        <v>215</v>
      </c>
      <c r="E93" s="214" t="s">
        <v>3896</v>
      </c>
      <c r="F93" s="214" t="s">
        <v>4689</v>
      </c>
      <c r="G93" s="214" t="s">
        <v>4690</v>
      </c>
      <c r="H93" s="214" t="s">
        <v>895</v>
      </c>
      <c r="I93" s="215"/>
      <c r="J93" s="214"/>
      <c r="K93" s="214" t="s">
        <v>896</v>
      </c>
      <c r="L93" s="214"/>
      <c r="M93" s="214" t="s">
        <v>181</v>
      </c>
      <c r="N93" s="214" t="s">
        <v>605</v>
      </c>
      <c r="O93" s="214" t="s">
        <v>606</v>
      </c>
      <c r="P93" s="214"/>
      <c r="Q93" s="214" t="s">
        <v>838</v>
      </c>
      <c r="R93" s="214" t="s">
        <v>897</v>
      </c>
      <c r="S93" s="214" t="s">
        <v>898</v>
      </c>
      <c r="T93" s="214" t="s">
        <v>308</v>
      </c>
      <c r="U93" s="214" t="s">
        <v>4242</v>
      </c>
      <c r="V93" s="214" t="s">
        <v>899</v>
      </c>
      <c r="W93" s="209" t="s">
        <v>235</v>
      </c>
      <c r="AA93" s="182">
        <f>IF(OR(J93="Fail",ISBLANK(J93)),INDEX('Issue Code Table'!C:C,MATCH(N:N,'Issue Code Table'!A:A,0)),IF(M93="Critical",6,IF(M93="Significant",5,IF(M93="Moderate",3,2))))</f>
        <v>5</v>
      </c>
    </row>
    <row r="94" spans="1:27" ht="125" x14ac:dyDescent="0.25">
      <c r="A94" s="219" t="s">
        <v>900</v>
      </c>
      <c r="B94" s="219" t="s">
        <v>344</v>
      </c>
      <c r="C94" s="219" t="s">
        <v>345</v>
      </c>
      <c r="D94" s="221" t="s">
        <v>215</v>
      </c>
      <c r="E94" s="220" t="s">
        <v>3897</v>
      </c>
      <c r="F94" s="220" t="s">
        <v>4691</v>
      </c>
      <c r="G94" s="220" t="s">
        <v>4692</v>
      </c>
      <c r="H94" s="220" t="s">
        <v>901</v>
      </c>
      <c r="I94" s="221"/>
      <c r="J94" s="220"/>
      <c r="K94" s="220" t="s">
        <v>902</v>
      </c>
      <c r="L94" s="220"/>
      <c r="M94" s="220" t="s">
        <v>181</v>
      </c>
      <c r="N94" s="220" t="s">
        <v>605</v>
      </c>
      <c r="O94" s="223" t="s">
        <v>606</v>
      </c>
      <c r="P94" s="223"/>
      <c r="Q94" s="220" t="s">
        <v>838</v>
      </c>
      <c r="R94" s="220" t="s">
        <v>903</v>
      </c>
      <c r="S94" s="220" t="s">
        <v>904</v>
      </c>
      <c r="T94" s="220" t="s">
        <v>308</v>
      </c>
      <c r="U94" s="220" t="s">
        <v>4243</v>
      </c>
      <c r="V94" s="220" t="s">
        <v>905</v>
      </c>
      <c r="W94" s="208" t="s">
        <v>235</v>
      </c>
      <c r="AA94" s="182">
        <f>IF(OR(J94="Fail",ISBLANK(J94)),INDEX('Issue Code Table'!C:C,MATCH(N:N,'Issue Code Table'!A:A,0)),IF(M94="Critical",6,IF(M94="Significant",5,IF(M94="Moderate",3,2))))</f>
        <v>5</v>
      </c>
    </row>
    <row r="95" spans="1:27" ht="175" x14ac:dyDescent="0.25">
      <c r="A95" s="213" t="s">
        <v>906</v>
      </c>
      <c r="B95" s="213" t="s">
        <v>188</v>
      </c>
      <c r="C95" s="213" t="s">
        <v>189</v>
      </c>
      <c r="D95" s="215" t="s">
        <v>215</v>
      </c>
      <c r="E95" s="214" t="s">
        <v>3898</v>
      </c>
      <c r="F95" s="214" t="s">
        <v>907</v>
      </c>
      <c r="G95" s="214" t="s">
        <v>4693</v>
      </c>
      <c r="H95" s="214" t="s">
        <v>908</v>
      </c>
      <c r="I95" s="215"/>
      <c r="J95" s="214"/>
      <c r="K95" s="214" t="s">
        <v>909</v>
      </c>
      <c r="L95" s="214"/>
      <c r="M95" s="214" t="s">
        <v>181</v>
      </c>
      <c r="N95" s="214" t="s">
        <v>303</v>
      </c>
      <c r="O95" s="217" t="s">
        <v>304</v>
      </c>
      <c r="P95" s="217"/>
      <c r="Q95" s="214" t="s">
        <v>838</v>
      </c>
      <c r="R95" s="214" t="s">
        <v>910</v>
      </c>
      <c r="S95" s="214" t="s">
        <v>911</v>
      </c>
      <c r="T95" s="214" t="s">
        <v>912</v>
      </c>
      <c r="U95" s="214" t="s">
        <v>4244</v>
      </c>
      <c r="V95" s="214" t="s">
        <v>913</v>
      </c>
      <c r="W95" s="209" t="s">
        <v>235</v>
      </c>
      <c r="AA95" s="182">
        <f>IF(OR(J95="Fail",ISBLANK(J95)),INDEX('Issue Code Table'!C:C,MATCH(N:N,'Issue Code Table'!A:A,0)),IF(M95="Critical",6,IF(M95="Significant",5,IF(M95="Moderate",3,2))))</f>
        <v>5</v>
      </c>
    </row>
    <row r="96" spans="1:27" ht="162.5" x14ac:dyDescent="0.25">
      <c r="A96" s="219" t="s">
        <v>914</v>
      </c>
      <c r="B96" s="219" t="s">
        <v>766</v>
      </c>
      <c r="C96" s="219" t="s">
        <v>767</v>
      </c>
      <c r="D96" s="221" t="s">
        <v>215</v>
      </c>
      <c r="E96" s="220" t="s">
        <v>3899</v>
      </c>
      <c r="F96" s="220" t="s">
        <v>915</v>
      </c>
      <c r="G96" s="220" t="s">
        <v>4694</v>
      </c>
      <c r="H96" s="220" t="s">
        <v>916</v>
      </c>
      <c r="I96" s="221"/>
      <c r="J96" s="220"/>
      <c r="K96" s="220" t="s">
        <v>917</v>
      </c>
      <c r="L96" s="220"/>
      <c r="M96" s="220" t="s">
        <v>181</v>
      </c>
      <c r="N96" s="220" t="s">
        <v>605</v>
      </c>
      <c r="O96" s="223" t="s">
        <v>606</v>
      </c>
      <c r="P96" s="223"/>
      <c r="Q96" s="220" t="s">
        <v>918</v>
      </c>
      <c r="R96" s="220" t="s">
        <v>919</v>
      </c>
      <c r="S96" s="220" t="s">
        <v>920</v>
      </c>
      <c r="T96" s="220" t="s">
        <v>921</v>
      </c>
      <c r="U96" s="220" t="s">
        <v>4245</v>
      </c>
      <c r="V96" s="220" t="s">
        <v>922</v>
      </c>
      <c r="W96" s="208" t="s">
        <v>235</v>
      </c>
      <c r="AA96" s="182">
        <f>IF(OR(J96="Fail",ISBLANK(J96)),INDEX('Issue Code Table'!C:C,MATCH(N:N,'Issue Code Table'!A:A,0)),IF(M96="Critical",6,IF(M96="Significant",5,IF(M96="Moderate",3,2))))</f>
        <v>5</v>
      </c>
    </row>
    <row r="97" spans="1:27" ht="112.5" x14ac:dyDescent="0.25">
      <c r="A97" s="213" t="s">
        <v>923</v>
      </c>
      <c r="B97" s="213" t="s">
        <v>792</v>
      </c>
      <c r="C97" s="213" t="s">
        <v>793</v>
      </c>
      <c r="D97" s="215" t="s">
        <v>215</v>
      </c>
      <c r="E97" s="214" t="s">
        <v>3900</v>
      </c>
      <c r="F97" s="214" t="s">
        <v>924</v>
      </c>
      <c r="G97" s="214" t="s">
        <v>4695</v>
      </c>
      <c r="H97" s="214" t="s">
        <v>925</v>
      </c>
      <c r="I97" s="215"/>
      <c r="J97" s="214"/>
      <c r="K97" s="214" t="s">
        <v>926</v>
      </c>
      <c r="L97" s="214"/>
      <c r="M97" s="214" t="s">
        <v>181</v>
      </c>
      <c r="N97" s="214" t="s">
        <v>605</v>
      </c>
      <c r="O97" s="217" t="s">
        <v>606</v>
      </c>
      <c r="P97" s="217"/>
      <c r="Q97" s="214" t="s">
        <v>918</v>
      </c>
      <c r="R97" s="214" t="s">
        <v>927</v>
      </c>
      <c r="S97" s="214" t="s">
        <v>928</v>
      </c>
      <c r="T97" s="214" t="s">
        <v>929</v>
      </c>
      <c r="U97" s="214" t="s">
        <v>4246</v>
      </c>
      <c r="V97" s="214" t="s">
        <v>930</v>
      </c>
      <c r="W97" s="209" t="s">
        <v>235</v>
      </c>
      <c r="AA97" s="182">
        <f>IF(OR(J97="Fail",ISBLANK(J97)),INDEX('Issue Code Table'!C:C,MATCH(N:N,'Issue Code Table'!A:A,0)),IF(M97="Critical",6,IF(M97="Significant",5,IF(M97="Moderate",3,2))))</f>
        <v>5</v>
      </c>
    </row>
    <row r="98" spans="1:27" ht="400" x14ac:dyDescent="0.25">
      <c r="A98" s="219" t="s">
        <v>931</v>
      </c>
      <c r="B98" s="219" t="s">
        <v>3755</v>
      </c>
      <c r="C98" s="219" t="s">
        <v>3756</v>
      </c>
      <c r="D98" s="221" t="s">
        <v>215</v>
      </c>
      <c r="E98" s="220" t="s">
        <v>3901</v>
      </c>
      <c r="F98" s="220" t="s">
        <v>4696</v>
      </c>
      <c r="G98" s="220" t="s">
        <v>4697</v>
      </c>
      <c r="H98" s="220" t="s">
        <v>932</v>
      </c>
      <c r="I98" s="221"/>
      <c r="J98" s="220"/>
      <c r="K98" s="220" t="s">
        <v>933</v>
      </c>
      <c r="L98" s="220"/>
      <c r="M98" s="220" t="s">
        <v>181</v>
      </c>
      <c r="N98" s="220" t="s">
        <v>605</v>
      </c>
      <c r="O98" s="223" t="s">
        <v>606</v>
      </c>
      <c r="P98" s="223"/>
      <c r="Q98" s="220" t="s">
        <v>918</v>
      </c>
      <c r="R98" s="220" t="s">
        <v>934</v>
      </c>
      <c r="S98" s="220" t="s">
        <v>935</v>
      </c>
      <c r="T98" s="220" t="s">
        <v>912</v>
      </c>
      <c r="U98" s="220" t="s">
        <v>4247</v>
      </c>
      <c r="V98" s="220" t="s">
        <v>936</v>
      </c>
      <c r="W98" s="208" t="s">
        <v>235</v>
      </c>
      <c r="AA98" s="182">
        <f>IF(OR(J98="Fail",ISBLANK(J98)),INDEX('Issue Code Table'!C:C,MATCH(N:N,'Issue Code Table'!A:A,0)),IF(M98="Critical",6,IF(M98="Significant",5,IF(M98="Moderate",3,2))))</f>
        <v>5</v>
      </c>
    </row>
    <row r="99" spans="1:27" ht="409.5" x14ac:dyDescent="0.25">
      <c r="A99" s="213" t="s">
        <v>937</v>
      </c>
      <c r="B99" s="213" t="s">
        <v>938</v>
      </c>
      <c r="C99" s="213" t="s">
        <v>939</v>
      </c>
      <c r="D99" s="215" t="s">
        <v>215</v>
      </c>
      <c r="E99" s="214" t="s">
        <v>3902</v>
      </c>
      <c r="F99" s="214" t="s">
        <v>4698</v>
      </c>
      <c r="G99" s="214" t="s">
        <v>4699</v>
      </c>
      <c r="H99" s="214" t="s">
        <v>940</v>
      </c>
      <c r="I99" s="215"/>
      <c r="J99" s="214"/>
      <c r="K99" s="214" t="s">
        <v>941</v>
      </c>
      <c r="L99" s="214"/>
      <c r="M99" s="214" t="s">
        <v>181</v>
      </c>
      <c r="N99" s="237" t="s">
        <v>208</v>
      </c>
      <c r="O99" s="228" t="s">
        <v>209</v>
      </c>
      <c r="P99" s="228"/>
      <c r="Q99" s="214" t="s">
        <v>918</v>
      </c>
      <c r="R99" s="214" t="s">
        <v>942</v>
      </c>
      <c r="S99" s="214" t="s">
        <v>943</v>
      </c>
      <c r="T99" s="214" t="s">
        <v>4248</v>
      </c>
      <c r="U99" s="214" t="s">
        <v>4249</v>
      </c>
      <c r="V99" s="214" t="s">
        <v>944</v>
      </c>
      <c r="W99" s="209" t="s">
        <v>235</v>
      </c>
      <c r="AA99" s="182">
        <f>IF(OR(J99="Fail",ISBLANK(J99)),INDEX('Issue Code Table'!C:C,MATCH(N:N,'Issue Code Table'!A:A,0)),IF(M99="Critical",6,IF(M99="Significant",5,IF(M99="Moderate",3,2))))</f>
        <v>6</v>
      </c>
    </row>
    <row r="100" spans="1:27" ht="175" x14ac:dyDescent="0.25">
      <c r="A100" s="219" t="s">
        <v>945</v>
      </c>
      <c r="B100" s="219" t="s">
        <v>213</v>
      </c>
      <c r="C100" s="219" t="s">
        <v>214</v>
      </c>
      <c r="D100" s="221" t="s">
        <v>215</v>
      </c>
      <c r="E100" s="220" t="s">
        <v>3903</v>
      </c>
      <c r="F100" s="220" t="s">
        <v>946</v>
      </c>
      <c r="G100" s="220" t="s">
        <v>4700</v>
      </c>
      <c r="H100" s="220" t="s">
        <v>947</v>
      </c>
      <c r="I100" s="221"/>
      <c r="J100" s="220"/>
      <c r="K100" s="220" t="s">
        <v>948</v>
      </c>
      <c r="L100" s="220"/>
      <c r="M100" s="220" t="s">
        <v>181</v>
      </c>
      <c r="N100" s="220" t="s">
        <v>265</v>
      </c>
      <c r="O100" s="223" t="s">
        <v>266</v>
      </c>
      <c r="P100" s="223"/>
      <c r="Q100" s="220" t="s">
        <v>918</v>
      </c>
      <c r="R100" s="220" t="s">
        <v>949</v>
      </c>
      <c r="S100" s="220" t="s">
        <v>950</v>
      </c>
      <c r="T100" s="220" t="s">
        <v>951</v>
      </c>
      <c r="U100" s="220" t="s">
        <v>4250</v>
      </c>
      <c r="V100" s="220" t="s">
        <v>952</v>
      </c>
      <c r="W100" s="208" t="s">
        <v>235</v>
      </c>
      <c r="AA100" s="182">
        <f>IF(OR(J100="Fail",ISBLANK(J100)),INDEX('Issue Code Table'!C:C,MATCH(N:N,'Issue Code Table'!A:A,0)),IF(M100="Critical",6,IF(M100="Significant",5,IF(M100="Moderate",3,2))))</f>
        <v>7</v>
      </c>
    </row>
    <row r="101" spans="1:27" ht="100" x14ac:dyDescent="0.25">
      <c r="A101" s="213" t="s">
        <v>953</v>
      </c>
      <c r="B101" s="213" t="s">
        <v>792</v>
      </c>
      <c r="C101" s="213" t="s">
        <v>793</v>
      </c>
      <c r="D101" s="215" t="s">
        <v>215</v>
      </c>
      <c r="E101" s="214" t="s">
        <v>3904</v>
      </c>
      <c r="F101" s="214" t="s">
        <v>954</v>
      </c>
      <c r="G101" s="214" t="s">
        <v>216</v>
      </c>
      <c r="H101" s="214" t="s">
        <v>955</v>
      </c>
      <c r="I101" s="215"/>
      <c r="J101" s="214"/>
      <c r="K101" s="214" t="s">
        <v>956</v>
      </c>
      <c r="L101" s="214"/>
      <c r="M101" s="214" t="s">
        <v>219</v>
      </c>
      <c r="N101" s="214" t="s">
        <v>330</v>
      </c>
      <c r="O101" s="217" t="s">
        <v>331</v>
      </c>
      <c r="P101" s="217"/>
      <c r="Q101" s="214" t="s">
        <v>918</v>
      </c>
      <c r="R101" s="214" t="s">
        <v>957</v>
      </c>
      <c r="S101" s="214" t="s">
        <v>958</v>
      </c>
      <c r="T101" s="214" t="s">
        <v>308</v>
      </c>
      <c r="U101" s="214" t="s">
        <v>4251</v>
      </c>
      <c r="V101" s="214" t="s">
        <v>959</v>
      </c>
      <c r="W101" s="209"/>
      <c r="AA101" s="182">
        <f>IF(OR(J101="Fail",ISBLANK(J101)),INDEX('Issue Code Table'!C:C,MATCH(N:N,'Issue Code Table'!A:A,0)),IF(M101="Critical",6,IF(M101="Significant",5,IF(M101="Moderate",3,2))))</f>
        <v>4</v>
      </c>
    </row>
    <row r="102" spans="1:27" ht="337.5" x14ac:dyDescent="0.25">
      <c r="A102" s="219" t="s">
        <v>960</v>
      </c>
      <c r="B102" s="219" t="s">
        <v>213</v>
      </c>
      <c r="C102" s="219" t="s">
        <v>214</v>
      </c>
      <c r="D102" s="221" t="s">
        <v>215</v>
      </c>
      <c r="E102" s="220" t="s">
        <v>3905</v>
      </c>
      <c r="F102" s="220" t="s">
        <v>961</v>
      </c>
      <c r="G102" s="220" t="s">
        <v>4701</v>
      </c>
      <c r="H102" s="220" t="s">
        <v>962</v>
      </c>
      <c r="I102" s="221"/>
      <c r="J102" s="220"/>
      <c r="K102" s="220" t="s">
        <v>963</v>
      </c>
      <c r="L102" s="220"/>
      <c r="M102" s="220" t="s">
        <v>181</v>
      </c>
      <c r="N102" s="220" t="s">
        <v>660</v>
      </c>
      <c r="O102" s="223" t="s">
        <v>661</v>
      </c>
      <c r="P102" s="223"/>
      <c r="Q102" s="220" t="s">
        <v>918</v>
      </c>
      <c r="R102" s="220" t="s">
        <v>964</v>
      </c>
      <c r="S102" s="220" t="s">
        <v>965</v>
      </c>
      <c r="T102" s="220" t="s">
        <v>966</v>
      </c>
      <c r="U102" s="220" t="s">
        <v>4252</v>
      </c>
      <c r="V102" s="220" t="s">
        <v>967</v>
      </c>
      <c r="W102" s="208" t="s">
        <v>235</v>
      </c>
      <c r="AA102" s="182">
        <f>IF(OR(J102="Fail",ISBLANK(J102)),INDEX('Issue Code Table'!C:C,MATCH(N:N,'Issue Code Table'!A:A,0)),IF(M102="Critical",6,IF(M102="Significant",5,IF(M102="Moderate",3,2))))</f>
        <v>6</v>
      </c>
    </row>
    <row r="103" spans="1:27" ht="150" x14ac:dyDescent="0.25">
      <c r="A103" s="213" t="s">
        <v>968</v>
      </c>
      <c r="B103" s="213" t="s">
        <v>213</v>
      </c>
      <c r="C103" s="213" t="s">
        <v>214</v>
      </c>
      <c r="D103" s="215" t="s">
        <v>215</v>
      </c>
      <c r="E103" s="214" t="s">
        <v>3906</v>
      </c>
      <c r="F103" s="214" t="s">
        <v>969</v>
      </c>
      <c r="G103" s="214" t="s">
        <v>4702</v>
      </c>
      <c r="H103" s="214" t="s">
        <v>970</v>
      </c>
      <c r="I103" s="215"/>
      <c r="J103" s="214"/>
      <c r="K103" s="214" t="s">
        <v>971</v>
      </c>
      <c r="L103" s="214"/>
      <c r="M103" s="214" t="s">
        <v>181</v>
      </c>
      <c r="N103" s="237" t="s">
        <v>208</v>
      </c>
      <c r="O103" s="228" t="s">
        <v>209</v>
      </c>
      <c r="P103" s="228"/>
      <c r="Q103" s="214" t="s">
        <v>918</v>
      </c>
      <c r="R103" s="214" t="s">
        <v>972</v>
      </c>
      <c r="S103" s="214" t="s">
        <v>973</v>
      </c>
      <c r="T103" s="214" t="s">
        <v>974</v>
      </c>
      <c r="U103" s="214" t="s">
        <v>4253</v>
      </c>
      <c r="V103" s="214" t="s">
        <v>975</v>
      </c>
      <c r="W103" s="209" t="s">
        <v>235</v>
      </c>
      <c r="AA103" s="182">
        <f>IF(OR(J103="Fail",ISBLANK(J103)),INDEX('Issue Code Table'!C:C,MATCH(N:N,'Issue Code Table'!A:A,0)),IF(M103="Critical",6,IF(M103="Significant",5,IF(M103="Moderate",3,2))))</f>
        <v>6</v>
      </c>
    </row>
    <row r="104" spans="1:27" ht="162.5" x14ac:dyDescent="0.25">
      <c r="A104" s="219" t="s">
        <v>976</v>
      </c>
      <c r="B104" s="219" t="s">
        <v>977</v>
      </c>
      <c r="C104" s="219" t="s">
        <v>978</v>
      </c>
      <c r="D104" s="221" t="s">
        <v>215</v>
      </c>
      <c r="E104" s="220" t="s">
        <v>3907</v>
      </c>
      <c r="F104" s="220" t="s">
        <v>979</v>
      </c>
      <c r="G104" s="220" t="s">
        <v>4703</v>
      </c>
      <c r="H104" s="220" t="s">
        <v>980</v>
      </c>
      <c r="I104" s="221"/>
      <c r="J104" s="220"/>
      <c r="K104" s="220" t="s">
        <v>981</v>
      </c>
      <c r="L104" s="220"/>
      <c r="M104" s="220" t="s">
        <v>181</v>
      </c>
      <c r="N104" s="235" t="s">
        <v>208</v>
      </c>
      <c r="O104" s="236" t="s">
        <v>209</v>
      </c>
      <c r="P104" s="236"/>
      <c r="Q104" s="220" t="s">
        <v>918</v>
      </c>
      <c r="R104" s="220" t="s">
        <v>982</v>
      </c>
      <c r="S104" s="220" t="s">
        <v>983</v>
      </c>
      <c r="T104" s="220" t="s">
        <v>4254</v>
      </c>
      <c r="U104" s="220" t="s">
        <v>4255</v>
      </c>
      <c r="V104" s="220" t="s">
        <v>984</v>
      </c>
      <c r="W104" s="208" t="s">
        <v>235</v>
      </c>
      <c r="AA104" s="182">
        <f>IF(OR(J104="Fail",ISBLANK(J104)),INDEX('Issue Code Table'!C:C,MATCH(N:N,'Issue Code Table'!A:A,0)),IF(M104="Critical",6,IF(M104="Significant",5,IF(M104="Moderate",3,2))))</f>
        <v>6</v>
      </c>
    </row>
    <row r="105" spans="1:27" ht="162.5" x14ac:dyDescent="0.25">
      <c r="A105" s="213" t="s">
        <v>985</v>
      </c>
      <c r="B105" s="213" t="s">
        <v>977</v>
      </c>
      <c r="C105" s="213" t="s">
        <v>978</v>
      </c>
      <c r="D105" s="215" t="s">
        <v>215</v>
      </c>
      <c r="E105" s="214" t="s">
        <v>3908</v>
      </c>
      <c r="F105" s="214" t="s">
        <v>986</v>
      </c>
      <c r="G105" s="214" t="s">
        <v>4704</v>
      </c>
      <c r="H105" s="214" t="s">
        <v>987</v>
      </c>
      <c r="I105" s="215"/>
      <c r="J105" s="214"/>
      <c r="K105" s="214" t="s">
        <v>988</v>
      </c>
      <c r="L105" s="214"/>
      <c r="M105" s="214" t="s">
        <v>181</v>
      </c>
      <c r="N105" s="237" t="s">
        <v>208</v>
      </c>
      <c r="O105" s="228" t="s">
        <v>209</v>
      </c>
      <c r="P105" s="228"/>
      <c r="Q105" s="214" t="s">
        <v>918</v>
      </c>
      <c r="R105" s="214" t="s">
        <v>989</v>
      </c>
      <c r="S105" s="214" t="s">
        <v>990</v>
      </c>
      <c r="T105" s="214" t="s">
        <v>4256</v>
      </c>
      <c r="U105" s="214" t="s">
        <v>4257</v>
      </c>
      <c r="V105" s="214" t="s">
        <v>991</v>
      </c>
      <c r="W105" s="209" t="s">
        <v>235</v>
      </c>
      <c r="AA105" s="206"/>
    </row>
    <row r="106" spans="1:27" ht="137.5" x14ac:dyDescent="0.25">
      <c r="A106" s="219" t="s">
        <v>3587</v>
      </c>
      <c r="B106" s="219" t="s">
        <v>1126</v>
      </c>
      <c r="C106" s="219" t="s">
        <v>1127</v>
      </c>
      <c r="D106" s="221" t="s">
        <v>215</v>
      </c>
      <c r="E106" s="220" t="s">
        <v>3909</v>
      </c>
      <c r="F106" s="220" t="s">
        <v>4705</v>
      </c>
      <c r="G106" s="220" t="s">
        <v>4706</v>
      </c>
      <c r="H106" s="220" t="s">
        <v>3509</v>
      </c>
      <c r="I106" s="221"/>
      <c r="J106" s="220"/>
      <c r="K106" s="220" t="s">
        <v>3540</v>
      </c>
      <c r="L106" s="220"/>
      <c r="M106" s="220" t="s">
        <v>181</v>
      </c>
      <c r="N106" s="220" t="s">
        <v>660</v>
      </c>
      <c r="O106" s="223" t="s">
        <v>661</v>
      </c>
      <c r="P106" s="223"/>
      <c r="Q106" s="220" t="s">
        <v>918</v>
      </c>
      <c r="R106" s="220" t="s">
        <v>3510</v>
      </c>
      <c r="S106" s="220" t="s">
        <v>3514</v>
      </c>
      <c r="T106" s="220" t="s">
        <v>3511</v>
      </c>
      <c r="U106" s="220" t="s">
        <v>4258</v>
      </c>
      <c r="V106" s="220" t="s">
        <v>3512</v>
      </c>
      <c r="W106" s="208" t="s">
        <v>235</v>
      </c>
      <c r="AA106" s="206"/>
    </row>
    <row r="107" spans="1:27" ht="150" x14ac:dyDescent="0.25">
      <c r="A107" s="213" t="s">
        <v>3588</v>
      </c>
      <c r="B107" s="213" t="s">
        <v>1126</v>
      </c>
      <c r="C107" s="213" t="s">
        <v>1127</v>
      </c>
      <c r="D107" s="215" t="s">
        <v>215</v>
      </c>
      <c r="E107" s="214" t="s">
        <v>3910</v>
      </c>
      <c r="F107" s="214" t="s">
        <v>4707</v>
      </c>
      <c r="G107" s="214" t="s">
        <v>4708</v>
      </c>
      <c r="H107" s="214" t="s">
        <v>3513</v>
      </c>
      <c r="I107" s="214"/>
      <c r="J107" s="214"/>
      <c r="K107" s="214" t="s">
        <v>3541</v>
      </c>
      <c r="L107" s="214"/>
      <c r="M107" s="214" t="s">
        <v>181</v>
      </c>
      <c r="N107" s="214" t="s">
        <v>660</v>
      </c>
      <c r="O107" s="217" t="s">
        <v>661</v>
      </c>
      <c r="P107" s="217"/>
      <c r="Q107" s="214" t="s">
        <v>918</v>
      </c>
      <c r="R107" s="214" t="s">
        <v>3516</v>
      </c>
      <c r="S107" s="214" t="s">
        <v>3514</v>
      </c>
      <c r="T107" s="214" t="s">
        <v>3515</v>
      </c>
      <c r="U107" s="214" t="s">
        <v>4259</v>
      </c>
      <c r="V107" s="214" t="s">
        <v>992</v>
      </c>
      <c r="W107" s="209" t="s">
        <v>235</v>
      </c>
      <c r="AA107" s="182">
        <f>IF(OR(J106="Fail",ISBLANK(J106)),INDEX('Issue Code Table'!C:C,MATCH(N:N,'Issue Code Table'!A:A,0)),IF(M106="Critical",6,IF(M106="Significant",5,IF(M106="Moderate",3,2))))</f>
        <v>6</v>
      </c>
    </row>
    <row r="108" spans="1:27" ht="175" x14ac:dyDescent="0.25">
      <c r="A108" s="219" t="s">
        <v>993</v>
      </c>
      <c r="B108" s="219" t="s">
        <v>298</v>
      </c>
      <c r="C108" s="219" t="s">
        <v>299</v>
      </c>
      <c r="D108" s="221" t="s">
        <v>215</v>
      </c>
      <c r="E108" s="220" t="s">
        <v>3911</v>
      </c>
      <c r="F108" s="220" t="s">
        <v>994</v>
      </c>
      <c r="G108" s="220" t="s">
        <v>4709</v>
      </c>
      <c r="H108" s="220" t="s">
        <v>995</v>
      </c>
      <c r="I108" s="221"/>
      <c r="J108" s="220"/>
      <c r="K108" s="220" t="s">
        <v>996</v>
      </c>
      <c r="L108" s="220"/>
      <c r="M108" s="220" t="s">
        <v>219</v>
      </c>
      <c r="N108" s="220" t="s">
        <v>330</v>
      </c>
      <c r="O108" s="223" t="s">
        <v>331</v>
      </c>
      <c r="P108" s="223"/>
      <c r="Q108" s="220" t="s">
        <v>997</v>
      </c>
      <c r="R108" s="220" t="s">
        <v>998</v>
      </c>
      <c r="S108" s="220" t="s">
        <v>999</v>
      </c>
      <c r="T108" s="220" t="s">
        <v>308</v>
      </c>
      <c r="U108" s="220" t="s">
        <v>4260</v>
      </c>
      <c r="V108" s="220" t="s">
        <v>3737</v>
      </c>
      <c r="W108" s="208"/>
      <c r="AA108" s="182">
        <f>IF(OR(J108="Fail",ISBLANK(J108)),INDEX('Issue Code Table'!C:C,MATCH(N:N,'Issue Code Table'!A:A,0)),IF(M108="Critical",6,IF(M108="Significant",5,IF(M108="Moderate",3,2))))</f>
        <v>4</v>
      </c>
    </row>
    <row r="109" spans="1:27" ht="162.5" x14ac:dyDescent="0.25">
      <c r="A109" s="213" t="s">
        <v>1000</v>
      </c>
      <c r="B109" s="213" t="s">
        <v>311</v>
      </c>
      <c r="C109" s="213" t="s">
        <v>312</v>
      </c>
      <c r="D109" s="215" t="s">
        <v>215</v>
      </c>
      <c r="E109" s="214" t="s">
        <v>3912</v>
      </c>
      <c r="F109" s="214" t="s">
        <v>1001</v>
      </c>
      <c r="G109" s="214" t="s">
        <v>4710</v>
      </c>
      <c r="H109" s="214" t="s">
        <v>1002</v>
      </c>
      <c r="I109" s="215"/>
      <c r="J109" s="214"/>
      <c r="K109" s="214" t="s">
        <v>1003</v>
      </c>
      <c r="L109" s="214"/>
      <c r="M109" s="214" t="s">
        <v>181</v>
      </c>
      <c r="N109" s="214" t="s">
        <v>605</v>
      </c>
      <c r="O109" s="217" t="s">
        <v>606</v>
      </c>
      <c r="P109" s="217"/>
      <c r="Q109" s="214" t="s">
        <v>1004</v>
      </c>
      <c r="R109" s="214" t="s">
        <v>1005</v>
      </c>
      <c r="S109" s="214" t="s">
        <v>1006</v>
      </c>
      <c r="T109" s="214" t="s">
        <v>308</v>
      </c>
      <c r="U109" s="214" t="s">
        <v>4261</v>
      </c>
      <c r="V109" s="214" t="s">
        <v>1007</v>
      </c>
      <c r="W109" s="209" t="s">
        <v>235</v>
      </c>
      <c r="AA109" s="182">
        <f>IF(OR(J109="Fail",ISBLANK(J109)),INDEX('Issue Code Table'!C:C,MATCH(N:N,'Issue Code Table'!A:A,0)),IF(M109="Critical",6,IF(M109="Significant",5,IF(M109="Moderate",3,2))))</f>
        <v>5</v>
      </c>
    </row>
    <row r="110" spans="1:27" ht="125" x14ac:dyDescent="0.25">
      <c r="A110" s="219" t="s">
        <v>1008</v>
      </c>
      <c r="B110" s="219" t="s">
        <v>344</v>
      </c>
      <c r="C110" s="219" t="s">
        <v>345</v>
      </c>
      <c r="D110" s="221" t="s">
        <v>215</v>
      </c>
      <c r="E110" s="220" t="s">
        <v>3913</v>
      </c>
      <c r="F110" s="220" t="s">
        <v>1009</v>
      </c>
      <c r="G110" s="220" t="s">
        <v>4711</v>
      </c>
      <c r="H110" s="220" t="s">
        <v>1010</v>
      </c>
      <c r="I110" s="221"/>
      <c r="J110" s="220"/>
      <c r="K110" s="220" t="s">
        <v>1011</v>
      </c>
      <c r="L110" s="220"/>
      <c r="M110" s="220" t="s">
        <v>181</v>
      </c>
      <c r="N110" s="220" t="s">
        <v>303</v>
      </c>
      <c r="O110" s="223" t="s">
        <v>304</v>
      </c>
      <c r="P110" s="223"/>
      <c r="Q110" s="220" t="s">
        <v>1004</v>
      </c>
      <c r="R110" s="220" t="s">
        <v>1012</v>
      </c>
      <c r="S110" s="220" t="s">
        <v>1013</v>
      </c>
      <c r="T110" s="220" t="s">
        <v>308</v>
      </c>
      <c r="U110" s="220" t="s">
        <v>4262</v>
      </c>
      <c r="V110" s="220" t="s">
        <v>1014</v>
      </c>
      <c r="W110" s="208" t="s">
        <v>235</v>
      </c>
      <c r="AA110" s="182">
        <f>IF(OR(J110="Fail",ISBLANK(J110)),INDEX('Issue Code Table'!C:C,MATCH(N:N,'Issue Code Table'!A:A,0)),IF(M110="Critical",6,IF(M110="Significant",5,IF(M110="Moderate",3,2))))</f>
        <v>5</v>
      </c>
    </row>
    <row r="111" spans="1:27" ht="300" x14ac:dyDescent="0.25">
      <c r="A111" s="213" t="s">
        <v>1015</v>
      </c>
      <c r="B111" s="213" t="s">
        <v>298</v>
      </c>
      <c r="C111" s="213" t="s">
        <v>299</v>
      </c>
      <c r="D111" s="215" t="s">
        <v>215</v>
      </c>
      <c r="E111" s="214" t="s">
        <v>3914</v>
      </c>
      <c r="F111" s="214" t="s">
        <v>1016</v>
      </c>
      <c r="G111" s="214" t="s">
        <v>4712</v>
      </c>
      <c r="H111" s="214" t="s">
        <v>1017</v>
      </c>
      <c r="I111" s="215"/>
      <c r="J111" s="214"/>
      <c r="K111" s="214" t="s">
        <v>1018</v>
      </c>
      <c r="L111" s="214"/>
      <c r="M111" s="214" t="s">
        <v>181</v>
      </c>
      <c r="N111" s="214" t="s">
        <v>303</v>
      </c>
      <c r="O111" s="217" t="s">
        <v>304</v>
      </c>
      <c r="P111" s="217"/>
      <c r="Q111" s="214" t="s">
        <v>1019</v>
      </c>
      <c r="R111" s="214" t="s">
        <v>1020</v>
      </c>
      <c r="S111" s="214" t="s">
        <v>4263</v>
      </c>
      <c r="T111" s="214" t="s">
        <v>1021</v>
      </c>
      <c r="U111" s="214" t="s">
        <v>4264</v>
      </c>
      <c r="V111" s="214" t="s">
        <v>1022</v>
      </c>
      <c r="W111" s="209" t="s">
        <v>235</v>
      </c>
      <c r="AA111" s="182">
        <f>IF(OR(J111="Fail",ISBLANK(J111)),INDEX('Issue Code Table'!C:C,MATCH(N:N,'Issue Code Table'!A:A,0)),IF(M111="Critical",6,IF(M111="Significant",5,IF(M111="Moderate",3,2))))</f>
        <v>5</v>
      </c>
    </row>
    <row r="112" spans="1:27" ht="150" x14ac:dyDescent="0.25">
      <c r="A112" s="219" t="s">
        <v>1023</v>
      </c>
      <c r="B112" s="219" t="s">
        <v>298</v>
      </c>
      <c r="C112" s="219" t="s">
        <v>299</v>
      </c>
      <c r="D112" s="221" t="s">
        <v>215</v>
      </c>
      <c r="E112" s="220" t="s">
        <v>3915</v>
      </c>
      <c r="F112" s="220" t="s">
        <v>4713</v>
      </c>
      <c r="G112" s="220" t="s">
        <v>4714</v>
      </c>
      <c r="H112" s="220" t="s">
        <v>1024</v>
      </c>
      <c r="I112" s="221"/>
      <c r="J112" s="220"/>
      <c r="K112" s="220" t="s">
        <v>1025</v>
      </c>
      <c r="L112" s="220"/>
      <c r="M112" s="220" t="s">
        <v>181</v>
      </c>
      <c r="N112" s="220" t="s">
        <v>303</v>
      </c>
      <c r="O112" s="223" t="s">
        <v>304</v>
      </c>
      <c r="P112" s="223"/>
      <c r="Q112" s="220" t="s">
        <v>1019</v>
      </c>
      <c r="R112" s="220" t="s">
        <v>1026</v>
      </c>
      <c r="S112" s="220" t="s">
        <v>1027</v>
      </c>
      <c r="T112" s="220" t="s">
        <v>1028</v>
      </c>
      <c r="U112" s="220" t="s">
        <v>4265</v>
      </c>
      <c r="V112" s="220" t="s">
        <v>1029</v>
      </c>
      <c r="W112" s="208" t="s">
        <v>235</v>
      </c>
      <c r="AA112" s="182">
        <f>IF(OR(J112="Fail",ISBLANK(J112)),INDEX('Issue Code Table'!C:C,MATCH(N:N,'Issue Code Table'!A:A,0)),IF(M112="Critical",6,IF(M112="Significant",5,IF(M112="Moderate",3,2))))</f>
        <v>5</v>
      </c>
    </row>
    <row r="113" spans="1:27" ht="287.5" x14ac:dyDescent="0.25">
      <c r="A113" s="213" t="s">
        <v>1030</v>
      </c>
      <c r="B113" s="213" t="s">
        <v>298</v>
      </c>
      <c r="C113" s="213" t="s">
        <v>299</v>
      </c>
      <c r="D113" s="215" t="s">
        <v>215</v>
      </c>
      <c r="E113" s="214" t="s">
        <v>3916</v>
      </c>
      <c r="F113" s="214" t="s">
        <v>1031</v>
      </c>
      <c r="G113" s="214" t="s">
        <v>4715</v>
      </c>
      <c r="H113" s="214" t="s">
        <v>1032</v>
      </c>
      <c r="I113" s="215"/>
      <c r="J113" s="214"/>
      <c r="K113" s="214" t="s">
        <v>1033</v>
      </c>
      <c r="L113" s="214"/>
      <c r="M113" s="214" t="s">
        <v>181</v>
      </c>
      <c r="N113" s="214" t="s">
        <v>303</v>
      </c>
      <c r="O113" s="217" t="s">
        <v>304</v>
      </c>
      <c r="P113" s="217"/>
      <c r="Q113" s="214" t="s">
        <v>1019</v>
      </c>
      <c r="R113" s="214" t="s">
        <v>1034</v>
      </c>
      <c r="S113" s="214" t="s">
        <v>1035</v>
      </c>
      <c r="T113" s="214" t="s">
        <v>1036</v>
      </c>
      <c r="U113" s="214" t="s">
        <v>4266</v>
      </c>
      <c r="V113" s="214" t="s">
        <v>1037</v>
      </c>
      <c r="W113" s="209" t="s">
        <v>235</v>
      </c>
      <c r="AA113" s="182">
        <f>IF(OR(J113="Fail",ISBLANK(J113)),INDEX('Issue Code Table'!C:C,MATCH(N:N,'Issue Code Table'!A:A,0)),IF(M113="Critical",6,IF(M113="Significant",5,IF(M113="Moderate",3,2))))</f>
        <v>5</v>
      </c>
    </row>
    <row r="114" spans="1:27" ht="112.5" x14ac:dyDescent="0.25">
      <c r="A114" s="219" t="s">
        <v>1038</v>
      </c>
      <c r="B114" s="219" t="s">
        <v>298</v>
      </c>
      <c r="C114" s="219" t="s">
        <v>299</v>
      </c>
      <c r="D114" s="221" t="s">
        <v>215</v>
      </c>
      <c r="E114" s="220" t="s">
        <v>3917</v>
      </c>
      <c r="F114" s="220" t="s">
        <v>1039</v>
      </c>
      <c r="G114" s="220" t="s">
        <v>4716</v>
      </c>
      <c r="H114" s="220" t="s">
        <v>1040</v>
      </c>
      <c r="I114" s="221"/>
      <c r="J114" s="220"/>
      <c r="K114" s="220" t="s">
        <v>1041</v>
      </c>
      <c r="L114" s="220"/>
      <c r="M114" s="220" t="s">
        <v>181</v>
      </c>
      <c r="N114" s="220" t="s">
        <v>1042</v>
      </c>
      <c r="O114" s="223" t="s">
        <v>1043</v>
      </c>
      <c r="P114" s="223"/>
      <c r="Q114" s="220" t="s">
        <v>1019</v>
      </c>
      <c r="R114" s="220" t="s">
        <v>1044</v>
      </c>
      <c r="S114" s="220" t="s">
        <v>1045</v>
      </c>
      <c r="T114" s="220" t="s">
        <v>1046</v>
      </c>
      <c r="U114" s="220" t="s">
        <v>4267</v>
      </c>
      <c r="V114" s="220" t="s">
        <v>1047</v>
      </c>
      <c r="W114" s="208" t="s">
        <v>235</v>
      </c>
      <c r="AA114" s="182">
        <f>IF(OR(J114="Fail",ISBLANK(J114)),INDEX('Issue Code Table'!C:C,MATCH(N:N,'Issue Code Table'!A:A,0)),IF(M114="Critical",6,IF(M114="Significant",5,IF(M114="Moderate",3,2))))</f>
        <v>5</v>
      </c>
    </row>
    <row r="115" spans="1:27" ht="200" x14ac:dyDescent="0.25">
      <c r="A115" s="213" t="s">
        <v>1048</v>
      </c>
      <c r="B115" s="213" t="s">
        <v>298</v>
      </c>
      <c r="C115" s="213" t="s">
        <v>299</v>
      </c>
      <c r="D115" s="215" t="s">
        <v>215</v>
      </c>
      <c r="E115" s="214" t="s">
        <v>3918</v>
      </c>
      <c r="F115" s="214" t="s">
        <v>1049</v>
      </c>
      <c r="G115" s="214" t="s">
        <v>4717</v>
      </c>
      <c r="H115" s="214" t="s">
        <v>1050</v>
      </c>
      <c r="I115" s="215"/>
      <c r="J115" s="214"/>
      <c r="K115" s="214" t="s">
        <v>1051</v>
      </c>
      <c r="L115" s="214"/>
      <c r="M115" s="214" t="s">
        <v>181</v>
      </c>
      <c r="N115" s="214" t="s">
        <v>605</v>
      </c>
      <c r="O115" s="217" t="s">
        <v>606</v>
      </c>
      <c r="P115" s="217"/>
      <c r="Q115" s="214" t="s">
        <v>1019</v>
      </c>
      <c r="R115" s="214" t="s">
        <v>1052</v>
      </c>
      <c r="S115" s="214" t="s">
        <v>1053</v>
      </c>
      <c r="T115" s="214" t="s">
        <v>308</v>
      </c>
      <c r="U115" s="214" t="s">
        <v>4268</v>
      </c>
      <c r="V115" s="214" t="s">
        <v>1054</v>
      </c>
      <c r="W115" s="209" t="s">
        <v>235</v>
      </c>
      <c r="AA115" s="182">
        <f>IF(OR(J115="Fail",ISBLANK(J115)),INDEX('Issue Code Table'!C:C,MATCH(N:N,'Issue Code Table'!A:A,0)),IF(M115="Critical",6,IF(M115="Significant",5,IF(M115="Moderate",3,2))))</f>
        <v>5</v>
      </c>
    </row>
    <row r="116" spans="1:27" ht="112.5" x14ac:dyDescent="0.25">
      <c r="A116" s="219" t="s">
        <v>1055</v>
      </c>
      <c r="B116" s="219" t="s">
        <v>298</v>
      </c>
      <c r="C116" s="219" t="s">
        <v>299</v>
      </c>
      <c r="D116" s="221" t="s">
        <v>215</v>
      </c>
      <c r="E116" s="220" t="s">
        <v>3919</v>
      </c>
      <c r="F116" s="220" t="s">
        <v>1056</v>
      </c>
      <c r="G116" s="220" t="s">
        <v>4718</v>
      </c>
      <c r="H116" s="220" t="s">
        <v>1057</v>
      </c>
      <c r="I116" s="221"/>
      <c r="J116" s="220"/>
      <c r="K116" s="220" t="s">
        <v>1058</v>
      </c>
      <c r="L116" s="220"/>
      <c r="M116" s="220" t="s">
        <v>181</v>
      </c>
      <c r="N116" s="220" t="s">
        <v>303</v>
      </c>
      <c r="O116" s="223" t="s">
        <v>304</v>
      </c>
      <c r="P116" s="223"/>
      <c r="Q116" s="220" t="s">
        <v>1019</v>
      </c>
      <c r="R116" s="220" t="s">
        <v>1059</v>
      </c>
      <c r="S116" s="220" t="s">
        <v>1060</v>
      </c>
      <c r="T116" s="220" t="s">
        <v>1061</v>
      </c>
      <c r="U116" s="220" t="s">
        <v>4269</v>
      </c>
      <c r="V116" s="220" t="s">
        <v>1062</v>
      </c>
      <c r="W116" s="208" t="s">
        <v>235</v>
      </c>
      <c r="AA116" s="182">
        <f>IF(OR(J116="Fail",ISBLANK(J116)),INDEX('Issue Code Table'!C:C,MATCH(N:N,'Issue Code Table'!A:A,0)),IF(M116="Critical",6,IF(M116="Significant",5,IF(M116="Moderate",3,2))))</f>
        <v>5</v>
      </c>
    </row>
    <row r="117" spans="1:27" ht="112.5" x14ac:dyDescent="0.25">
      <c r="A117" s="213" t="s">
        <v>1063</v>
      </c>
      <c r="B117" s="213" t="s">
        <v>298</v>
      </c>
      <c r="C117" s="213" t="s">
        <v>299</v>
      </c>
      <c r="D117" s="215" t="s">
        <v>215</v>
      </c>
      <c r="E117" s="214" t="s">
        <v>3920</v>
      </c>
      <c r="F117" s="214" t="s">
        <v>1064</v>
      </c>
      <c r="G117" s="214" t="s">
        <v>4719</v>
      </c>
      <c r="H117" s="214" t="s">
        <v>1065</v>
      </c>
      <c r="I117" s="215"/>
      <c r="J117" s="214"/>
      <c r="K117" s="214" t="s">
        <v>1066</v>
      </c>
      <c r="L117" s="214"/>
      <c r="M117" s="214" t="s">
        <v>181</v>
      </c>
      <c r="N117" s="214" t="s">
        <v>605</v>
      </c>
      <c r="O117" s="217" t="s">
        <v>606</v>
      </c>
      <c r="P117" s="217"/>
      <c r="Q117" s="214" t="s">
        <v>1019</v>
      </c>
      <c r="R117" s="214" t="s">
        <v>1067</v>
      </c>
      <c r="S117" s="214" t="s">
        <v>1068</v>
      </c>
      <c r="T117" s="214" t="s">
        <v>308</v>
      </c>
      <c r="U117" s="214" t="s">
        <v>4270</v>
      </c>
      <c r="V117" s="214" t="s">
        <v>1069</v>
      </c>
      <c r="W117" s="209" t="s">
        <v>235</v>
      </c>
      <c r="AA117" s="182">
        <f>IF(OR(J117="Fail",ISBLANK(J117)),INDEX('Issue Code Table'!C:C,MATCH(N:N,'Issue Code Table'!A:A,0)),IF(M117="Critical",6,IF(M117="Significant",5,IF(M117="Moderate",3,2))))</f>
        <v>5</v>
      </c>
    </row>
    <row r="118" spans="1:27" ht="137.5" x14ac:dyDescent="0.25">
      <c r="A118" s="219" t="s">
        <v>1070</v>
      </c>
      <c r="B118" s="219" t="s">
        <v>298</v>
      </c>
      <c r="C118" s="219" t="s">
        <v>299</v>
      </c>
      <c r="D118" s="221" t="s">
        <v>215</v>
      </c>
      <c r="E118" s="220" t="s">
        <v>3921</v>
      </c>
      <c r="F118" s="220" t="s">
        <v>1071</v>
      </c>
      <c r="G118" s="220" t="s">
        <v>4720</v>
      </c>
      <c r="H118" s="220" t="s">
        <v>1072</v>
      </c>
      <c r="I118" s="221"/>
      <c r="J118" s="220"/>
      <c r="K118" s="220" t="s">
        <v>1073</v>
      </c>
      <c r="L118" s="220"/>
      <c r="M118" s="220" t="s">
        <v>219</v>
      </c>
      <c r="N118" s="220" t="s">
        <v>1074</v>
      </c>
      <c r="O118" s="223" t="s">
        <v>1075</v>
      </c>
      <c r="P118" s="223"/>
      <c r="Q118" s="220" t="s">
        <v>1019</v>
      </c>
      <c r="R118" s="220" t="s">
        <v>1076</v>
      </c>
      <c r="S118" s="220" t="s">
        <v>1077</v>
      </c>
      <c r="T118" s="220" t="s">
        <v>308</v>
      </c>
      <c r="U118" s="220" t="s">
        <v>4271</v>
      </c>
      <c r="V118" s="220" t="s">
        <v>1078</v>
      </c>
      <c r="W118" s="208"/>
      <c r="AA118" s="182">
        <f>IF(OR(J118="Fail",ISBLANK(J118)),INDEX('Issue Code Table'!C:C,MATCH(N:N,'Issue Code Table'!A:A,0)),IF(M118="Critical",6,IF(M118="Significant",5,IF(M118="Moderate",3,2))))</f>
        <v>3</v>
      </c>
    </row>
    <row r="119" spans="1:27" ht="125" x14ac:dyDescent="0.25">
      <c r="A119" s="213" t="s">
        <v>1079</v>
      </c>
      <c r="B119" s="213" t="s">
        <v>1080</v>
      </c>
      <c r="C119" s="213" t="s">
        <v>1081</v>
      </c>
      <c r="D119" s="215" t="s">
        <v>215</v>
      </c>
      <c r="E119" s="214" t="s">
        <v>3922</v>
      </c>
      <c r="F119" s="214" t="s">
        <v>1082</v>
      </c>
      <c r="G119" s="214" t="s">
        <v>4721</v>
      </c>
      <c r="H119" s="214" t="s">
        <v>1083</v>
      </c>
      <c r="I119" s="215"/>
      <c r="J119" s="214"/>
      <c r="K119" s="214" t="s">
        <v>1084</v>
      </c>
      <c r="L119" s="214"/>
      <c r="M119" s="214" t="s">
        <v>219</v>
      </c>
      <c r="N119" s="214" t="s">
        <v>1085</v>
      </c>
      <c r="O119" s="217" t="s">
        <v>1086</v>
      </c>
      <c r="P119" s="217"/>
      <c r="Q119" s="214" t="s">
        <v>1087</v>
      </c>
      <c r="R119" s="214" t="s">
        <v>1088</v>
      </c>
      <c r="S119" s="214" t="s">
        <v>1089</v>
      </c>
      <c r="T119" s="214" t="s">
        <v>308</v>
      </c>
      <c r="U119" s="214" t="s">
        <v>4272</v>
      </c>
      <c r="V119" s="214" t="s">
        <v>1090</v>
      </c>
      <c r="W119" s="209"/>
      <c r="AA119" s="182">
        <f>IF(OR(J119="Fail",ISBLANK(J119)),INDEX('Issue Code Table'!C:C,MATCH(N:N,'Issue Code Table'!A:A,0)),IF(M119="Critical",6,IF(M119="Significant",5,IF(M119="Moderate",3,2))))</f>
        <v>3</v>
      </c>
    </row>
    <row r="120" spans="1:27" ht="125" x14ac:dyDescent="0.25">
      <c r="A120" s="219" t="s">
        <v>1091</v>
      </c>
      <c r="B120" s="219" t="s">
        <v>1080</v>
      </c>
      <c r="C120" s="219" t="s">
        <v>1081</v>
      </c>
      <c r="D120" s="221" t="s">
        <v>215</v>
      </c>
      <c r="E120" s="220" t="s">
        <v>3923</v>
      </c>
      <c r="F120" s="220" t="s">
        <v>1092</v>
      </c>
      <c r="G120" s="220" t="s">
        <v>4722</v>
      </c>
      <c r="H120" s="220" t="s">
        <v>1093</v>
      </c>
      <c r="I120" s="221"/>
      <c r="J120" s="220"/>
      <c r="K120" s="220" t="s">
        <v>1094</v>
      </c>
      <c r="L120" s="220"/>
      <c r="M120" s="220" t="s">
        <v>219</v>
      </c>
      <c r="N120" s="220" t="s">
        <v>1085</v>
      </c>
      <c r="O120" s="223" t="s">
        <v>1086</v>
      </c>
      <c r="P120" s="223"/>
      <c r="Q120" s="220" t="s">
        <v>1087</v>
      </c>
      <c r="R120" s="220" t="s">
        <v>1095</v>
      </c>
      <c r="S120" s="220" t="s">
        <v>1096</v>
      </c>
      <c r="T120" s="220" t="s">
        <v>308</v>
      </c>
      <c r="U120" s="220" t="s">
        <v>4273</v>
      </c>
      <c r="V120" s="220" t="s">
        <v>1097</v>
      </c>
      <c r="W120" s="208"/>
      <c r="AA120" s="182">
        <f>IF(OR(J120="Fail",ISBLANK(J120)),INDEX('Issue Code Table'!C:C,MATCH(N:N,'Issue Code Table'!A:A,0)),IF(M120="Critical",6,IF(M120="Significant",5,IF(M120="Moderate",3,2))))</f>
        <v>3</v>
      </c>
    </row>
    <row r="121" spans="1:27" ht="137.5" x14ac:dyDescent="0.25">
      <c r="A121" s="213" t="s">
        <v>1099</v>
      </c>
      <c r="B121" s="213" t="s">
        <v>3757</v>
      </c>
      <c r="C121" s="213" t="s">
        <v>3758</v>
      </c>
      <c r="D121" s="215" t="s">
        <v>215</v>
      </c>
      <c r="E121" s="214" t="s">
        <v>3924</v>
      </c>
      <c r="F121" s="214" t="s">
        <v>1101</v>
      </c>
      <c r="G121" s="214" t="s">
        <v>4723</v>
      </c>
      <c r="H121" s="214" t="s">
        <v>1102</v>
      </c>
      <c r="I121" s="215"/>
      <c r="J121" s="214"/>
      <c r="K121" s="214" t="s">
        <v>1103</v>
      </c>
      <c r="L121" s="214"/>
      <c r="M121" s="214" t="s">
        <v>219</v>
      </c>
      <c r="N121" s="214" t="s">
        <v>1085</v>
      </c>
      <c r="O121" s="217" t="s">
        <v>1086</v>
      </c>
      <c r="P121" s="217"/>
      <c r="Q121" s="214" t="s">
        <v>1087</v>
      </c>
      <c r="R121" s="214" t="s">
        <v>1098</v>
      </c>
      <c r="S121" s="214" t="s">
        <v>1105</v>
      </c>
      <c r="T121" s="214" t="s">
        <v>1106</v>
      </c>
      <c r="U121" s="214" t="s">
        <v>4274</v>
      </c>
      <c r="V121" s="214" t="s">
        <v>1107</v>
      </c>
      <c r="W121" s="209"/>
      <c r="AA121" s="182">
        <f>IF(OR(J121="Fail",ISBLANK(J121)),INDEX('Issue Code Table'!C:C,MATCH(N:N,'Issue Code Table'!A:A,0)),IF(M121="Critical",6,IF(M121="Significant",5,IF(M121="Moderate",3,2))))</f>
        <v>3</v>
      </c>
    </row>
    <row r="122" spans="1:27" ht="137.5" x14ac:dyDescent="0.25">
      <c r="A122" s="219" t="s">
        <v>1108</v>
      </c>
      <c r="B122" s="219" t="s">
        <v>1109</v>
      </c>
      <c r="C122" s="219" t="s">
        <v>1110</v>
      </c>
      <c r="D122" s="221" t="s">
        <v>215</v>
      </c>
      <c r="E122" s="220" t="s">
        <v>3925</v>
      </c>
      <c r="F122" s="220" t="s">
        <v>1111</v>
      </c>
      <c r="G122" s="220" t="s">
        <v>4724</v>
      </c>
      <c r="H122" s="220" t="s">
        <v>1112</v>
      </c>
      <c r="I122" s="221"/>
      <c r="J122" s="220"/>
      <c r="K122" s="220" t="s">
        <v>1113</v>
      </c>
      <c r="L122" s="220"/>
      <c r="M122" s="220" t="s">
        <v>219</v>
      </c>
      <c r="N122" s="220" t="s">
        <v>1085</v>
      </c>
      <c r="O122" s="223" t="s">
        <v>1086</v>
      </c>
      <c r="P122" s="223"/>
      <c r="Q122" s="220" t="s">
        <v>1087</v>
      </c>
      <c r="R122" s="220" t="s">
        <v>1104</v>
      </c>
      <c r="S122" s="220" t="s">
        <v>4275</v>
      </c>
      <c r="T122" s="220" t="s">
        <v>1116</v>
      </c>
      <c r="U122" s="220" t="s">
        <v>4276</v>
      </c>
      <c r="V122" s="220" t="s">
        <v>1117</v>
      </c>
      <c r="W122" s="208"/>
      <c r="AA122" s="182">
        <f>IF(OR(J122="Fail",ISBLANK(J122)),INDEX('Issue Code Table'!C:C,MATCH(N:N,'Issue Code Table'!A:A,0)),IF(M122="Critical",6,IF(M122="Significant",5,IF(M122="Moderate",3,2))))</f>
        <v>3</v>
      </c>
    </row>
    <row r="123" spans="1:27" ht="125" x14ac:dyDescent="0.25">
      <c r="A123" s="213" t="s">
        <v>1118</v>
      </c>
      <c r="B123" s="213" t="s">
        <v>1109</v>
      </c>
      <c r="C123" s="213" t="s">
        <v>1110</v>
      </c>
      <c r="D123" s="215" t="s">
        <v>215</v>
      </c>
      <c r="E123" s="214" t="s">
        <v>3926</v>
      </c>
      <c r="F123" s="214" t="s">
        <v>1119</v>
      </c>
      <c r="G123" s="214" t="s">
        <v>4725</v>
      </c>
      <c r="H123" s="214" t="s">
        <v>1120</v>
      </c>
      <c r="I123" s="215"/>
      <c r="J123" s="214"/>
      <c r="K123" s="214" t="s">
        <v>1121</v>
      </c>
      <c r="L123" s="214"/>
      <c r="M123" s="214" t="s">
        <v>219</v>
      </c>
      <c r="N123" s="214" t="s">
        <v>1085</v>
      </c>
      <c r="O123" s="217" t="s">
        <v>1086</v>
      </c>
      <c r="P123" s="217"/>
      <c r="Q123" s="214" t="s">
        <v>1087</v>
      </c>
      <c r="R123" s="214" t="s">
        <v>1114</v>
      </c>
      <c r="S123" s="214" t="s">
        <v>1115</v>
      </c>
      <c r="T123" s="214" t="s">
        <v>1123</v>
      </c>
      <c r="U123" s="214" t="s">
        <v>4277</v>
      </c>
      <c r="V123" s="214" t="s">
        <v>1124</v>
      </c>
      <c r="W123" s="209"/>
      <c r="AA123" s="182">
        <f>IF(OR(J123="Fail",ISBLANK(J123)),INDEX('Issue Code Table'!C:C,MATCH(N:N,'Issue Code Table'!A:A,0)),IF(M123="Critical",6,IF(M123="Significant",5,IF(M123="Moderate",3,2))))</f>
        <v>3</v>
      </c>
    </row>
    <row r="124" spans="1:27" ht="125" x14ac:dyDescent="0.25">
      <c r="A124" s="219" t="s">
        <v>1125</v>
      </c>
      <c r="B124" s="219" t="s">
        <v>1126</v>
      </c>
      <c r="C124" s="219" t="s">
        <v>1127</v>
      </c>
      <c r="D124" s="221" t="s">
        <v>215</v>
      </c>
      <c r="E124" s="220" t="s">
        <v>3927</v>
      </c>
      <c r="F124" s="220" t="s">
        <v>1128</v>
      </c>
      <c r="G124" s="220" t="s">
        <v>4726</v>
      </c>
      <c r="H124" s="220" t="s">
        <v>1129</v>
      </c>
      <c r="I124" s="221"/>
      <c r="J124" s="220"/>
      <c r="K124" s="220" t="s">
        <v>1130</v>
      </c>
      <c r="L124" s="220"/>
      <c r="M124" s="220" t="s">
        <v>219</v>
      </c>
      <c r="N124" s="220" t="s">
        <v>1085</v>
      </c>
      <c r="O124" s="223" t="s">
        <v>1086</v>
      </c>
      <c r="P124" s="223"/>
      <c r="Q124" s="220" t="s">
        <v>1087</v>
      </c>
      <c r="R124" s="220" t="s">
        <v>1122</v>
      </c>
      <c r="S124" s="220" t="s">
        <v>1115</v>
      </c>
      <c r="T124" s="220" t="s">
        <v>1132</v>
      </c>
      <c r="U124" s="220" t="s">
        <v>4278</v>
      </c>
      <c r="V124" s="220" t="s">
        <v>1133</v>
      </c>
      <c r="W124" s="208"/>
      <c r="AA124" s="182">
        <f>IF(OR(J124="Fail",ISBLANK(J124)),INDEX('Issue Code Table'!C:C,MATCH(N:N,'Issue Code Table'!A:A,0)),IF(M124="Critical",6,IF(M124="Significant",5,IF(M124="Moderate",3,2))))</f>
        <v>3</v>
      </c>
    </row>
    <row r="125" spans="1:27" ht="137.5" x14ac:dyDescent="0.25">
      <c r="A125" s="213" t="s">
        <v>1134</v>
      </c>
      <c r="B125" s="213" t="s">
        <v>1126</v>
      </c>
      <c r="C125" s="213" t="s">
        <v>1127</v>
      </c>
      <c r="D125" s="215" t="s">
        <v>215</v>
      </c>
      <c r="E125" s="214" t="s">
        <v>3928</v>
      </c>
      <c r="F125" s="214" t="s">
        <v>1135</v>
      </c>
      <c r="G125" s="214" t="s">
        <v>4727</v>
      </c>
      <c r="H125" s="214" t="s">
        <v>1136</v>
      </c>
      <c r="I125" s="215"/>
      <c r="J125" s="214"/>
      <c r="K125" s="214" t="s">
        <v>1137</v>
      </c>
      <c r="L125" s="214"/>
      <c r="M125" s="214" t="s">
        <v>219</v>
      </c>
      <c r="N125" s="214" t="s">
        <v>1085</v>
      </c>
      <c r="O125" s="217" t="s">
        <v>1086</v>
      </c>
      <c r="P125" s="217"/>
      <c r="Q125" s="214" t="s">
        <v>1087</v>
      </c>
      <c r="R125" s="214" t="s">
        <v>1131</v>
      </c>
      <c r="S125" s="214" t="s">
        <v>1115</v>
      </c>
      <c r="T125" s="214" t="s">
        <v>1138</v>
      </c>
      <c r="U125" s="214" t="s">
        <v>4279</v>
      </c>
      <c r="V125" s="214" t="s">
        <v>1139</v>
      </c>
      <c r="W125" s="209"/>
      <c r="AA125" s="182">
        <f>IF(OR(J125="Fail",ISBLANK(J125)),INDEX('Issue Code Table'!C:C,MATCH(N:N,'Issue Code Table'!A:A,0)),IF(M125="Critical",6,IF(M125="Significant",5,IF(M125="Moderate",3,2))))</f>
        <v>3</v>
      </c>
    </row>
    <row r="126" spans="1:27" ht="125" x14ac:dyDescent="0.25">
      <c r="A126" s="219" t="s">
        <v>1140</v>
      </c>
      <c r="B126" s="219" t="s">
        <v>1080</v>
      </c>
      <c r="C126" s="219" t="s">
        <v>1081</v>
      </c>
      <c r="D126" s="221" t="s">
        <v>215</v>
      </c>
      <c r="E126" s="220" t="s">
        <v>3929</v>
      </c>
      <c r="F126" s="220" t="s">
        <v>1082</v>
      </c>
      <c r="G126" s="220" t="s">
        <v>4728</v>
      </c>
      <c r="H126" s="220" t="s">
        <v>1141</v>
      </c>
      <c r="I126" s="221"/>
      <c r="J126" s="220"/>
      <c r="K126" s="220" t="s">
        <v>1142</v>
      </c>
      <c r="L126" s="220"/>
      <c r="M126" s="220" t="s">
        <v>219</v>
      </c>
      <c r="N126" s="220" t="s">
        <v>1085</v>
      </c>
      <c r="O126" s="223" t="s">
        <v>1086</v>
      </c>
      <c r="P126" s="223"/>
      <c r="Q126" s="220" t="s">
        <v>1143</v>
      </c>
      <c r="R126" s="220" t="s">
        <v>1144</v>
      </c>
      <c r="S126" s="220" t="s">
        <v>1089</v>
      </c>
      <c r="T126" s="220" t="s">
        <v>308</v>
      </c>
      <c r="U126" s="220" t="s">
        <v>4280</v>
      </c>
      <c r="V126" s="220" t="s">
        <v>1145</v>
      </c>
      <c r="W126" s="208"/>
      <c r="AA126" s="182">
        <f>IF(OR(J126="Fail",ISBLANK(J126)),INDEX('Issue Code Table'!C:C,MATCH(N:N,'Issue Code Table'!A:A,0)),IF(M126="Critical",6,IF(M126="Significant",5,IF(M126="Moderate",3,2))))</f>
        <v>3</v>
      </c>
    </row>
    <row r="127" spans="1:27" ht="125" x14ac:dyDescent="0.25">
      <c r="A127" s="213" t="s">
        <v>1146</v>
      </c>
      <c r="B127" s="213" t="s">
        <v>1080</v>
      </c>
      <c r="C127" s="213" t="s">
        <v>1081</v>
      </c>
      <c r="D127" s="215" t="s">
        <v>215</v>
      </c>
      <c r="E127" s="214" t="s">
        <v>3930</v>
      </c>
      <c r="F127" s="214" t="s">
        <v>1092</v>
      </c>
      <c r="G127" s="214" t="s">
        <v>4729</v>
      </c>
      <c r="H127" s="214" t="s">
        <v>1147</v>
      </c>
      <c r="I127" s="215"/>
      <c r="J127" s="214"/>
      <c r="K127" s="214" t="s">
        <v>1148</v>
      </c>
      <c r="L127" s="214"/>
      <c r="M127" s="214" t="s">
        <v>219</v>
      </c>
      <c r="N127" s="214" t="s">
        <v>1085</v>
      </c>
      <c r="O127" s="217" t="s">
        <v>1086</v>
      </c>
      <c r="P127" s="217"/>
      <c r="Q127" s="214" t="s">
        <v>1143</v>
      </c>
      <c r="R127" s="214" t="s">
        <v>1149</v>
      </c>
      <c r="S127" s="214" t="s">
        <v>1096</v>
      </c>
      <c r="T127" s="214" t="s">
        <v>308</v>
      </c>
      <c r="U127" s="214" t="s">
        <v>4281</v>
      </c>
      <c r="V127" s="214" t="s">
        <v>1150</v>
      </c>
      <c r="W127" s="209"/>
      <c r="AA127" s="182">
        <f>IF(OR(J127="Fail",ISBLANK(J127)),INDEX('Issue Code Table'!C:C,MATCH(N:N,'Issue Code Table'!A:A,0)),IF(M127="Critical",6,IF(M127="Significant",5,IF(M127="Moderate",3,2))))</f>
        <v>3</v>
      </c>
    </row>
    <row r="128" spans="1:27" ht="137.5" x14ac:dyDescent="0.25">
      <c r="A128" s="219" t="s">
        <v>1152</v>
      </c>
      <c r="B128" s="219" t="s">
        <v>3757</v>
      </c>
      <c r="C128" s="219" t="s">
        <v>3758</v>
      </c>
      <c r="D128" s="221" t="s">
        <v>215</v>
      </c>
      <c r="E128" s="220" t="s">
        <v>3931</v>
      </c>
      <c r="F128" s="220" t="s">
        <v>1153</v>
      </c>
      <c r="G128" s="220" t="s">
        <v>4730</v>
      </c>
      <c r="H128" s="220" t="s">
        <v>1154</v>
      </c>
      <c r="I128" s="221"/>
      <c r="J128" s="220"/>
      <c r="K128" s="220" t="s">
        <v>1155</v>
      </c>
      <c r="L128" s="220"/>
      <c r="M128" s="220" t="s">
        <v>219</v>
      </c>
      <c r="N128" s="220" t="s">
        <v>1085</v>
      </c>
      <c r="O128" s="223" t="s">
        <v>1086</v>
      </c>
      <c r="P128" s="223"/>
      <c r="Q128" s="220" t="s">
        <v>1143</v>
      </c>
      <c r="R128" s="220" t="s">
        <v>1151</v>
      </c>
      <c r="S128" s="220" t="s">
        <v>1105</v>
      </c>
      <c r="T128" s="220" t="s">
        <v>1106</v>
      </c>
      <c r="U128" s="220" t="s">
        <v>4282</v>
      </c>
      <c r="V128" s="220" t="s">
        <v>1157</v>
      </c>
      <c r="W128" s="208"/>
      <c r="AA128" s="182">
        <f>IF(OR(J128="Fail",ISBLANK(J128)),INDEX('Issue Code Table'!C:C,MATCH(N:N,'Issue Code Table'!A:A,0)),IF(M128="Critical",6,IF(M128="Significant",5,IF(M128="Moderate",3,2))))</f>
        <v>3</v>
      </c>
    </row>
    <row r="129" spans="1:27" ht="137.5" x14ac:dyDescent="0.25">
      <c r="A129" s="213" t="s">
        <v>1158</v>
      </c>
      <c r="B129" s="213" t="s">
        <v>1109</v>
      </c>
      <c r="C129" s="213" t="s">
        <v>1110</v>
      </c>
      <c r="D129" s="215" t="s">
        <v>215</v>
      </c>
      <c r="E129" s="214" t="s">
        <v>3932</v>
      </c>
      <c r="F129" s="214" t="s">
        <v>1159</v>
      </c>
      <c r="G129" s="214" t="s">
        <v>4731</v>
      </c>
      <c r="H129" s="214" t="s">
        <v>1160</v>
      </c>
      <c r="I129" s="215"/>
      <c r="J129" s="214"/>
      <c r="K129" s="214" t="s">
        <v>1161</v>
      </c>
      <c r="L129" s="214"/>
      <c r="M129" s="214" t="s">
        <v>219</v>
      </c>
      <c r="N129" s="214" t="s">
        <v>1085</v>
      </c>
      <c r="O129" s="217" t="s">
        <v>1086</v>
      </c>
      <c r="P129" s="217"/>
      <c r="Q129" s="214" t="s">
        <v>1143</v>
      </c>
      <c r="R129" s="214" t="s">
        <v>1156</v>
      </c>
      <c r="S129" s="214" t="s">
        <v>4275</v>
      </c>
      <c r="T129" s="214" t="s">
        <v>1116</v>
      </c>
      <c r="U129" s="214" t="s">
        <v>4283</v>
      </c>
      <c r="V129" s="214" t="s">
        <v>1163</v>
      </c>
      <c r="W129" s="209"/>
      <c r="AA129" s="182">
        <f>IF(OR(J129="Fail",ISBLANK(J129)),INDEX('Issue Code Table'!C:C,MATCH(N:N,'Issue Code Table'!A:A,0)),IF(M129="Critical",6,IF(M129="Significant",5,IF(M129="Moderate",3,2))))</f>
        <v>3</v>
      </c>
    </row>
    <row r="130" spans="1:27" ht="125" x14ac:dyDescent="0.25">
      <c r="A130" s="219" t="s">
        <v>1164</v>
      </c>
      <c r="B130" s="219" t="s">
        <v>1109</v>
      </c>
      <c r="C130" s="219" t="s">
        <v>1110</v>
      </c>
      <c r="D130" s="221" t="s">
        <v>215</v>
      </c>
      <c r="E130" s="220" t="s">
        <v>3933</v>
      </c>
      <c r="F130" s="220" t="s">
        <v>1119</v>
      </c>
      <c r="G130" s="220" t="s">
        <v>4732</v>
      </c>
      <c r="H130" s="220" t="s">
        <v>1165</v>
      </c>
      <c r="I130" s="221"/>
      <c r="J130" s="220"/>
      <c r="K130" s="220" t="s">
        <v>1166</v>
      </c>
      <c r="L130" s="220"/>
      <c r="M130" s="220" t="s">
        <v>219</v>
      </c>
      <c r="N130" s="220" t="s">
        <v>1085</v>
      </c>
      <c r="O130" s="223" t="s">
        <v>1086</v>
      </c>
      <c r="P130" s="223"/>
      <c r="Q130" s="220" t="s">
        <v>1143</v>
      </c>
      <c r="R130" s="220" t="s">
        <v>1162</v>
      </c>
      <c r="S130" s="220" t="s">
        <v>1115</v>
      </c>
      <c r="T130" s="220" t="s">
        <v>1123</v>
      </c>
      <c r="U130" s="220" t="s">
        <v>4284</v>
      </c>
      <c r="V130" s="220" t="s">
        <v>1168</v>
      </c>
      <c r="W130" s="208"/>
      <c r="AA130" s="182">
        <f>IF(OR(J130="Fail",ISBLANK(J130)),INDEX('Issue Code Table'!C:C,MATCH(N:N,'Issue Code Table'!A:A,0)),IF(M130="Critical",6,IF(M130="Significant",5,IF(M130="Moderate",3,2))))</f>
        <v>3</v>
      </c>
    </row>
    <row r="131" spans="1:27" ht="125" x14ac:dyDescent="0.25">
      <c r="A131" s="213" t="s">
        <v>1169</v>
      </c>
      <c r="B131" s="213" t="s">
        <v>1126</v>
      </c>
      <c r="C131" s="213" t="s">
        <v>1127</v>
      </c>
      <c r="D131" s="215" t="s">
        <v>215</v>
      </c>
      <c r="E131" s="214" t="s">
        <v>3934</v>
      </c>
      <c r="F131" s="214" t="s">
        <v>1128</v>
      </c>
      <c r="G131" s="214" t="s">
        <v>4733</v>
      </c>
      <c r="H131" s="214" t="s">
        <v>1170</v>
      </c>
      <c r="I131" s="215"/>
      <c r="J131" s="214"/>
      <c r="K131" s="214" t="s">
        <v>1171</v>
      </c>
      <c r="L131" s="214"/>
      <c r="M131" s="214" t="s">
        <v>219</v>
      </c>
      <c r="N131" s="214" t="s">
        <v>1085</v>
      </c>
      <c r="O131" s="217" t="s">
        <v>1086</v>
      </c>
      <c r="P131" s="217"/>
      <c r="Q131" s="214" t="s">
        <v>1143</v>
      </c>
      <c r="R131" s="214" t="s">
        <v>1167</v>
      </c>
      <c r="S131" s="214" t="s">
        <v>1115</v>
      </c>
      <c r="T131" s="214" t="s">
        <v>1132</v>
      </c>
      <c r="U131" s="214" t="s">
        <v>4285</v>
      </c>
      <c r="V131" s="214" t="s">
        <v>1173</v>
      </c>
      <c r="W131" s="209"/>
      <c r="AA131" s="182">
        <f>IF(OR(J131="Fail",ISBLANK(J131)),INDEX('Issue Code Table'!C:C,MATCH(N:N,'Issue Code Table'!A:A,0)),IF(M131="Critical",6,IF(M131="Significant",5,IF(M131="Moderate",3,2))))</f>
        <v>3</v>
      </c>
    </row>
    <row r="132" spans="1:27" ht="137.5" x14ac:dyDescent="0.25">
      <c r="A132" s="219" t="s">
        <v>1174</v>
      </c>
      <c r="B132" s="219" t="s">
        <v>1126</v>
      </c>
      <c r="C132" s="219" t="s">
        <v>1127</v>
      </c>
      <c r="D132" s="221" t="s">
        <v>215</v>
      </c>
      <c r="E132" s="220" t="s">
        <v>3935</v>
      </c>
      <c r="F132" s="220" t="s">
        <v>1135</v>
      </c>
      <c r="G132" s="220" t="s">
        <v>4734</v>
      </c>
      <c r="H132" s="220" t="s">
        <v>1175</v>
      </c>
      <c r="I132" s="221"/>
      <c r="J132" s="220"/>
      <c r="K132" s="220" t="s">
        <v>1176</v>
      </c>
      <c r="L132" s="220"/>
      <c r="M132" s="220" t="s">
        <v>219</v>
      </c>
      <c r="N132" s="220" t="s">
        <v>1085</v>
      </c>
      <c r="O132" s="223" t="s">
        <v>1086</v>
      </c>
      <c r="P132" s="223"/>
      <c r="Q132" s="220" t="s">
        <v>1143</v>
      </c>
      <c r="R132" s="220" t="s">
        <v>1172</v>
      </c>
      <c r="S132" s="220" t="s">
        <v>1115</v>
      </c>
      <c r="T132" s="220" t="s">
        <v>1138</v>
      </c>
      <c r="U132" s="220" t="s">
        <v>4286</v>
      </c>
      <c r="V132" s="220" t="s">
        <v>1177</v>
      </c>
      <c r="W132" s="208"/>
      <c r="AA132" s="182">
        <f>IF(OR(J132="Fail",ISBLANK(J132)),INDEX('Issue Code Table'!C:C,MATCH(N:N,'Issue Code Table'!A:A,0)),IF(M132="Critical",6,IF(M132="Significant",5,IF(M132="Moderate",3,2))))</f>
        <v>3</v>
      </c>
    </row>
    <row r="133" spans="1:27" ht="125" x14ac:dyDescent="0.25">
      <c r="A133" s="213" t="s">
        <v>1178</v>
      </c>
      <c r="B133" s="213" t="s">
        <v>1080</v>
      </c>
      <c r="C133" s="213" t="s">
        <v>1081</v>
      </c>
      <c r="D133" s="215" t="s">
        <v>215</v>
      </c>
      <c r="E133" s="214" t="s">
        <v>3936</v>
      </c>
      <c r="F133" s="214" t="s">
        <v>1082</v>
      </c>
      <c r="G133" s="214" t="s">
        <v>4735</v>
      </c>
      <c r="H133" s="214" t="s">
        <v>1179</v>
      </c>
      <c r="I133" s="215"/>
      <c r="J133" s="214"/>
      <c r="K133" s="214" t="s">
        <v>1180</v>
      </c>
      <c r="L133" s="214"/>
      <c r="M133" s="214" t="s">
        <v>219</v>
      </c>
      <c r="N133" s="214" t="s">
        <v>1085</v>
      </c>
      <c r="O133" s="217" t="s">
        <v>1086</v>
      </c>
      <c r="P133" s="217"/>
      <c r="Q133" s="214" t="s">
        <v>1181</v>
      </c>
      <c r="R133" s="214" t="s">
        <v>1182</v>
      </c>
      <c r="S133" s="214" t="s">
        <v>1089</v>
      </c>
      <c r="T133" s="214" t="s">
        <v>308</v>
      </c>
      <c r="U133" s="214" t="s">
        <v>4287</v>
      </c>
      <c r="V133" s="214" t="s">
        <v>1183</v>
      </c>
      <c r="W133" s="209"/>
      <c r="AA133" s="182">
        <f>IF(OR(J133="Fail",ISBLANK(J133)),INDEX('Issue Code Table'!C:C,MATCH(N:N,'Issue Code Table'!A:A,0)),IF(M133="Critical",6,IF(M133="Significant",5,IF(M133="Moderate",3,2))))</f>
        <v>3</v>
      </c>
    </row>
    <row r="134" spans="1:27" ht="125" x14ac:dyDescent="0.25">
      <c r="A134" s="219" t="s">
        <v>1184</v>
      </c>
      <c r="B134" s="219" t="s">
        <v>1080</v>
      </c>
      <c r="C134" s="219" t="s">
        <v>1081</v>
      </c>
      <c r="D134" s="221" t="s">
        <v>215</v>
      </c>
      <c r="E134" s="220" t="s">
        <v>3937</v>
      </c>
      <c r="F134" s="220" t="s">
        <v>1092</v>
      </c>
      <c r="G134" s="220" t="s">
        <v>4736</v>
      </c>
      <c r="H134" s="220" t="s">
        <v>1185</v>
      </c>
      <c r="I134" s="221"/>
      <c r="J134" s="220"/>
      <c r="K134" s="220" t="s">
        <v>1186</v>
      </c>
      <c r="L134" s="220"/>
      <c r="M134" s="220" t="s">
        <v>219</v>
      </c>
      <c r="N134" s="220" t="s">
        <v>1085</v>
      </c>
      <c r="O134" s="223" t="s">
        <v>1086</v>
      </c>
      <c r="P134" s="223"/>
      <c r="Q134" s="220" t="s">
        <v>1181</v>
      </c>
      <c r="R134" s="220" t="s">
        <v>1187</v>
      </c>
      <c r="S134" s="220" t="s">
        <v>1096</v>
      </c>
      <c r="T134" s="220" t="s">
        <v>308</v>
      </c>
      <c r="U134" s="220" t="s">
        <v>4288</v>
      </c>
      <c r="V134" s="220" t="s">
        <v>1188</v>
      </c>
      <c r="W134" s="208"/>
      <c r="AA134" s="182">
        <f>IF(OR(J134="Fail",ISBLANK(J134)),INDEX('Issue Code Table'!C:C,MATCH(N:N,'Issue Code Table'!A:A,0)),IF(M134="Critical",6,IF(M134="Significant",5,IF(M134="Moderate",3,2))))</f>
        <v>3</v>
      </c>
    </row>
    <row r="135" spans="1:27" ht="125" x14ac:dyDescent="0.25">
      <c r="A135" s="213" t="s">
        <v>1190</v>
      </c>
      <c r="B135" s="213" t="s">
        <v>3757</v>
      </c>
      <c r="C135" s="213" t="s">
        <v>3758</v>
      </c>
      <c r="D135" s="215" t="s">
        <v>215</v>
      </c>
      <c r="E135" s="214" t="s">
        <v>3938</v>
      </c>
      <c r="F135" s="214" t="s">
        <v>1191</v>
      </c>
      <c r="G135" s="214" t="s">
        <v>4737</v>
      </c>
      <c r="H135" s="214" t="s">
        <v>1102</v>
      </c>
      <c r="I135" s="215"/>
      <c r="J135" s="214"/>
      <c r="K135" s="214" t="s">
        <v>1103</v>
      </c>
      <c r="L135" s="214"/>
      <c r="M135" s="214" t="s">
        <v>219</v>
      </c>
      <c r="N135" s="214" t="s">
        <v>1085</v>
      </c>
      <c r="O135" s="217" t="s">
        <v>1086</v>
      </c>
      <c r="P135" s="217"/>
      <c r="Q135" s="214" t="s">
        <v>1181</v>
      </c>
      <c r="R135" s="214" t="s">
        <v>1189</v>
      </c>
      <c r="S135" s="214" t="s">
        <v>1193</v>
      </c>
      <c r="T135" s="214" t="s">
        <v>1106</v>
      </c>
      <c r="U135" s="214" t="s">
        <v>4289</v>
      </c>
      <c r="V135" s="214" t="s">
        <v>1194</v>
      </c>
      <c r="W135" s="209"/>
      <c r="AA135" s="182">
        <f>IF(OR(J135="Fail",ISBLANK(J135)),INDEX('Issue Code Table'!C:C,MATCH(N:N,'Issue Code Table'!A:A,0)),IF(M135="Critical",6,IF(M135="Significant",5,IF(M135="Moderate",3,2))))</f>
        <v>3</v>
      </c>
    </row>
    <row r="136" spans="1:27" ht="137.5" x14ac:dyDescent="0.25">
      <c r="A136" s="219" t="s">
        <v>1195</v>
      </c>
      <c r="B136" s="219" t="s">
        <v>1080</v>
      </c>
      <c r="C136" s="219" t="s">
        <v>1081</v>
      </c>
      <c r="D136" s="221" t="s">
        <v>215</v>
      </c>
      <c r="E136" s="220" t="s">
        <v>3939</v>
      </c>
      <c r="F136" s="220" t="s">
        <v>1196</v>
      </c>
      <c r="G136" s="220" t="s">
        <v>4738</v>
      </c>
      <c r="H136" s="220" t="s">
        <v>1197</v>
      </c>
      <c r="I136" s="221"/>
      <c r="J136" s="220"/>
      <c r="K136" s="220" t="s">
        <v>1198</v>
      </c>
      <c r="L136" s="220"/>
      <c r="M136" s="220" t="s">
        <v>219</v>
      </c>
      <c r="N136" s="220" t="s">
        <v>1085</v>
      </c>
      <c r="O136" s="223" t="s">
        <v>1086</v>
      </c>
      <c r="P136" s="223"/>
      <c r="Q136" s="220" t="s">
        <v>1181</v>
      </c>
      <c r="R136" s="220" t="s">
        <v>1192</v>
      </c>
      <c r="S136" s="220" t="s">
        <v>1200</v>
      </c>
      <c r="T136" s="220" t="s">
        <v>1201</v>
      </c>
      <c r="U136" s="220" t="s">
        <v>4290</v>
      </c>
      <c r="V136" s="220" t="s">
        <v>1202</v>
      </c>
      <c r="W136" s="208"/>
      <c r="AA136" s="182">
        <f>IF(OR(J136="Fail",ISBLANK(J136)),INDEX('Issue Code Table'!C:C,MATCH(N:N,'Issue Code Table'!A:A,0)),IF(M136="Critical",6,IF(M136="Significant",5,IF(M136="Moderate",3,2))))</f>
        <v>3</v>
      </c>
    </row>
    <row r="137" spans="1:27" ht="137.5" x14ac:dyDescent="0.25">
      <c r="A137" s="213" t="s">
        <v>1203</v>
      </c>
      <c r="B137" s="213" t="s">
        <v>1080</v>
      </c>
      <c r="C137" s="213" t="s">
        <v>1081</v>
      </c>
      <c r="D137" s="215" t="s">
        <v>215</v>
      </c>
      <c r="E137" s="214" t="s">
        <v>3940</v>
      </c>
      <c r="F137" s="214" t="s">
        <v>1204</v>
      </c>
      <c r="G137" s="214" t="s">
        <v>4739</v>
      </c>
      <c r="H137" s="214" t="s">
        <v>1205</v>
      </c>
      <c r="I137" s="215"/>
      <c r="J137" s="214"/>
      <c r="K137" s="214" t="s">
        <v>1206</v>
      </c>
      <c r="L137" s="214"/>
      <c r="M137" s="214" t="s">
        <v>219</v>
      </c>
      <c r="N137" s="214" t="s">
        <v>1085</v>
      </c>
      <c r="O137" s="217" t="s">
        <v>1086</v>
      </c>
      <c r="P137" s="217"/>
      <c r="Q137" s="214" t="s">
        <v>1181</v>
      </c>
      <c r="R137" s="214" t="s">
        <v>1199</v>
      </c>
      <c r="S137" s="214" t="s">
        <v>1208</v>
      </c>
      <c r="T137" s="214" t="s">
        <v>1209</v>
      </c>
      <c r="U137" s="214" t="s">
        <v>4291</v>
      </c>
      <c r="V137" s="214" t="s">
        <v>1210</v>
      </c>
      <c r="W137" s="209"/>
      <c r="AA137" s="182">
        <f>IF(OR(J137="Fail",ISBLANK(J137)),INDEX('Issue Code Table'!C:C,MATCH(N:N,'Issue Code Table'!A:A,0)),IF(M137="Critical",6,IF(M137="Significant",5,IF(M137="Moderate",3,2))))</f>
        <v>3</v>
      </c>
    </row>
    <row r="138" spans="1:27" ht="137.5" x14ac:dyDescent="0.25">
      <c r="A138" s="219" t="s">
        <v>1211</v>
      </c>
      <c r="B138" s="219" t="s">
        <v>1109</v>
      </c>
      <c r="C138" s="219" t="s">
        <v>1110</v>
      </c>
      <c r="D138" s="221" t="s">
        <v>215</v>
      </c>
      <c r="E138" s="220" t="s">
        <v>3941</v>
      </c>
      <c r="F138" s="220" t="s">
        <v>1212</v>
      </c>
      <c r="G138" s="220" t="s">
        <v>4740</v>
      </c>
      <c r="H138" s="220" t="s">
        <v>1213</v>
      </c>
      <c r="I138" s="221"/>
      <c r="J138" s="220"/>
      <c r="K138" s="220" t="s">
        <v>1214</v>
      </c>
      <c r="L138" s="220"/>
      <c r="M138" s="220" t="s">
        <v>219</v>
      </c>
      <c r="N138" s="220" t="s">
        <v>1085</v>
      </c>
      <c r="O138" s="223" t="s">
        <v>1086</v>
      </c>
      <c r="P138" s="223"/>
      <c r="Q138" s="220" t="s">
        <v>1181</v>
      </c>
      <c r="R138" s="220" t="s">
        <v>1207</v>
      </c>
      <c r="S138" s="220" t="s">
        <v>4275</v>
      </c>
      <c r="T138" s="220" t="s">
        <v>1116</v>
      </c>
      <c r="U138" s="220" t="s">
        <v>4292</v>
      </c>
      <c r="V138" s="220" t="s">
        <v>1216</v>
      </c>
      <c r="W138" s="208"/>
      <c r="AA138" s="182">
        <f>IF(OR(J138="Fail",ISBLANK(J138)),INDEX('Issue Code Table'!C:C,MATCH(N:N,'Issue Code Table'!A:A,0)),IF(M138="Critical",6,IF(M138="Significant",5,IF(M138="Moderate",3,2))))</f>
        <v>3</v>
      </c>
    </row>
    <row r="139" spans="1:27" ht="125" x14ac:dyDescent="0.25">
      <c r="A139" s="213" t="s">
        <v>1217</v>
      </c>
      <c r="B139" s="213" t="s">
        <v>1109</v>
      </c>
      <c r="C139" s="213" t="s">
        <v>1110</v>
      </c>
      <c r="D139" s="215" t="s">
        <v>215</v>
      </c>
      <c r="E139" s="214" t="s">
        <v>3942</v>
      </c>
      <c r="F139" s="214" t="s">
        <v>1119</v>
      </c>
      <c r="G139" s="214" t="s">
        <v>4741</v>
      </c>
      <c r="H139" s="214" t="s">
        <v>1218</v>
      </c>
      <c r="I139" s="215"/>
      <c r="J139" s="214"/>
      <c r="K139" s="214" t="s">
        <v>1219</v>
      </c>
      <c r="L139" s="214"/>
      <c r="M139" s="214" t="s">
        <v>219</v>
      </c>
      <c r="N139" s="214" t="s">
        <v>1085</v>
      </c>
      <c r="O139" s="217" t="s">
        <v>1086</v>
      </c>
      <c r="P139" s="217"/>
      <c r="Q139" s="214" t="s">
        <v>1181</v>
      </c>
      <c r="R139" s="214" t="s">
        <v>1215</v>
      </c>
      <c r="S139" s="214" t="s">
        <v>1115</v>
      </c>
      <c r="T139" s="214" t="s">
        <v>1123</v>
      </c>
      <c r="U139" s="214" t="s">
        <v>4293</v>
      </c>
      <c r="V139" s="214" t="s">
        <v>1221</v>
      </c>
      <c r="W139" s="209"/>
      <c r="AA139" s="182">
        <f>IF(OR(J139="Fail",ISBLANK(J139)),INDEX('Issue Code Table'!C:C,MATCH(N:N,'Issue Code Table'!A:A,0)),IF(M139="Critical",6,IF(M139="Significant",5,IF(M139="Moderate",3,2))))</f>
        <v>3</v>
      </c>
    </row>
    <row r="140" spans="1:27" ht="125" x14ac:dyDescent="0.25">
      <c r="A140" s="219" t="s">
        <v>1222</v>
      </c>
      <c r="B140" s="219" t="s">
        <v>1126</v>
      </c>
      <c r="C140" s="219" t="s">
        <v>1127</v>
      </c>
      <c r="D140" s="221" t="s">
        <v>215</v>
      </c>
      <c r="E140" s="220" t="s">
        <v>3943</v>
      </c>
      <c r="F140" s="220" t="s">
        <v>1128</v>
      </c>
      <c r="G140" s="220" t="s">
        <v>4742</v>
      </c>
      <c r="H140" s="220" t="s">
        <v>1223</v>
      </c>
      <c r="I140" s="221"/>
      <c r="J140" s="220"/>
      <c r="K140" s="220" t="s">
        <v>1224</v>
      </c>
      <c r="L140" s="220"/>
      <c r="M140" s="220" t="s">
        <v>219</v>
      </c>
      <c r="N140" s="220" t="s">
        <v>1085</v>
      </c>
      <c r="O140" s="223" t="s">
        <v>1086</v>
      </c>
      <c r="P140" s="223"/>
      <c r="Q140" s="220" t="s">
        <v>1181</v>
      </c>
      <c r="R140" s="220" t="s">
        <v>1220</v>
      </c>
      <c r="S140" s="220" t="s">
        <v>1115</v>
      </c>
      <c r="T140" s="220" t="s">
        <v>1132</v>
      </c>
      <c r="U140" s="220" t="s">
        <v>4294</v>
      </c>
      <c r="V140" s="220" t="s">
        <v>1226</v>
      </c>
      <c r="W140" s="208"/>
      <c r="AA140" s="182">
        <f>IF(OR(J140="Fail",ISBLANK(J140)),INDEX('Issue Code Table'!C:C,MATCH(N:N,'Issue Code Table'!A:A,0)),IF(M140="Critical",6,IF(M140="Significant",5,IF(M140="Moderate",3,2))))</f>
        <v>3</v>
      </c>
    </row>
    <row r="141" spans="1:27" ht="137.5" x14ac:dyDescent="0.25">
      <c r="A141" s="213" t="s">
        <v>1227</v>
      </c>
      <c r="B141" s="213" t="s">
        <v>1126</v>
      </c>
      <c r="C141" s="213" t="s">
        <v>1127</v>
      </c>
      <c r="D141" s="215" t="s">
        <v>215</v>
      </c>
      <c r="E141" s="214" t="s">
        <v>3944</v>
      </c>
      <c r="F141" s="214" t="s">
        <v>1135</v>
      </c>
      <c r="G141" s="214" t="s">
        <v>4743</v>
      </c>
      <c r="H141" s="214" t="s">
        <v>1228</v>
      </c>
      <c r="I141" s="215"/>
      <c r="J141" s="214"/>
      <c r="K141" s="214" t="s">
        <v>1229</v>
      </c>
      <c r="L141" s="214"/>
      <c r="M141" s="214" t="s">
        <v>219</v>
      </c>
      <c r="N141" s="214" t="s">
        <v>1085</v>
      </c>
      <c r="O141" s="217" t="s">
        <v>1086</v>
      </c>
      <c r="P141" s="217"/>
      <c r="Q141" s="214" t="s">
        <v>1181</v>
      </c>
      <c r="R141" s="214" t="s">
        <v>1225</v>
      </c>
      <c r="S141" s="214" t="s">
        <v>1115</v>
      </c>
      <c r="T141" s="214" t="s">
        <v>1138</v>
      </c>
      <c r="U141" s="214" t="s">
        <v>4295</v>
      </c>
      <c r="V141" s="214" t="s">
        <v>1230</v>
      </c>
      <c r="W141" s="209"/>
      <c r="AA141" s="182">
        <f>IF(OR(J141="Fail",ISBLANK(J141)),INDEX('Issue Code Table'!C:C,MATCH(N:N,'Issue Code Table'!A:A,0)),IF(M141="Critical",6,IF(M141="Significant",5,IF(M141="Moderate",3,2))))</f>
        <v>3</v>
      </c>
    </row>
    <row r="142" spans="1:27" ht="237.5" x14ac:dyDescent="0.25">
      <c r="A142" s="219" t="s">
        <v>1231</v>
      </c>
      <c r="B142" s="219" t="s">
        <v>1126</v>
      </c>
      <c r="C142" s="219" t="s">
        <v>1127</v>
      </c>
      <c r="D142" s="221" t="s">
        <v>215</v>
      </c>
      <c r="E142" s="220" t="s">
        <v>3945</v>
      </c>
      <c r="F142" s="220" t="s">
        <v>1232</v>
      </c>
      <c r="G142" s="220" t="s">
        <v>4744</v>
      </c>
      <c r="H142" s="220" t="s">
        <v>1233</v>
      </c>
      <c r="I142" s="221"/>
      <c r="J142" s="220"/>
      <c r="K142" s="220" t="s">
        <v>1234</v>
      </c>
      <c r="L142" s="220"/>
      <c r="M142" s="220" t="s">
        <v>219</v>
      </c>
      <c r="N142" s="220" t="s">
        <v>1235</v>
      </c>
      <c r="O142" s="223" t="s">
        <v>1236</v>
      </c>
      <c r="P142" s="223"/>
      <c r="Q142" s="220" t="s">
        <v>1237</v>
      </c>
      <c r="R142" s="220" t="s">
        <v>1238</v>
      </c>
      <c r="S142" s="220" t="s">
        <v>1239</v>
      </c>
      <c r="T142" s="220" t="s">
        <v>1240</v>
      </c>
      <c r="U142" s="220" t="s">
        <v>4296</v>
      </c>
      <c r="V142" s="220" t="s">
        <v>1241</v>
      </c>
      <c r="W142" s="208"/>
      <c r="AA142" s="182">
        <f>IF(OR(J142="Fail",ISBLANK(J142)),INDEX('Issue Code Table'!C:C,MATCH(N:N,'Issue Code Table'!A:A,0)),IF(M142="Critical",6,IF(M142="Significant",5,IF(M142="Moderate",3,2))))</f>
        <v>5</v>
      </c>
    </row>
    <row r="143" spans="1:27" ht="250" x14ac:dyDescent="0.25">
      <c r="A143" s="213" t="s">
        <v>1242</v>
      </c>
      <c r="B143" s="213" t="s">
        <v>1126</v>
      </c>
      <c r="C143" s="213" t="s">
        <v>1127</v>
      </c>
      <c r="D143" s="215" t="s">
        <v>215</v>
      </c>
      <c r="E143" s="214" t="s">
        <v>3946</v>
      </c>
      <c r="F143" s="214" t="s">
        <v>4745</v>
      </c>
      <c r="G143" s="214" t="s">
        <v>4746</v>
      </c>
      <c r="H143" s="214" t="s">
        <v>1243</v>
      </c>
      <c r="I143" s="215"/>
      <c r="J143" s="214"/>
      <c r="K143" s="214" t="s">
        <v>1244</v>
      </c>
      <c r="L143" s="214"/>
      <c r="M143" s="214" t="s">
        <v>219</v>
      </c>
      <c r="N143" s="214" t="s">
        <v>1245</v>
      </c>
      <c r="O143" s="217" t="s">
        <v>1246</v>
      </c>
      <c r="P143" s="217"/>
      <c r="Q143" s="214" t="s">
        <v>1247</v>
      </c>
      <c r="R143" s="214" t="s">
        <v>1248</v>
      </c>
      <c r="S143" s="214" t="s">
        <v>1249</v>
      </c>
      <c r="T143" s="214" t="s">
        <v>1240</v>
      </c>
      <c r="U143" s="214" t="s">
        <v>4297</v>
      </c>
      <c r="V143" s="214" t="s">
        <v>1250</v>
      </c>
      <c r="W143" s="209"/>
      <c r="AA143" s="182">
        <f>IF(OR(J143="Fail",ISBLANK(J143)),INDEX('Issue Code Table'!C:C,MATCH(N:N,'Issue Code Table'!A:A,0)),IF(M143="Critical",6,IF(M143="Significant",5,IF(M143="Moderate",3,2))))</f>
        <v>4</v>
      </c>
    </row>
    <row r="144" spans="1:27" ht="350" x14ac:dyDescent="0.25">
      <c r="A144" s="219" t="s">
        <v>1251</v>
      </c>
      <c r="B144" s="219" t="s">
        <v>1126</v>
      </c>
      <c r="C144" s="219" t="s">
        <v>1127</v>
      </c>
      <c r="D144" s="221" t="s">
        <v>215</v>
      </c>
      <c r="E144" s="220" t="s">
        <v>3947</v>
      </c>
      <c r="F144" s="220" t="s">
        <v>1252</v>
      </c>
      <c r="G144" s="220" t="s">
        <v>4747</v>
      </c>
      <c r="H144" s="220" t="s">
        <v>1253</v>
      </c>
      <c r="I144" s="221"/>
      <c r="J144" s="220"/>
      <c r="K144" s="220" t="s">
        <v>1254</v>
      </c>
      <c r="L144" s="220"/>
      <c r="M144" s="220" t="s">
        <v>219</v>
      </c>
      <c r="N144" s="220" t="s">
        <v>1245</v>
      </c>
      <c r="O144" s="223" t="s">
        <v>1246</v>
      </c>
      <c r="P144" s="223"/>
      <c r="Q144" s="220" t="s">
        <v>1247</v>
      </c>
      <c r="R144" s="220" t="s">
        <v>1255</v>
      </c>
      <c r="S144" s="220" t="s">
        <v>1239</v>
      </c>
      <c r="T144" s="220" t="s">
        <v>1240</v>
      </c>
      <c r="U144" s="220" t="s">
        <v>4298</v>
      </c>
      <c r="V144" s="220" t="s">
        <v>1256</v>
      </c>
      <c r="W144" s="208"/>
      <c r="AA144" s="182">
        <f>IF(OR(J144="Fail",ISBLANK(J144)),INDEX('Issue Code Table'!C:C,MATCH(N:N,'Issue Code Table'!A:A,0)),IF(M144="Critical",6,IF(M144="Significant",5,IF(M144="Moderate",3,2))))</f>
        <v>4</v>
      </c>
    </row>
    <row r="145" spans="1:27" ht="350" x14ac:dyDescent="0.25">
      <c r="A145" s="213" t="s">
        <v>1257</v>
      </c>
      <c r="B145" s="213" t="s">
        <v>1126</v>
      </c>
      <c r="C145" s="213" t="s">
        <v>1127</v>
      </c>
      <c r="D145" s="215" t="s">
        <v>215</v>
      </c>
      <c r="E145" s="214" t="s">
        <v>3948</v>
      </c>
      <c r="F145" s="214" t="s">
        <v>1258</v>
      </c>
      <c r="G145" s="214" t="s">
        <v>4748</v>
      </c>
      <c r="H145" s="214" t="s">
        <v>1259</v>
      </c>
      <c r="I145" s="215"/>
      <c r="J145" s="214"/>
      <c r="K145" s="214" t="s">
        <v>1260</v>
      </c>
      <c r="L145" s="214"/>
      <c r="M145" s="214" t="s">
        <v>219</v>
      </c>
      <c r="N145" s="214" t="s">
        <v>1245</v>
      </c>
      <c r="O145" s="217" t="s">
        <v>1246</v>
      </c>
      <c r="P145" s="217"/>
      <c r="Q145" s="214" t="s">
        <v>1247</v>
      </c>
      <c r="R145" s="214" t="s">
        <v>1261</v>
      </c>
      <c r="S145" s="214" t="s">
        <v>1239</v>
      </c>
      <c r="T145" s="214" t="s">
        <v>1240</v>
      </c>
      <c r="U145" s="214" t="s">
        <v>4299</v>
      </c>
      <c r="V145" s="214" t="s">
        <v>1262</v>
      </c>
      <c r="W145" s="209"/>
      <c r="AA145" s="182">
        <f>IF(OR(J145="Fail",ISBLANK(J145)),INDEX('Issue Code Table'!C:C,MATCH(N:N,'Issue Code Table'!A:A,0)),IF(M145="Critical",6,IF(M145="Significant",5,IF(M145="Moderate",3,2))))</f>
        <v>4</v>
      </c>
    </row>
    <row r="146" spans="1:27" ht="150" x14ac:dyDescent="0.25">
      <c r="A146" s="219" t="s">
        <v>1263</v>
      </c>
      <c r="B146" s="219" t="s">
        <v>1126</v>
      </c>
      <c r="C146" s="219" t="s">
        <v>1127</v>
      </c>
      <c r="D146" s="221" t="s">
        <v>215</v>
      </c>
      <c r="E146" s="220" t="s">
        <v>3949</v>
      </c>
      <c r="F146" s="220" t="s">
        <v>1264</v>
      </c>
      <c r="G146" s="220" t="s">
        <v>4749</v>
      </c>
      <c r="H146" s="220" t="s">
        <v>1265</v>
      </c>
      <c r="I146" s="221"/>
      <c r="J146" s="220"/>
      <c r="K146" s="220" t="s">
        <v>1266</v>
      </c>
      <c r="L146" s="220"/>
      <c r="M146" s="220" t="s">
        <v>219</v>
      </c>
      <c r="N146" s="220" t="s">
        <v>631</v>
      </c>
      <c r="O146" s="223" t="s">
        <v>632</v>
      </c>
      <c r="P146" s="223"/>
      <c r="Q146" s="220" t="s">
        <v>1267</v>
      </c>
      <c r="R146" s="220" t="s">
        <v>1268</v>
      </c>
      <c r="S146" s="220" t="s">
        <v>1269</v>
      </c>
      <c r="T146" s="220" t="s">
        <v>1240</v>
      </c>
      <c r="U146" s="220" t="s">
        <v>4300</v>
      </c>
      <c r="V146" s="220" t="s">
        <v>1270</v>
      </c>
      <c r="W146" s="208"/>
      <c r="AA146" s="182">
        <f>IF(OR(J146="Fail",ISBLANK(J146)),INDEX('Issue Code Table'!C:C,MATCH(N:N,'Issue Code Table'!A:A,0)),IF(M146="Critical",6,IF(M146="Significant",5,IF(M146="Moderate",3,2))))</f>
        <v>5</v>
      </c>
    </row>
    <row r="147" spans="1:27" ht="162.5" x14ac:dyDescent="0.25">
      <c r="A147" s="213" t="s">
        <v>1271</v>
      </c>
      <c r="B147" s="213" t="s">
        <v>1126</v>
      </c>
      <c r="C147" s="213" t="s">
        <v>1127</v>
      </c>
      <c r="D147" s="215" t="s">
        <v>215</v>
      </c>
      <c r="E147" s="214" t="s">
        <v>3950</v>
      </c>
      <c r="F147" s="214" t="s">
        <v>1272</v>
      </c>
      <c r="G147" s="214" t="s">
        <v>4750</v>
      </c>
      <c r="H147" s="214" t="s">
        <v>1273</v>
      </c>
      <c r="I147" s="215"/>
      <c r="J147" s="214"/>
      <c r="K147" s="214" t="s">
        <v>1274</v>
      </c>
      <c r="L147" s="214"/>
      <c r="M147" s="214" t="s">
        <v>219</v>
      </c>
      <c r="N147" s="214" t="s">
        <v>631</v>
      </c>
      <c r="O147" s="217" t="s">
        <v>632</v>
      </c>
      <c r="P147" s="217"/>
      <c r="Q147" s="214" t="s">
        <v>1267</v>
      </c>
      <c r="R147" s="214" t="s">
        <v>1275</v>
      </c>
      <c r="S147" s="214" t="s">
        <v>1239</v>
      </c>
      <c r="T147" s="214" t="s">
        <v>1240</v>
      </c>
      <c r="U147" s="214" t="s">
        <v>4301</v>
      </c>
      <c r="V147" s="214" t="s">
        <v>1276</v>
      </c>
      <c r="W147" s="209"/>
      <c r="AA147" s="182">
        <f>IF(OR(J147="Fail",ISBLANK(J147)),INDEX('Issue Code Table'!C:C,MATCH(N:N,'Issue Code Table'!A:A,0)),IF(M147="Critical",6,IF(M147="Significant",5,IF(M147="Moderate",3,2))))</f>
        <v>5</v>
      </c>
    </row>
    <row r="148" spans="1:27" ht="150" x14ac:dyDescent="0.25">
      <c r="A148" s="219" t="s">
        <v>1277</v>
      </c>
      <c r="B148" s="219" t="s">
        <v>1126</v>
      </c>
      <c r="C148" s="219" t="s">
        <v>1127</v>
      </c>
      <c r="D148" s="221" t="s">
        <v>215</v>
      </c>
      <c r="E148" s="220" t="s">
        <v>3951</v>
      </c>
      <c r="F148" s="220" t="s">
        <v>1278</v>
      </c>
      <c r="G148" s="220" t="s">
        <v>4751</v>
      </c>
      <c r="H148" s="220" t="s">
        <v>1279</v>
      </c>
      <c r="I148" s="221"/>
      <c r="J148" s="220"/>
      <c r="K148" s="220" t="s">
        <v>1280</v>
      </c>
      <c r="L148" s="220"/>
      <c r="M148" s="220" t="s">
        <v>219</v>
      </c>
      <c r="N148" s="220" t="s">
        <v>631</v>
      </c>
      <c r="O148" s="223" t="s">
        <v>632</v>
      </c>
      <c r="P148" s="223"/>
      <c r="Q148" s="220" t="s">
        <v>1281</v>
      </c>
      <c r="R148" s="220" t="s">
        <v>1282</v>
      </c>
      <c r="S148" s="220" t="s">
        <v>1239</v>
      </c>
      <c r="T148" s="220" t="s">
        <v>1240</v>
      </c>
      <c r="U148" s="220" t="s">
        <v>4302</v>
      </c>
      <c r="V148" s="220" t="s">
        <v>1283</v>
      </c>
      <c r="W148" s="208"/>
      <c r="AA148" s="182">
        <f>IF(OR(J148="Fail",ISBLANK(J148)),INDEX('Issue Code Table'!C:C,MATCH(N:N,'Issue Code Table'!A:A,0)),IF(M148="Critical",6,IF(M148="Significant",5,IF(M148="Moderate",3,2))))</f>
        <v>5</v>
      </c>
    </row>
    <row r="149" spans="1:27" ht="150" x14ac:dyDescent="0.25">
      <c r="A149" s="213" t="s">
        <v>1284</v>
      </c>
      <c r="B149" s="213" t="s">
        <v>1126</v>
      </c>
      <c r="C149" s="213" t="s">
        <v>1127</v>
      </c>
      <c r="D149" s="215" t="s">
        <v>215</v>
      </c>
      <c r="E149" s="214" t="s">
        <v>3952</v>
      </c>
      <c r="F149" s="214" t="s">
        <v>1285</v>
      </c>
      <c r="G149" s="214" t="s">
        <v>4752</v>
      </c>
      <c r="H149" s="214" t="s">
        <v>1286</v>
      </c>
      <c r="I149" s="215"/>
      <c r="J149" s="214"/>
      <c r="K149" s="214" t="s">
        <v>1287</v>
      </c>
      <c r="L149" s="214"/>
      <c r="M149" s="214" t="s">
        <v>219</v>
      </c>
      <c r="N149" s="214" t="s">
        <v>631</v>
      </c>
      <c r="O149" s="217" t="s">
        <v>632</v>
      </c>
      <c r="P149" s="217"/>
      <c r="Q149" s="214" t="s">
        <v>1281</v>
      </c>
      <c r="R149" s="214" t="s">
        <v>1288</v>
      </c>
      <c r="S149" s="214" t="s">
        <v>1239</v>
      </c>
      <c r="T149" s="214" t="s">
        <v>1240</v>
      </c>
      <c r="U149" s="214" t="s">
        <v>4303</v>
      </c>
      <c r="V149" s="214" t="s">
        <v>1289</v>
      </c>
      <c r="W149" s="209"/>
      <c r="AA149" s="182">
        <f>IF(OR(J149="Fail",ISBLANK(J149)),INDEX('Issue Code Table'!C:C,MATCH(N:N,'Issue Code Table'!A:A,0)),IF(M149="Critical",6,IF(M149="Significant",5,IF(M149="Moderate",3,2))))</f>
        <v>5</v>
      </c>
    </row>
    <row r="150" spans="1:27" ht="162.5" x14ac:dyDescent="0.25">
      <c r="A150" s="219" t="s">
        <v>1290</v>
      </c>
      <c r="B150" s="219" t="s">
        <v>1126</v>
      </c>
      <c r="C150" s="219" t="s">
        <v>1127</v>
      </c>
      <c r="D150" s="221" t="s">
        <v>215</v>
      </c>
      <c r="E150" s="220" t="s">
        <v>3953</v>
      </c>
      <c r="F150" s="220" t="s">
        <v>1291</v>
      </c>
      <c r="G150" s="220" t="s">
        <v>4753</v>
      </c>
      <c r="H150" s="220" t="s">
        <v>1292</v>
      </c>
      <c r="I150" s="221"/>
      <c r="J150" s="220"/>
      <c r="K150" s="220" t="s">
        <v>1293</v>
      </c>
      <c r="L150" s="220"/>
      <c r="M150" s="220" t="s">
        <v>219</v>
      </c>
      <c r="N150" s="220" t="s">
        <v>631</v>
      </c>
      <c r="O150" s="223" t="s">
        <v>632</v>
      </c>
      <c r="P150" s="223"/>
      <c r="Q150" s="220" t="s">
        <v>1281</v>
      </c>
      <c r="R150" s="220" t="s">
        <v>1294</v>
      </c>
      <c r="S150" s="220" t="s">
        <v>1239</v>
      </c>
      <c r="T150" s="220" t="s">
        <v>1240</v>
      </c>
      <c r="U150" s="220" t="s">
        <v>4304</v>
      </c>
      <c r="V150" s="220" t="s">
        <v>1295</v>
      </c>
      <c r="W150" s="208"/>
      <c r="AA150" s="182">
        <f>IF(OR(J150="Fail",ISBLANK(J150)),INDEX('Issue Code Table'!C:C,MATCH(N:N,'Issue Code Table'!A:A,0)),IF(M150="Critical",6,IF(M150="Significant",5,IF(M150="Moderate",3,2))))</f>
        <v>5</v>
      </c>
    </row>
    <row r="151" spans="1:27" ht="200" x14ac:dyDescent="0.25">
      <c r="A151" s="213" t="s">
        <v>1296</v>
      </c>
      <c r="B151" s="213" t="s">
        <v>1126</v>
      </c>
      <c r="C151" s="213" t="s">
        <v>1127</v>
      </c>
      <c r="D151" s="215" t="s">
        <v>215</v>
      </c>
      <c r="E151" s="214" t="s">
        <v>3954</v>
      </c>
      <c r="F151" s="214" t="s">
        <v>1297</v>
      </c>
      <c r="G151" s="214" t="s">
        <v>4754</v>
      </c>
      <c r="H151" s="214" t="s">
        <v>1298</v>
      </c>
      <c r="I151" s="215"/>
      <c r="J151" s="214"/>
      <c r="K151" s="214" t="s">
        <v>1299</v>
      </c>
      <c r="L151" s="214"/>
      <c r="M151" s="214" t="s">
        <v>181</v>
      </c>
      <c r="N151" s="214" t="s">
        <v>1235</v>
      </c>
      <c r="O151" s="217" t="s">
        <v>1236</v>
      </c>
      <c r="P151" s="217"/>
      <c r="Q151" s="214" t="s">
        <v>1281</v>
      </c>
      <c r="R151" s="214" t="s">
        <v>1300</v>
      </c>
      <c r="S151" s="214" t="s">
        <v>1239</v>
      </c>
      <c r="T151" s="214" t="s">
        <v>1240</v>
      </c>
      <c r="U151" s="214" t="s">
        <v>4305</v>
      </c>
      <c r="V151" s="214" t="s">
        <v>1301</v>
      </c>
      <c r="W151" s="209" t="s">
        <v>235</v>
      </c>
      <c r="AA151" s="182">
        <f>IF(OR(J151="Fail",ISBLANK(J151)),INDEX('Issue Code Table'!C:C,MATCH(N:N,'Issue Code Table'!A:A,0)),IF(M151="Critical",6,IF(M151="Significant",5,IF(M151="Moderate",3,2))))</f>
        <v>5</v>
      </c>
    </row>
    <row r="152" spans="1:27" ht="225" x14ac:dyDescent="0.25">
      <c r="A152" s="219" t="s">
        <v>1302</v>
      </c>
      <c r="B152" s="219" t="s">
        <v>1126</v>
      </c>
      <c r="C152" s="219" t="s">
        <v>1127</v>
      </c>
      <c r="D152" s="221" t="s">
        <v>215</v>
      </c>
      <c r="E152" s="220" t="s">
        <v>3955</v>
      </c>
      <c r="F152" s="220" t="s">
        <v>1303</v>
      </c>
      <c r="G152" s="220" t="s">
        <v>4755</v>
      </c>
      <c r="H152" s="220" t="s">
        <v>1304</v>
      </c>
      <c r="I152" s="221"/>
      <c r="J152" s="220"/>
      <c r="K152" s="220" t="s">
        <v>1305</v>
      </c>
      <c r="L152" s="220"/>
      <c r="M152" s="220" t="s">
        <v>181</v>
      </c>
      <c r="N152" s="220" t="s">
        <v>1235</v>
      </c>
      <c r="O152" s="223" t="s">
        <v>1236</v>
      </c>
      <c r="P152" s="223"/>
      <c r="Q152" s="220" t="s">
        <v>1281</v>
      </c>
      <c r="R152" s="220" t="s">
        <v>1306</v>
      </c>
      <c r="S152" s="220" t="s">
        <v>1239</v>
      </c>
      <c r="T152" s="220" t="s">
        <v>1240</v>
      </c>
      <c r="U152" s="220" t="s">
        <v>4306</v>
      </c>
      <c r="V152" s="220" t="s">
        <v>1307</v>
      </c>
      <c r="W152" s="208" t="s">
        <v>235</v>
      </c>
      <c r="AA152" s="182">
        <f>IF(OR(J152="Fail",ISBLANK(J152)),INDEX('Issue Code Table'!C:C,MATCH(N:N,'Issue Code Table'!A:A,0)),IF(M152="Critical",6,IF(M152="Significant",5,IF(M152="Moderate",3,2))))</f>
        <v>5</v>
      </c>
    </row>
    <row r="153" spans="1:27" ht="150" x14ac:dyDescent="0.25">
      <c r="A153" s="213" t="s">
        <v>1308</v>
      </c>
      <c r="B153" s="213" t="s">
        <v>1126</v>
      </c>
      <c r="C153" s="213" t="s">
        <v>1127</v>
      </c>
      <c r="D153" s="215" t="s">
        <v>215</v>
      </c>
      <c r="E153" s="214" t="s">
        <v>3956</v>
      </c>
      <c r="F153" s="214" t="s">
        <v>1309</v>
      </c>
      <c r="G153" s="214" t="s">
        <v>4756</v>
      </c>
      <c r="H153" s="214" t="s">
        <v>1310</v>
      </c>
      <c r="I153" s="215"/>
      <c r="J153" s="214"/>
      <c r="K153" s="214" t="s">
        <v>1311</v>
      </c>
      <c r="L153" s="214"/>
      <c r="M153" s="214" t="s">
        <v>181</v>
      </c>
      <c r="N153" s="214" t="s">
        <v>1235</v>
      </c>
      <c r="O153" s="217" t="s">
        <v>1236</v>
      </c>
      <c r="P153" s="217"/>
      <c r="Q153" s="214" t="s">
        <v>1281</v>
      </c>
      <c r="R153" s="214" t="s">
        <v>1312</v>
      </c>
      <c r="S153" s="214" t="s">
        <v>1239</v>
      </c>
      <c r="T153" s="214" t="s">
        <v>1240</v>
      </c>
      <c r="U153" s="214" t="s">
        <v>4307</v>
      </c>
      <c r="V153" s="214" t="s">
        <v>1313</v>
      </c>
      <c r="W153" s="209" t="s">
        <v>235</v>
      </c>
      <c r="AA153" s="182">
        <f>IF(OR(J153="Fail",ISBLANK(J153)),INDEX('Issue Code Table'!C:C,MATCH(N:N,'Issue Code Table'!A:A,0)),IF(M153="Critical",6,IF(M153="Significant",5,IF(M153="Moderate",3,2))))</f>
        <v>5</v>
      </c>
    </row>
    <row r="154" spans="1:27" ht="150" x14ac:dyDescent="0.25">
      <c r="A154" s="219" t="s">
        <v>1314</v>
      </c>
      <c r="B154" s="219" t="s">
        <v>1126</v>
      </c>
      <c r="C154" s="219" t="s">
        <v>1127</v>
      </c>
      <c r="D154" s="221" t="s">
        <v>215</v>
      </c>
      <c r="E154" s="220" t="s">
        <v>3957</v>
      </c>
      <c r="F154" s="220" t="s">
        <v>1315</v>
      </c>
      <c r="G154" s="220" t="s">
        <v>4757</v>
      </c>
      <c r="H154" s="220" t="s">
        <v>1316</v>
      </c>
      <c r="I154" s="221"/>
      <c r="J154" s="220"/>
      <c r="K154" s="220" t="s">
        <v>1317</v>
      </c>
      <c r="L154" s="220"/>
      <c r="M154" s="220" t="s">
        <v>219</v>
      </c>
      <c r="N154" s="220" t="s">
        <v>631</v>
      </c>
      <c r="O154" s="223" t="s">
        <v>632</v>
      </c>
      <c r="P154" s="223"/>
      <c r="Q154" s="220" t="s">
        <v>1318</v>
      </c>
      <c r="R154" s="220" t="s">
        <v>1319</v>
      </c>
      <c r="S154" s="220" t="s">
        <v>1320</v>
      </c>
      <c r="T154" s="220" t="s">
        <v>1240</v>
      </c>
      <c r="U154" s="220" t="s">
        <v>4308</v>
      </c>
      <c r="V154" s="220" t="s">
        <v>1321</v>
      </c>
      <c r="W154" s="208"/>
      <c r="AA154" s="182">
        <f>IF(OR(J154="Fail",ISBLANK(J154)),INDEX('Issue Code Table'!C:C,MATCH(N:N,'Issue Code Table'!A:A,0)),IF(M154="Critical",6,IF(M154="Significant",5,IF(M154="Moderate",3,2))))</f>
        <v>5</v>
      </c>
    </row>
    <row r="155" spans="1:27" ht="150" x14ac:dyDescent="0.25">
      <c r="A155" s="213" t="s">
        <v>1322</v>
      </c>
      <c r="B155" s="213" t="s">
        <v>1126</v>
      </c>
      <c r="C155" s="213" t="s">
        <v>1127</v>
      </c>
      <c r="D155" s="215" t="s">
        <v>215</v>
      </c>
      <c r="E155" s="214" t="s">
        <v>3958</v>
      </c>
      <c r="F155" s="214" t="s">
        <v>1323</v>
      </c>
      <c r="G155" s="214" t="s">
        <v>4758</v>
      </c>
      <c r="H155" s="214" t="s">
        <v>1324</v>
      </c>
      <c r="I155" s="215"/>
      <c r="J155" s="214"/>
      <c r="K155" s="214" t="s">
        <v>1325</v>
      </c>
      <c r="L155" s="214"/>
      <c r="M155" s="214" t="s">
        <v>219</v>
      </c>
      <c r="N155" s="214" t="s">
        <v>631</v>
      </c>
      <c r="O155" s="217" t="s">
        <v>632</v>
      </c>
      <c r="P155" s="217"/>
      <c r="Q155" s="214" t="s">
        <v>1318</v>
      </c>
      <c r="R155" s="214" t="s">
        <v>1326</v>
      </c>
      <c r="S155" s="214" t="s">
        <v>1327</v>
      </c>
      <c r="T155" s="214" t="s">
        <v>1240</v>
      </c>
      <c r="U155" s="214" t="s">
        <v>4309</v>
      </c>
      <c r="V155" s="214" t="s">
        <v>1328</v>
      </c>
      <c r="W155" s="209"/>
      <c r="AA155" s="182">
        <f>IF(OR(J155="Fail",ISBLANK(J155)),INDEX('Issue Code Table'!C:C,MATCH(N:N,'Issue Code Table'!A:A,0)),IF(M155="Critical",6,IF(M155="Significant",5,IF(M155="Moderate",3,2))))</f>
        <v>5</v>
      </c>
    </row>
    <row r="156" spans="1:27" ht="200" x14ac:dyDescent="0.25">
      <c r="A156" s="219" t="s">
        <v>1329</v>
      </c>
      <c r="B156" s="219" t="s">
        <v>1126</v>
      </c>
      <c r="C156" s="219" t="s">
        <v>1127</v>
      </c>
      <c r="D156" s="221" t="s">
        <v>215</v>
      </c>
      <c r="E156" s="220" t="s">
        <v>3959</v>
      </c>
      <c r="F156" s="220" t="s">
        <v>1330</v>
      </c>
      <c r="G156" s="220" t="s">
        <v>4759</v>
      </c>
      <c r="H156" s="220" t="s">
        <v>1331</v>
      </c>
      <c r="I156" s="221"/>
      <c r="J156" s="220"/>
      <c r="K156" s="220" t="s">
        <v>1332</v>
      </c>
      <c r="L156" s="220"/>
      <c r="M156" s="220" t="s">
        <v>219</v>
      </c>
      <c r="N156" s="220" t="s">
        <v>631</v>
      </c>
      <c r="O156" s="223" t="s">
        <v>632</v>
      </c>
      <c r="P156" s="223"/>
      <c r="Q156" s="220" t="s">
        <v>1318</v>
      </c>
      <c r="R156" s="220" t="s">
        <v>1333</v>
      </c>
      <c r="S156" s="220" t="s">
        <v>1334</v>
      </c>
      <c r="T156" s="220" t="s">
        <v>1240</v>
      </c>
      <c r="U156" s="220" t="s">
        <v>4310</v>
      </c>
      <c r="V156" s="220" t="s">
        <v>1335</v>
      </c>
      <c r="W156" s="208"/>
      <c r="AA156" s="182">
        <f>IF(OR(J156="Fail",ISBLANK(J156)),INDEX('Issue Code Table'!C:C,MATCH(N:N,'Issue Code Table'!A:A,0)),IF(M156="Critical",6,IF(M156="Significant",5,IF(M156="Moderate",3,2))))</f>
        <v>5</v>
      </c>
    </row>
    <row r="157" spans="1:27" ht="175" x14ac:dyDescent="0.25">
      <c r="A157" s="213" t="s">
        <v>1336</v>
      </c>
      <c r="B157" s="213" t="s">
        <v>1126</v>
      </c>
      <c r="C157" s="213" t="s">
        <v>1127</v>
      </c>
      <c r="D157" s="215" t="s">
        <v>215</v>
      </c>
      <c r="E157" s="214" t="s">
        <v>3960</v>
      </c>
      <c r="F157" s="214" t="s">
        <v>1337</v>
      </c>
      <c r="G157" s="214" t="s">
        <v>4760</v>
      </c>
      <c r="H157" s="214" t="s">
        <v>1338</v>
      </c>
      <c r="I157" s="215"/>
      <c r="J157" s="214"/>
      <c r="K157" s="214" t="s">
        <v>1339</v>
      </c>
      <c r="L157" s="214"/>
      <c r="M157" s="214" t="s">
        <v>219</v>
      </c>
      <c r="N157" s="214" t="s">
        <v>631</v>
      </c>
      <c r="O157" s="217" t="s">
        <v>632</v>
      </c>
      <c r="P157" s="217"/>
      <c r="Q157" s="214" t="s">
        <v>1318</v>
      </c>
      <c r="R157" s="214" t="s">
        <v>1340</v>
      </c>
      <c r="S157" s="214" t="s">
        <v>1341</v>
      </c>
      <c r="T157" s="214" t="s">
        <v>1240</v>
      </c>
      <c r="U157" s="214" t="s">
        <v>4311</v>
      </c>
      <c r="V157" s="214" t="s">
        <v>1342</v>
      </c>
      <c r="W157" s="209"/>
      <c r="AA157" s="182">
        <f>IF(OR(J157="Fail",ISBLANK(J157)),INDEX('Issue Code Table'!C:C,MATCH(N:N,'Issue Code Table'!A:A,0)),IF(M157="Critical",6,IF(M157="Significant",5,IF(M157="Moderate",3,2))))</f>
        <v>5</v>
      </c>
    </row>
    <row r="158" spans="1:27" ht="175" x14ac:dyDescent="0.25">
      <c r="A158" s="219" t="s">
        <v>1343</v>
      </c>
      <c r="B158" s="219" t="s">
        <v>1126</v>
      </c>
      <c r="C158" s="219" t="s">
        <v>1127</v>
      </c>
      <c r="D158" s="221" t="s">
        <v>215</v>
      </c>
      <c r="E158" s="220" t="s">
        <v>3961</v>
      </c>
      <c r="F158" s="220" t="s">
        <v>1344</v>
      </c>
      <c r="G158" s="220" t="s">
        <v>4761</v>
      </c>
      <c r="H158" s="220" t="s">
        <v>1345</v>
      </c>
      <c r="I158" s="221"/>
      <c r="J158" s="220"/>
      <c r="K158" s="220" t="s">
        <v>1346</v>
      </c>
      <c r="L158" s="220"/>
      <c r="M158" s="220" t="s">
        <v>219</v>
      </c>
      <c r="N158" s="220" t="s">
        <v>631</v>
      </c>
      <c r="O158" s="223" t="s">
        <v>632</v>
      </c>
      <c r="P158" s="223"/>
      <c r="Q158" s="220" t="s">
        <v>1347</v>
      </c>
      <c r="R158" s="220" t="s">
        <v>1348</v>
      </c>
      <c r="S158" s="220" t="s">
        <v>1239</v>
      </c>
      <c r="T158" s="220" t="s">
        <v>1240</v>
      </c>
      <c r="U158" s="220" t="s">
        <v>4312</v>
      </c>
      <c r="V158" s="220" t="s">
        <v>1349</v>
      </c>
      <c r="W158" s="208"/>
      <c r="AA158" s="182">
        <f>IF(OR(J158="Fail",ISBLANK(J158)),INDEX('Issue Code Table'!C:C,MATCH(N:N,'Issue Code Table'!A:A,0)),IF(M158="Critical",6,IF(M158="Significant",5,IF(M158="Moderate",3,2))))</f>
        <v>5</v>
      </c>
    </row>
    <row r="159" spans="1:27" ht="200" x14ac:dyDescent="0.25">
      <c r="A159" s="213" t="s">
        <v>1350</v>
      </c>
      <c r="B159" s="213" t="s">
        <v>1126</v>
      </c>
      <c r="C159" s="213" t="s">
        <v>1127</v>
      </c>
      <c r="D159" s="215" t="s">
        <v>215</v>
      </c>
      <c r="E159" s="214" t="s">
        <v>3962</v>
      </c>
      <c r="F159" s="214" t="s">
        <v>1351</v>
      </c>
      <c r="G159" s="214" t="s">
        <v>4762</v>
      </c>
      <c r="H159" s="214" t="s">
        <v>1352</v>
      </c>
      <c r="I159" s="215"/>
      <c r="J159" s="214"/>
      <c r="K159" s="214" t="s">
        <v>1353</v>
      </c>
      <c r="L159" s="214"/>
      <c r="M159" s="214" t="s">
        <v>181</v>
      </c>
      <c r="N159" s="214" t="s">
        <v>631</v>
      </c>
      <c r="O159" s="217" t="s">
        <v>632</v>
      </c>
      <c r="P159" s="217"/>
      <c r="Q159" s="214" t="s">
        <v>1347</v>
      </c>
      <c r="R159" s="214" t="s">
        <v>1354</v>
      </c>
      <c r="S159" s="214" t="s">
        <v>1239</v>
      </c>
      <c r="T159" s="214" t="s">
        <v>1240</v>
      </c>
      <c r="U159" s="214" t="s">
        <v>4313</v>
      </c>
      <c r="V159" s="214" t="s">
        <v>1355</v>
      </c>
      <c r="W159" s="209" t="s">
        <v>235</v>
      </c>
      <c r="AA159" s="182">
        <f>IF(OR(J159="Fail",ISBLANK(J159)),INDEX('Issue Code Table'!C:C,MATCH(N:N,'Issue Code Table'!A:A,0)),IF(M159="Critical",6,IF(M159="Significant",5,IF(M159="Moderate",3,2))))</f>
        <v>5</v>
      </c>
    </row>
    <row r="160" spans="1:27" ht="150" x14ac:dyDescent="0.25">
      <c r="A160" s="219" t="s">
        <v>1356</v>
      </c>
      <c r="B160" s="219" t="s">
        <v>1126</v>
      </c>
      <c r="C160" s="219" t="s">
        <v>1127</v>
      </c>
      <c r="D160" s="221" t="s">
        <v>215</v>
      </c>
      <c r="E160" s="220" t="s">
        <v>3963</v>
      </c>
      <c r="F160" s="220" t="s">
        <v>4763</v>
      </c>
      <c r="G160" s="220" t="s">
        <v>4764</v>
      </c>
      <c r="H160" s="220" t="s">
        <v>1357</v>
      </c>
      <c r="I160" s="221"/>
      <c r="J160" s="220"/>
      <c r="K160" s="220" t="s">
        <v>1358</v>
      </c>
      <c r="L160" s="220"/>
      <c r="M160" s="220" t="s">
        <v>181</v>
      </c>
      <c r="N160" s="220" t="s">
        <v>631</v>
      </c>
      <c r="O160" s="223" t="s">
        <v>632</v>
      </c>
      <c r="P160" s="223"/>
      <c r="Q160" s="220" t="s">
        <v>1347</v>
      </c>
      <c r="R160" s="220" t="s">
        <v>1359</v>
      </c>
      <c r="S160" s="220" t="s">
        <v>1239</v>
      </c>
      <c r="T160" s="220" t="s">
        <v>1240</v>
      </c>
      <c r="U160" s="220" t="s">
        <v>4314</v>
      </c>
      <c r="V160" s="220" t="s">
        <v>1360</v>
      </c>
      <c r="W160" s="208" t="s">
        <v>235</v>
      </c>
      <c r="AA160" s="182">
        <f>IF(OR(J160="Fail",ISBLANK(J160)),INDEX('Issue Code Table'!C:C,MATCH(N:N,'Issue Code Table'!A:A,0)),IF(M160="Critical",6,IF(M160="Significant",5,IF(M160="Moderate",3,2))))</f>
        <v>5</v>
      </c>
    </row>
    <row r="161" spans="1:27" ht="409.5" x14ac:dyDescent="0.25">
      <c r="A161" s="213" t="s">
        <v>1361</v>
      </c>
      <c r="B161" s="213" t="s">
        <v>1126</v>
      </c>
      <c r="C161" s="213" t="s">
        <v>1127</v>
      </c>
      <c r="D161" s="215" t="s">
        <v>215</v>
      </c>
      <c r="E161" s="214" t="s">
        <v>3964</v>
      </c>
      <c r="F161" s="214" t="s">
        <v>1362</v>
      </c>
      <c r="G161" s="214" t="s">
        <v>4765</v>
      </c>
      <c r="H161" s="214" t="s">
        <v>1363</v>
      </c>
      <c r="I161" s="215"/>
      <c r="J161" s="214"/>
      <c r="K161" s="214" t="s">
        <v>1364</v>
      </c>
      <c r="L161" s="214"/>
      <c r="M161" s="214" t="s">
        <v>219</v>
      </c>
      <c r="N161" s="214" t="s">
        <v>631</v>
      </c>
      <c r="O161" s="217" t="s">
        <v>632</v>
      </c>
      <c r="P161" s="217"/>
      <c r="Q161" s="214" t="s">
        <v>1347</v>
      </c>
      <c r="R161" s="214" t="s">
        <v>1365</v>
      </c>
      <c r="S161" s="214" t="s">
        <v>1366</v>
      </c>
      <c r="T161" s="214" t="s">
        <v>1240</v>
      </c>
      <c r="U161" s="214" t="s">
        <v>4315</v>
      </c>
      <c r="V161" s="214" t="s">
        <v>1367</v>
      </c>
      <c r="W161" s="209"/>
      <c r="AA161" s="182">
        <f>IF(OR(J161="Fail",ISBLANK(J161)),INDEX('Issue Code Table'!C:C,MATCH(N:N,'Issue Code Table'!A:A,0)),IF(M161="Critical",6,IF(M161="Significant",5,IF(M161="Moderate",3,2))))</f>
        <v>5</v>
      </c>
    </row>
    <row r="162" spans="1:27" ht="337.5" x14ac:dyDescent="0.25">
      <c r="A162" s="219" t="s">
        <v>1368</v>
      </c>
      <c r="B162" s="219" t="s">
        <v>1126</v>
      </c>
      <c r="C162" s="219" t="s">
        <v>1127</v>
      </c>
      <c r="D162" s="221" t="s">
        <v>215</v>
      </c>
      <c r="E162" s="220" t="s">
        <v>3965</v>
      </c>
      <c r="F162" s="220" t="s">
        <v>1369</v>
      </c>
      <c r="G162" s="220" t="s">
        <v>4766</v>
      </c>
      <c r="H162" s="220" t="s">
        <v>1370</v>
      </c>
      <c r="I162" s="221"/>
      <c r="J162" s="220"/>
      <c r="K162" s="220" t="s">
        <v>1371</v>
      </c>
      <c r="L162" s="222"/>
      <c r="M162" s="220" t="s">
        <v>219</v>
      </c>
      <c r="N162" s="220" t="s">
        <v>631</v>
      </c>
      <c r="O162" s="223" t="s">
        <v>632</v>
      </c>
      <c r="P162" s="223"/>
      <c r="Q162" s="220" t="s">
        <v>1347</v>
      </c>
      <c r="R162" s="220" t="s">
        <v>1372</v>
      </c>
      <c r="S162" s="220" t="s">
        <v>1373</v>
      </c>
      <c r="T162" s="220" t="s">
        <v>1240</v>
      </c>
      <c r="U162" s="220" t="s">
        <v>4316</v>
      </c>
      <c r="V162" s="220" t="s">
        <v>1374</v>
      </c>
      <c r="W162" s="208"/>
      <c r="AA162" s="182">
        <f>IF(OR(J162="Fail",ISBLANK(J162)),INDEX('Issue Code Table'!C:C,MATCH(N:N,'Issue Code Table'!A:A,0)),IF(M162="Critical",6,IF(M162="Significant",5,IF(M162="Moderate",3,2))))</f>
        <v>5</v>
      </c>
    </row>
    <row r="163" spans="1:27" ht="325" x14ac:dyDescent="0.25">
      <c r="A163" s="213" t="s">
        <v>1375</v>
      </c>
      <c r="B163" s="213" t="s">
        <v>1126</v>
      </c>
      <c r="C163" s="213" t="s">
        <v>1127</v>
      </c>
      <c r="D163" s="215" t="s">
        <v>215</v>
      </c>
      <c r="E163" s="214" t="s">
        <v>3966</v>
      </c>
      <c r="F163" s="214" t="s">
        <v>1376</v>
      </c>
      <c r="G163" s="214" t="s">
        <v>4767</v>
      </c>
      <c r="H163" s="214" t="s">
        <v>1377</v>
      </c>
      <c r="I163" s="215"/>
      <c r="J163" s="214"/>
      <c r="K163" s="214" t="s">
        <v>1378</v>
      </c>
      <c r="L163" s="214"/>
      <c r="M163" s="214" t="s">
        <v>181</v>
      </c>
      <c r="N163" s="214" t="s">
        <v>1235</v>
      </c>
      <c r="O163" s="217" t="s">
        <v>1236</v>
      </c>
      <c r="P163" s="217"/>
      <c r="Q163" s="214" t="s">
        <v>1379</v>
      </c>
      <c r="R163" s="214" t="s">
        <v>1380</v>
      </c>
      <c r="S163" s="214" t="s">
        <v>1239</v>
      </c>
      <c r="T163" s="214" t="s">
        <v>1240</v>
      </c>
      <c r="U163" s="214" t="s">
        <v>4317</v>
      </c>
      <c r="V163" s="214" t="s">
        <v>1381</v>
      </c>
      <c r="W163" s="209" t="s">
        <v>235</v>
      </c>
      <c r="AA163" s="182">
        <f>IF(OR(J163="Fail",ISBLANK(J163)),INDEX('Issue Code Table'!C:C,MATCH(N:N,'Issue Code Table'!A:A,0)),IF(M163="Critical",6,IF(M163="Significant",5,IF(M163="Moderate",3,2))))</f>
        <v>5</v>
      </c>
    </row>
    <row r="164" spans="1:27" ht="409.5" x14ac:dyDescent="0.25">
      <c r="A164" s="219" t="s">
        <v>1382</v>
      </c>
      <c r="B164" s="219" t="s">
        <v>1126</v>
      </c>
      <c r="C164" s="219" t="s">
        <v>1127</v>
      </c>
      <c r="D164" s="221" t="s">
        <v>215</v>
      </c>
      <c r="E164" s="220" t="s">
        <v>3967</v>
      </c>
      <c r="F164" s="220" t="s">
        <v>1383</v>
      </c>
      <c r="G164" s="220" t="s">
        <v>4768</v>
      </c>
      <c r="H164" s="220" t="s">
        <v>1384</v>
      </c>
      <c r="I164" s="221"/>
      <c r="J164" s="220"/>
      <c r="K164" s="220" t="s">
        <v>1385</v>
      </c>
      <c r="L164" s="220"/>
      <c r="M164" s="220" t="s">
        <v>219</v>
      </c>
      <c r="N164" s="220" t="s">
        <v>631</v>
      </c>
      <c r="O164" s="223" t="s">
        <v>632</v>
      </c>
      <c r="P164" s="223"/>
      <c r="Q164" s="220" t="s">
        <v>1386</v>
      </c>
      <c r="R164" s="220" t="s">
        <v>1387</v>
      </c>
      <c r="S164" s="220" t="s">
        <v>1239</v>
      </c>
      <c r="T164" s="220" t="s">
        <v>1240</v>
      </c>
      <c r="U164" s="220" t="s">
        <v>4318</v>
      </c>
      <c r="V164" s="220" t="s">
        <v>1388</v>
      </c>
      <c r="W164" s="208"/>
      <c r="AA164" s="182">
        <f>IF(OR(J164="Fail",ISBLANK(J164)),INDEX('Issue Code Table'!C:C,MATCH(N:N,'Issue Code Table'!A:A,0)),IF(M164="Critical",6,IF(M164="Significant",5,IF(M164="Moderate",3,2))))</f>
        <v>5</v>
      </c>
    </row>
    <row r="165" spans="1:27" ht="325" x14ac:dyDescent="0.25">
      <c r="A165" s="213" t="s">
        <v>1389</v>
      </c>
      <c r="B165" s="213" t="s">
        <v>1126</v>
      </c>
      <c r="C165" s="213" t="s">
        <v>1127</v>
      </c>
      <c r="D165" s="215" t="s">
        <v>215</v>
      </c>
      <c r="E165" s="214" t="s">
        <v>3968</v>
      </c>
      <c r="F165" s="214" t="s">
        <v>1390</v>
      </c>
      <c r="G165" s="214" t="s">
        <v>4769</v>
      </c>
      <c r="H165" s="214" t="s">
        <v>1391</v>
      </c>
      <c r="I165" s="215"/>
      <c r="J165" s="214"/>
      <c r="K165" s="214" t="s">
        <v>1392</v>
      </c>
      <c r="L165" s="214"/>
      <c r="M165" s="214" t="s">
        <v>181</v>
      </c>
      <c r="N165" s="214" t="s">
        <v>631</v>
      </c>
      <c r="O165" s="217" t="s">
        <v>632</v>
      </c>
      <c r="P165" s="217"/>
      <c r="Q165" s="214" t="s">
        <v>1386</v>
      </c>
      <c r="R165" s="214" t="s">
        <v>1393</v>
      </c>
      <c r="S165" s="214" t="s">
        <v>1394</v>
      </c>
      <c r="T165" s="214" t="s">
        <v>1240</v>
      </c>
      <c r="U165" s="214" t="s">
        <v>4319</v>
      </c>
      <c r="V165" s="214" t="s">
        <v>1395</v>
      </c>
      <c r="W165" s="209" t="s">
        <v>235</v>
      </c>
      <c r="AA165" s="182">
        <f>IF(OR(J165="Fail",ISBLANK(J165)),INDEX('Issue Code Table'!C:C,MATCH(N:N,'Issue Code Table'!A:A,0)),IF(M165="Critical",6,IF(M165="Significant",5,IF(M165="Moderate",3,2))))</f>
        <v>5</v>
      </c>
    </row>
    <row r="166" spans="1:27" ht="150" x14ac:dyDescent="0.25">
      <c r="A166" s="219" t="s">
        <v>1396</v>
      </c>
      <c r="B166" s="219" t="s">
        <v>1126</v>
      </c>
      <c r="C166" s="219" t="s">
        <v>1127</v>
      </c>
      <c r="D166" s="221" t="s">
        <v>215</v>
      </c>
      <c r="E166" s="220" t="s">
        <v>3969</v>
      </c>
      <c r="F166" s="220" t="s">
        <v>1397</v>
      </c>
      <c r="G166" s="220" t="s">
        <v>4770</v>
      </c>
      <c r="H166" s="220" t="s">
        <v>1398</v>
      </c>
      <c r="I166" s="221"/>
      <c r="J166" s="220"/>
      <c r="K166" s="220" t="s">
        <v>1399</v>
      </c>
      <c r="L166" s="222"/>
      <c r="M166" s="220" t="s">
        <v>181</v>
      </c>
      <c r="N166" s="220" t="s">
        <v>631</v>
      </c>
      <c r="O166" s="223" t="s">
        <v>632</v>
      </c>
      <c r="P166" s="223"/>
      <c r="Q166" s="220" t="s">
        <v>1386</v>
      </c>
      <c r="R166" s="220" t="s">
        <v>1400</v>
      </c>
      <c r="S166" s="220" t="s">
        <v>1239</v>
      </c>
      <c r="T166" s="220" t="s">
        <v>1240</v>
      </c>
      <c r="U166" s="220" t="s">
        <v>4320</v>
      </c>
      <c r="V166" s="220" t="s">
        <v>1401</v>
      </c>
      <c r="W166" s="208" t="s">
        <v>235</v>
      </c>
      <c r="AA166" s="182">
        <f>IF(OR(J166="Fail",ISBLANK(J166)),INDEX('Issue Code Table'!C:C,MATCH(N:N,'Issue Code Table'!A:A,0)),IF(M166="Critical",6,IF(M166="Significant",5,IF(M166="Moderate",3,2))))</f>
        <v>5</v>
      </c>
    </row>
    <row r="167" spans="1:27" ht="187.5" x14ac:dyDescent="0.25">
      <c r="A167" s="213" t="s">
        <v>1402</v>
      </c>
      <c r="B167" s="213" t="s">
        <v>1126</v>
      </c>
      <c r="C167" s="213" t="s">
        <v>1127</v>
      </c>
      <c r="D167" s="215" t="s">
        <v>215</v>
      </c>
      <c r="E167" s="214" t="s">
        <v>3970</v>
      </c>
      <c r="F167" s="214" t="s">
        <v>1403</v>
      </c>
      <c r="G167" s="214" t="s">
        <v>4771</v>
      </c>
      <c r="H167" s="214" t="s">
        <v>1404</v>
      </c>
      <c r="I167" s="215"/>
      <c r="J167" s="214"/>
      <c r="K167" s="214" t="s">
        <v>1405</v>
      </c>
      <c r="L167" s="216"/>
      <c r="M167" s="214" t="s">
        <v>219</v>
      </c>
      <c r="N167" s="214" t="s">
        <v>1245</v>
      </c>
      <c r="O167" s="217" t="s">
        <v>1246</v>
      </c>
      <c r="P167" s="217"/>
      <c r="Q167" s="214" t="s">
        <v>1386</v>
      </c>
      <c r="R167" s="214" t="s">
        <v>1406</v>
      </c>
      <c r="S167" s="216" t="s">
        <v>1239</v>
      </c>
      <c r="T167" s="214" t="s">
        <v>1240</v>
      </c>
      <c r="U167" s="216" t="s">
        <v>4321</v>
      </c>
      <c r="V167" s="214" t="s">
        <v>1407</v>
      </c>
      <c r="W167" s="209"/>
      <c r="AA167" s="182">
        <f>IF(OR(J167="Fail",ISBLANK(J167)),INDEX('Issue Code Table'!C:C,MATCH(N:N,'Issue Code Table'!A:A,0)),IF(M167="Critical",6,IF(M167="Significant",5,IF(M167="Moderate",3,2))))</f>
        <v>4</v>
      </c>
    </row>
    <row r="168" spans="1:27" ht="237.5" x14ac:dyDescent="0.25">
      <c r="A168" s="219" t="s">
        <v>1408</v>
      </c>
      <c r="B168" s="219" t="s">
        <v>1126</v>
      </c>
      <c r="C168" s="219" t="s">
        <v>1127</v>
      </c>
      <c r="D168" s="221" t="s">
        <v>215</v>
      </c>
      <c r="E168" s="220" t="s">
        <v>3971</v>
      </c>
      <c r="F168" s="220" t="s">
        <v>1409</v>
      </c>
      <c r="G168" s="220" t="s">
        <v>4772</v>
      </c>
      <c r="H168" s="220" t="s">
        <v>1410</v>
      </c>
      <c r="I168" s="221"/>
      <c r="J168" s="220"/>
      <c r="K168" s="220" t="s">
        <v>1411</v>
      </c>
      <c r="L168" s="220"/>
      <c r="M168" s="220" t="s">
        <v>219</v>
      </c>
      <c r="N168" s="220" t="s">
        <v>631</v>
      </c>
      <c r="O168" s="223" t="s">
        <v>632</v>
      </c>
      <c r="P168" s="223"/>
      <c r="Q168" s="220" t="s">
        <v>1386</v>
      </c>
      <c r="R168" s="220" t="s">
        <v>1412</v>
      </c>
      <c r="S168" s="220" t="s">
        <v>1239</v>
      </c>
      <c r="T168" s="220" t="s">
        <v>1240</v>
      </c>
      <c r="U168" s="220" t="s">
        <v>4322</v>
      </c>
      <c r="V168" s="220" t="s">
        <v>1413</v>
      </c>
      <c r="W168" s="208"/>
      <c r="AA168" s="182">
        <f>IF(OR(J168="Fail",ISBLANK(J168)),INDEX('Issue Code Table'!C:C,MATCH(N:N,'Issue Code Table'!A:A,0)),IF(M168="Critical",6,IF(M168="Significant",5,IF(M168="Moderate",3,2))))</f>
        <v>5</v>
      </c>
    </row>
    <row r="169" spans="1:27" ht="175" x14ac:dyDescent="0.25">
      <c r="A169" s="213" t="s">
        <v>1414</v>
      </c>
      <c r="B169" s="213" t="s">
        <v>311</v>
      </c>
      <c r="C169" s="213" t="s">
        <v>312</v>
      </c>
      <c r="D169" s="215" t="s">
        <v>215</v>
      </c>
      <c r="E169" s="214" t="s">
        <v>3972</v>
      </c>
      <c r="F169" s="214" t="s">
        <v>1415</v>
      </c>
      <c r="G169" s="214" t="s">
        <v>4773</v>
      </c>
      <c r="H169" s="214" t="s">
        <v>1416</v>
      </c>
      <c r="I169" s="215"/>
      <c r="J169" s="214"/>
      <c r="K169" s="214" t="s">
        <v>1417</v>
      </c>
      <c r="L169" s="214"/>
      <c r="M169" s="214" t="s">
        <v>219</v>
      </c>
      <c r="N169" s="214" t="s">
        <v>1074</v>
      </c>
      <c r="O169" s="214" t="s">
        <v>1075</v>
      </c>
      <c r="P169" s="214"/>
      <c r="Q169" s="214" t="s">
        <v>1418</v>
      </c>
      <c r="R169" s="214" t="s">
        <v>1419</v>
      </c>
      <c r="S169" s="214" t="s">
        <v>1420</v>
      </c>
      <c r="T169" s="214" t="s">
        <v>1421</v>
      </c>
      <c r="U169" s="214" t="s">
        <v>4323</v>
      </c>
      <c r="V169" s="214" t="s">
        <v>1422</v>
      </c>
      <c r="W169" s="209"/>
      <c r="AA169" s="182">
        <f>IF(OR(J169="Fail",ISBLANK(J169)),INDEX('Issue Code Table'!C:C,MATCH(N:N,'Issue Code Table'!A:A,0)),IF(M169="Critical",6,IF(M169="Significant",5,IF(M169="Moderate",3,2))))</f>
        <v>3</v>
      </c>
    </row>
    <row r="170" spans="1:27" ht="175" x14ac:dyDescent="0.25">
      <c r="A170" s="219" t="s">
        <v>1423</v>
      </c>
      <c r="B170" s="219" t="s">
        <v>311</v>
      </c>
      <c r="C170" s="219" t="s">
        <v>312</v>
      </c>
      <c r="D170" s="221" t="s">
        <v>215</v>
      </c>
      <c r="E170" s="220" t="s">
        <v>3973</v>
      </c>
      <c r="F170" s="220" t="s">
        <v>1424</v>
      </c>
      <c r="G170" s="220" t="s">
        <v>4774</v>
      </c>
      <c r="H170" s="220" t="s">
        <v>1425</v>
      </c>
      <c r="I170" s="221"/>
      <c r="J170" s="220"/>
      <c r="K170" s="220" t="s">
        <v>1426</v>
      </c>
      <c r="L170" s="220"/>
      <c r="M170" s="220" t="s">
        <v>219</v>
      </c>
      <c r="N170" s="220" t="s">
        <v>587</v>
      </c>
      <c r="O170" s="223" t="s">
        <v>588</v>
      </c>
      <c r="P170" s="223"/>
      <c r="Q170" s="220" t="s">
        <v>1418</v>
      </c>
      <c r="R170" s="220" t="s">
        <v>1427</v>
      </c>
      <c r="S170" s="220" t="s">
        <v>1428</v>
      </c>
      <c r="T170" s="220" t="s">
        <v>1429</v>
      </c>
      <c r="U170" s="220" t="s">
        <v>4324</v>
      </c>
      <c r="V170" s="220" t="s">
        <v>1430</v>
      </c>
      <c r="W170" s="208"/>
      <c r="AA170" s="182">
        <f>IF(OR(J170="Fail",ISBLANK(J170)),INDEX('Issue Code Table'!C:C,MATCH(N:N,'Issue Code Table'!A:A,0)),IF(M170="Critical",6,IF(M170="Significant",5,IF(M170="Moderate",3,2))))</f>
        <v>4</v>
      </c>
    </row>
    <row r="171" spans="1:27" ht="275" x14ac:dyDescent="0.25">
      <c r="A171" s="213" t="s">
        <v>1431</v>
      </c>
      <c r="B171" s="213" t="s">
        <v>298</v>
      </c>
      <c r="C171" s="213" t="s">
        <v>299</v>
      </c>
      <c r="D171" s="215" t="s">
        <v>215</v>
      </c>
      <c r="E171" s="214" t="s">
        <v>3974</v>
      </c>
      <c r="F171" s="214" t="s">
        <v>1432</v>
      </c>
      <c r="G171" s="214" t="s">
        <v>4775</v>
      </c>
      <c r="H171" s="214" t="s">
        <v>1433</v>
      </c>
      <c r="I171" s="215"/>
      <c r="J171" s="214"/>
      <c r="K171" s="214" t="s">
        <v>1434</v>
      </c>
      <c r="L171" s="214"/>
      <c r="M171" s="214" t="s">
        <v>181</v>
      </c>
      <c r="N171" s="214" t="s">
        <v>605</v>
      </c>
      <c r="O171" s="217" t="s">
        <v>606</v>
      </c>
      <c r="P171" s="217"/>
      <c r="Q171" s="214" t="s">
        <v>1435</v>
      </c>
      <c r="R171" s="214" t="s">
        <v>1436</v>
      </c>
      <c r="S171" s="214" t="s">
        <v>1437</v>
      </c>
      <c r="T171" s="214" t="s">
        <v>1438</v>
      </c>
      <c r="U171" s="214" t="s">
        <v>4325</v>
      </c>
      <c r="V171" s="214" t="s">
        <v>1439</v>
      </c>
      <c r="W171" s="209" t="s">
        <v>235</v>
      </c>
      <c r="X171" s="46"/>
      <c r="AA171" s="182">
        <f>IF(OR(J171="Fail",ISBLANK(J171)),INDEX('Issue Code Table'!C:C,MATCH(N:N,'Issue Code Table'!A:A,0)),IF(M171="Critical",6,IF(M171="Significant",5,IF(M171="Moderate",3,2))))</f>
        <v>5</v>
      </c>
    </row>
    <row r="172" spans="1:27" ht="350" x14ac:dyDescent="0.25">
      <c r="A172" s="219" t="s">
        <v>1441</v>
      </c>
      <c r="B172" s="219" t="s">
        <v>298</v>
      </c>
      <c r="C172" s="219" t="s">
        <v>299</v>
      </c>
      <c r="D172" s="220" t="s">
        <v>215</v>
      </c>
      <c r="E172" s="220" t="s">
        <v>3975</v>
      </c>
      <c r="F172" s="220" t="s">
        <v>1442</v>
      </c>
      <c r="G172" s="220" t="s">
        <v>4776</v>
      </c>
      <c r="H172" s="220" t="s">
        <v>1443</v>
      </c>
      <c r="I172" s="221"/>
      <c r="J172" s="220"/>
      <c r="K172" s="220" t="s">
        <v>1444</v>
      </c>
      <c r="L172" s="220"/>
      <c r="M172" s="220" t="s">
        <v>181</v>
      </c>
      <c r="N172" s="220" t="s">
        <v>303</v>
      </c>
      <c r="O172" s="220" t="s">
        <v>304</v>
      </c>
      <c r="P172" s="220"/>
      <c r="Q172" s="220">
        <v>18.399999999999999</v>
      </c>
      <c r="R172" s="220" t="s">
        <v>1482</v>
      </c>
      <c r="S172" s="220" t="s">
        <v>1446</v>
      </c>
      <c r="T172" s="220" t="s">
        <v>308</v>
      </c>
      <c r="U172" s="220" t="s">
        <v>4326</v>
      </c>
      <c r="V172" s="220" t="s">
        <v>1447</v>
      </c>
      <c r="W172" s="208" t="s">
        <v>235</v>
      </c>
      <c r="AA172" s="182">
        <f>IF(OR(J172="Fail",ISBLANK(J172)),INDEX('Issue Code Table'!C:C,MATCH(N:N,'Issue Code Table'!A:A,0)),IF(M172="Critical",6,IF(M172="Significant",5,IF(M172="Moderate",3,2))))</f>
        <v>5</v>
      </c>
    </row>
    <row r="173" spans="1:27" ht="175" x14ac:dyDescent="0.25">
      <c r="A173" s="213" t="s">
        <v>3589</v>
      </c>
      <c r="B173" s="213" t="s">
        <v>311</v>
      </c>
      <c r="C173" s="213" t="s">
        <v>312</v>
      </c>
      <c r="D173" s="215" t="s">
        <v>215</v>
      </c>
      <c r="E173" s="214" t="s">
        <v>3976</v>
      </c>
      <c r="F173" s="214" t="s">
        <v>3977</v>
      </c>
      <c r="G173" s="214" t="s">
        <v>4777</v>
      </c>
      <c r="H173" s="214" t="s">
        <v>3518</v>
      </c>
      <c r="I173" s="215"/>
      <c r="J173" s="214"/>
      <c r="K173" s="214" t="s">
        <v>3542</v>
      </c>
      <c r="L173" s="214"/>
      <c r="M173" s="214" t="s">
        <v>219</v>
      </c>
      <c r="N173" s="214" t="s">
        <v>587</v>
      </c>
      <c r="O173" s="214" t="s">
        <v>588</v>
      </c>
      <c r="P173" s="214"/>
      <c r="Q173" s="214">
        <v>18.399999999999999</v>
      </c>
      <c r="R173" s="214" t="s">
        <v>3517</v>
      </c>
      <c r="S173" s="214" t="s">
        <v>4327</v>
      </c>
      <c r="T173" s="214" t="s">
        <v>3281</v>
      </c>
      <c r="U173" s="214" t="s">
        <v>4328</v>
      </c>
      <c r="V173" s="214" t="s">
        <v>3717</v>
      </c>
      <c r="W173" s="209"/>
      <c r="AA173" s="206"/>
    </row>
    <row r="174" spans="1:27" ht="275" x14ac:dyDescent="0.25">
      <c r="A174" s="219" t="s">
        <v>1448</v>
      </c>
      <c r="B174" s="219" t="s">
        <v>311</v>
      </c>
      <c r="C174" s="219" t="s">
        <v>312</v>
      </c>
      <c r="D174" s="221" t="s">
        <v>215</v>
      </c>
      <c r="E174" s="220" t="s">
        <v>3978</v>
      </c>
      <c r="F174" s="220" t="s">
        <v>1449</v>
      </c>
      <c r="G174" s="220" t="s">
        <v>4778</v>
      </c>
      <c r="H174" s="220" t="s">
        <v>1450</v>
      </c>
      <c r="I174" s="221"/>
      <c r="J174" s="220"/>
      <c r="K174" s="220" t="s">
        <v>1451</v>
      </c>
      <c r="L174" s="220"/>
      <c r="M174" s="220" t="s">
        <v>219</v>
      </c>
      <c r="N174" s="220" t="s">
        <v>1452</v>
      </c>
      <c r="O174" s="223" t="s">
        <v>1453</v>
      </c>
      <c r="P174" s="223"/>
      <c r="Q174" s="220">
        <v>18.399999999999999</v>
      </c>
      <c r="R174" s="220" t="s">
        <v>1496</v>
      </c>
      <c r="S174" s="220" t="s">
        <v>1454</v>
      </c>
      <c r="T174" s="220" t="s">
        <v>1455</v>
      </c>
      <c r="U174" s="220" t="s">
        <v>4329</v>
      </c>
      <c r="V174" s="220" t="s">
        <v>1456</v>
      </c>
      <c r="W174" s="208"/>
      <c r="AA174" s="182">
        <f>IF(OR(J174="Fail",ISBLANK(J174)),INDEX('Issue Code Table'!C:C,MATCH(N:N,'Issue Code Table'!A:A,0)),IF(M174="Critical",6,IF(M174="Significant",5,IF(M174="Moderate",3,2))))</f>
        <v>5</v>
      </c>
    </row>
    <row r="175" spans="1:27" ht="275" x14ac:dyDescent="0.25">
      <c r="A175" s="213" t="s">
        <v>1457</v>
      </c>
      <c r="B175" s="213" t="s">
        <v>311</v>
      </c>
      <c r="C175" s="213" t="s">
        <v>312</v>
      </c>
      <c r="D175" s="215" t="s">
        <v>215</v>
      </c>
      <c r="E175" s="214" t="s">
        <v>3979</v>
      </c>
      <c r="F175" s="214" t="s">
        <v>1458</v>
      </c>
      <c r="G175" s="214" t="s">
        <v>4779</v>
      </c>
      <c r="H175" s="214" t="s">
        <v>1459</v>
      </c>
      <c r="I175" s="215"/>
      <c r="J175" s="214"/>
      <c r="K175" s="214" t="s">
        <v>1460</v>
      </c>
      <c r="L175" s="214"/>
      <c r="M175" s="214" t="s">
        <v>219</v>
      </c>
      <c r="N175" s="214" t="s">
        <v>1452</v>
      </c>
      <c r="O175" s="217" t="s">
        <v>1453</v>
      </c>
      <c r="P175" s="217"/>
      <c r="Q175" s="214">
        <v>18.399999999999999</v>
      </c>
      <c r="R175" s="214" t="s">
        <v>1502</v>
      </c>
      <c r="S175" s="214" t="s">
        <v>1454</v>
      </c>
      <c r="T175" s="214" t="s">
        <v>1455</v>
      </c>
      <c r="U175" s="214" t="s">
        <v>4330</v>
      </c>
      <c r="V175" s="214" t="s">
        <v>1461</v>
      </c>
      <c r="W175" s="209"/>
      <c r="AA175" s="182">
        <f>IF(OR(J175="Fail",ISBLANK(J175)),INDEX('Issue Code Table'!C:C,MATCH(N:N,'Issue Code Table'!A:A,0)),IF(M175="Critical",6,IF(M175="Significant",5,IF(M175="Moderate",3,2))))</f>
        <v>5</v>
      </c>
    </row>
    <row r="176" spans="1:27" ht="162.5" x14ac:dyDescent="0.25">
      <c r="A176" s="219" t="s">
        <v>3590</v>
      </c>
      <c r="B176" s="219" t="s">
        <v>938</v>
      </c>
      <c r="C176" s="219" t="s">
        <v>939</v>
      </c>
      <c r="D176" s="221" t="s">
        <v>215</v>
      </c>
      <c r="E176" s="220" t="s">
        <v>3980</v>
      </c>
      <c r="F176" s="220" t="s">
        <v>4780</v>
      </c>
      <c r="G176" s="220" t="s">
        <v>4781</v>
      </c>
      <c r="H176" s="220" t="s">
        <v>3248</v>
      </c>
      <c r="I176" s="221"/>
      <c r="J176" s="220"/>
      <c r="K176" s="220" t="s">
        <v>3543</v>
      </c>
      <c r="L176" s="220"/>
      <c r="M176" s="220" t="s">
        <v>181</v>
      </c>
      <c r="N176" s="220" t="s">
        <v>605</v>
      </c>
      <c r="O176" s="223" t="s">
        <v>606</v>
      </c>
      <c r="P176" s="223"/>
      <c r="Q176" s="220">
        <v>18.399999999999999</v>
      </c>
      <c r="R176" s="220" t="s">
        <v>3249</v>
      </c>
      <c r="S176" s="220" t="s">
        <v>4331</v>
      </c>
      <c r="T176" s="220" t="s">
        <v>3250</v>
      </c>
      <c r="U176" s="220" t="s">
        <v>4332</v>
      </c>
      <c r="V176" s="220" t="s">
        <v>3251</v>
      </c>
      <c r="W176" s="208" t="s">
        <v>235</v>
      </c>
      <c r="AA176" s="206"/>
    </row>
    <row r="177" spans="1:27" ht="250" x14ac:dyDescent="0.25">
      <c r="A177" s="213" t="s">
        <v>1462</v>
      </c>
      <c r="B177" s="213" t="s">
        <v>311</v>
      </c>
      <c r="C177" s="213" t="s">
        <v>312</v>
      </c>
      <c r="D177" s="215" t="s">
        <v>215</v>
      </c>
      <c r="E177" s="214" t="s">
        <v>3981</v>
      </c>
      <c r="F177" s="214" t="s">
        <v>1463</v>
      </c>
      <c r="G177" s="214" t="s">
        <v>4782</v>
      </c>
      <c r="H177" s="214" t="s">
        <v>1464</v>
      </c>
      <c r="I177" s="215"/>
      <c r="J177" s="214"/>
      <c r="K177" s="214" t="s">
        <v>1465</v>
      </c>
      <c r="L177" s="214"/>
      <c r="M177" s="214" t="s">
        <v>181</v>
      </c>
      <c r="N177" s="214" t="s">
        <v>605</v>
      </c>
      <c r="O177" s="214" t="s">
        <v>606</v>
      </c>
      <c r="P177" s="214"/>
      <c r="Q177" s="214">
        <v>18.399999999999999</v>
      </c>
      <c r="R177" s="214" t="s">
        <v>1514</v>
      </c>
      <c r="S177" s="214" t="s">
        <v>1466</v>
      </c>
      <c r="T177" s="214" t="s">
        <v>1467</v>
      </c>
      <c r="U177" s="214" t="s">
        <v>4333</v>
      </c>
      <c r="V177" s="214" t="s">
        <v>1468</v>
      </c>
      <c r="W177" s="209" t="s">
        <v>235</v>
      </c>
      <c r="AA177" s="182">
        <f>IF(OR(J177="Fail",ISBLANK(J177)),INDEX('Issue Code Table'!C:C,MATCH(N:N,'Issue Code Table'!A:A,0)),IF(M177="Critical",6,IF(M177="Significant",5,IF(M177="Moderate",3,2))))</f>
        <v>5</v>
      </c>
    </row>
    <row r="178" spans="1:27" ht="162.5" x14ac:dyDescent="0.25">
      <c r="A178" s="219" t="s">
        <v>3591</v>
      </c>
      <c r="B178" s="219" t="s">
        <v>311</v>
      </c>
      <c r="C178" s="219" t="s">
        <v>312</v>
      </c>
      <c r="D178" s="221" t="s">
        <v>215</v>
      </c>
      <c r="E178" s="220" t="s">
        <v>3982</v>
      </c>
      <c r="F178" s="220" t="s">
        <v>4783</v>
      </c>
      <c r="G178" s="220" t="s">
        <v>4784</v>
      </c>
      <c r="H178" s="220" t="s">
        <v>3257</v>
      </c>
      <c r="I178" s="221"/>
      <c r="J178" s="220"/>
      <c r="K178" s="220" t="s">
        <v>3544</v>
      </c>
      <c r="L178" s="220"/>
      <c r="M178" s="220" t="s">
        <v>181</v>
      </c>
      <c r="N178" s="220" t="s">
        <v>605</v>
      </c>
      <c r="O178" s="223" t="s">
        <v>606</v>
      </c>
      <c r="P178" s="223"/>
      <c r="Q178" s="220">
        <v>18.399999999999999</v>
      </c>
      <c r="R178" s="220" t="s">
        <v>3252</v>
      </c>
      <c r="S178" s="220" t="s">
        <v>3253</v>
      </c>
      <c r="T178" s="220" t="s">
        <v>3254</v>
      </c>
      <c r="U178" s="220" t="s">
        <v>4334</v>
      </c>
      <c r="V178" s="220" t="s">
        <v>3685</v>
      </c>
      <c r="W178" s="208" t="s">
        <v>235</v>
      </c>
      <c r="AA178" s="206"/>
    </row>
    <row r="179" spans="1:27" ht="275" x14ac:dyDescent="0.25">
      <c r="A179" s="213" t="s">
        <v>1541</v>
      </c>
      <c r="B179" s="213" t="s">
        <v>311</v>
      </c>
      <c r="C179" s="213" t="s">
        <v>312</v>
      </c>
      <c r="D179" s="215" t="s">
        <v>215</v>
      </c>
      <c r="E179" s="214" t="s">
        <v>3983</v>
      </c>
      <c r="F179" s="214" t="s">
        <v>4785</v>
      </c>
      <c r="G179" s="214" t="s">
        <v>4786</v>
      </c>
      <c r="H179" s="214" t="s">
        <v>3256</v>
      </c>
      <c r="I179" s="215"/>
      <c r="J179" s="214"/>
      <c r="K179" s="214" t="s">
        <v>3545</v>
      </c>
      <c r="L179" s="214"/>
      <c r="M179" s="214" t="s">
        <v>181</v>
      </c>
      <c r="N179" s="214" t="s">
        <v>605</v>
      </c>
      <c r="O179" s="214" t="s">
        <v>606</v>
      </c>
      <c r="P179" s="214"/>
      <c r="Q179" s="214">
        <v>18.399999999999999</v>
      </c>
      <c r="R179" s="214" t="s">
        <v>1521</v>
      </c>
      <c r="S179" s="214" t="s">
        <v>3255</v>
      </c>
      <c r="T179" s="214" t="s">
        <v>1543</v>
      </c>
      <c r="U179" s="214" t="s">
        <v>4335</v>
      </c>
      <c r="V179" s="214" t="s">
        <v>3686</v>
      </c>
      <c r="W179" s="209" t="s">
        <v>235</v>
      </c>
      <c r="AA179" s="206"/>
    </row>
    <row r="180" spans="1:27" ht="225" x14ac:dyDescent="0.25">
      <c r="A180" s="219" t="s">
        <v>1469</v>
      </c>
      <c r="B180" s="219" t="s">
        <v>938</v>
      </c>
      <c r="C180" s="219" t="s">
        <v>939</v>
      </c>
      <c r="D180" s="221" t="s">
        <v>215</v>
      </c>
      <c r="E180" s="220" t="s">
        <v>3984</v>
      </c>
      <c r="F180" s="220" t="s">
        <v>1470</v>
      </c>
      <c r="G180" s="220" t="s">
        <v>4787</v>
      </c>
      <c r="H180" s="220" t="s">
        <v>3258</v>
      </c>
      <c r="I180" s="221"/>
      <c r="J180" s="220"/>
      <c r="K180" s="220" t="s">
        <v>1471</v>
      </c>
      <c r="L180" s="220"/>
      <c r="M180" s="220" t="s">
        <v>181</v>
      </c>
      <c r="N180" s="220" t="s">
        <v>1472</v>
      </c>
      <c r="O180" s="223" t="s">
        <v>1473</v>
      </c>
      <c r="P180" s="223"/>
      <c r="Q180" s="220" t="s">
        <v>1445</v>
      </c>
      <c r="R180" s="220" t="s">
        <v>1528</v>
      </c>
      <c r="S180" s="220" t="s">
        <v>1474</v>
      </c>
      <c r="T180" s="220" t="s">
        <v>4336</v>
      </c>
      <c r="U180" s="220" t="s">
        <v>4337</v>
      </c>
      <c r="V180" s="220" t="s">
        <v>1475</v>
      </c>
      <c r="W180" s="208" t="s">
        <v>235</v>
      </c>
      <c r="AA180" s="182">
        <f>IF(OR(J180="Fail",ISBLANK(J180)),INDEX('Issue Code Table'!C:C,MATCH(N:N,'Issue Code Table'!A:A,0)),IF(M180="Critical",6,IF(M180="Significant",5,IF(M180="Moderate",3,2))))</f>
        <v>6</v>
      </c>
    </row>
    <row r="181" spans="1:27" ht="200" x14ac:dyDescent="0.25">
      <c r="A181" s="213" t="s">
        <v>1476</v>
      </c>
      <c r="B181" s="213" t="s">
        <v>344</v>
      </c>
      <c r="C181" s="213" t="s">
        <v>345</v>
      </c>
      <c r="D181" s="215" t="s">
        <v>215</v>
      </c>
      <c r="E181" s="214" t="s">
        <v>3985</v>
      </c>
      <c r="F181" s="214" t="s">
        <v>1477</v>
      </c>
      <c r="G181" s="214" t="s">
        <v>4788</v>
      </c>
      <c r="H181" s="214" t="s">
        <v>1478</v>
      </c>
      <c r="I181" s="215"/>
      <c r="J181" s="214"/>
      <c r="K181" s="214" t="s">
        <v>1479</v>
      </c>
      <c r="L181" s="214"/>
      <c r="M181" s="214" t="s">
        <v>181</v>
      </c>
      <c r="N181" s="214" t="s">
        <v>1480</v>
      </c>
      <c r="O181" s="217" t="s">
        <v>1481</v>
      </c>
      <c r="P181" s="217"/>
      <c r="Q181" s="214">
        <v>18.5</v>
      </c>
      <c r="R181" s="214" t="s">
        <v>3259</v>
      </c>
      <c r="S181" s="214" t="s">
        <v>1483</v>
      </c>
      <c r="T181" s="214" t="s">
        <v>308</v>
      </c>
      <c r="U181" s="214" t="s">
        <v>4338</v>
      </c>
      <c r="V181" s="214" t="s">
        <v>1484</v>
      </c>
      <c r="W181" s="209" t="s">
        <v>235</v>
      </c>
      <c r="AA181" s="182">
        <f>IF(OR(J181="Fail",ISBLANK(J181)),INDEX('Issue Code Table'!C:C,MATCH(N:N,'Issue Code Table'!A:A,0)),IF(M181="Critical",6,IF(M181="Significant",5,IF(M181="Moderate",3,2))))</f>
        <v>7</v>
      </c>
    </row>
    <row r="182" spans="1:27" ht="200" x14ac:dyDescent="0.25">
      <c r="A182" s="219" t="s">
        <v>1485</v>
      </c>
      <c r="B182" s="219" t="s">
        <v>1080</v>
      </c>
      <c r="C182" s="219" t="s">
        <v>1081</v>
      </c>
      <c r="D182" s="221" t="s">
        <v>215</v>
      </c>
      <c r="E182" s="220" t="s">
        <v>3986</v>
      </c>
      <c r="F182" s="220" t="s">
        <v>1486</v>
      </c>
      <c r="G182" s="220" t="s">
        <v>4789</v>
      </c>
      <c r="H182" s="220" t="s">
        <v>1487</v>
      </c>
      <c r="I182" s="221"/>
      <c r="J182" s="220"/>
      <c r="K182" s="220" t="s">
        <v>1488</v>
      </c>
      <c r="L182" s="220"/>
      <c r="M182" s="220" t="s">
        <v>181</v>
      </c>
      <c r="N182" s="220" t="s">
        <v>605</v>
      </c>
      <c r="O182" s="223" t="s">
        <v>606</v>
      </c>
      <c r="P182" s="223"/>
      <c r="Q182" s="220">
        <v>18.5</v>
      </c>
      <c r="R182" s="220" t="s">
        <v>3260</v>
      </c>
      <c r="S182" s="220" t="s">
        <v>1489</v>
      </c>
      <c r="T182" s="220" t="s">
        <v>1490</v>
      </c>
      <c r="U182" s="220" t="s">
        <v>4339</v>
      </c>
      <c r="V182" s="220" t="s">
        <v>1491</v>
      </c>
      <c r="W182" s="208" t="s">
        <v>235</v>
      </c>
      <c r="AA182" s="182">
        <f>IF(OR(J182="Fail",ISBLANK(J182)),INDEX('Issue Code Table'!C:C,MATCH(N:N,'Issue Code Table'!A:A,0)),IF(M182="Critical",6,IF(M182="Significant",5,IF(M182="Moderate",3,2))))</f>
        <v>5</v>
      </c>
    </row>
    <row r="183" spans="1:27" ht="200" x14ac:dyDescent="0.25">
      <c r="A183" s="213" t="s">
        <v>1492</v>
      </c>
      <c r="B183" s="213" t="s">
        <v>1080</v>
      </c>
      <c r="C183" s="213" t="s">
        <v>1081</v>
      </c>
      <c r="D183" s="215" t="s">
        <v>215</v>
      </c>
      <c r="E183" s="214" t="s">
        <v>3987</v>
      </c>
      <c r="F183" s="214" t="s">
        <v>1493</v>
      </c>
      <c r="G183" s="214" t="s">
        <v>4790</v>
      </c>
      <c r="H183" s="214" t="s">
        <v>1494</v>
      </c>
      <c r="I183" s="215"/>
      <c r="J183" s="214"/>
      <c r="K183" s="214" t="s">
        <v>1495</v>
      </c>
      <c r="L183" s="214"/>
      <c r="M183" s="214" t="s">
        <v>181</v>
      </c>
      <c r="N183" s="214" t="s">
        <v>605</v>
      </c>
      <c r="O183" s="217" t="s">
        <v>606</v>
      </c>
      <c r="P183" s="217"/>
      <c r="Q183" s="214">
        <v>18.5</v>
      </c>
      <c r="R183" s="214" t="s">
        <v>3261</v>
      </c>
      <c r="S183" s="214" t="s">
        <v>1489</v>
      </c>
      <c r="T183" s="214" t="s">
        <v>1490</v>
      </c>
      <c r="U183" s="214" t="s">
        <v>4340</v>
      </c>
      <c r="V183" s="214" t="s">
        <v>1497</v>
      </c>
      <c r="W183" s="209" t="s">
        <v>235</v>
      </c>
      <c r="AA183" s="182">
        <f>IF(OR(J183="Fail",ISBLANK(J183)),INDEX('Issue Code Table'!C:C,MATCH(N:N,'Issue Code Table'!A:A,0)),IF(M183="Critical",6,IF(M183="Significant",5,IF(M183="Moderate",3,2))))</f>
        <v>5</v>
      </c>
    </row>
    <row r="184" spans="1:27" ht="187.5" x14ac:dyDescent="0.25">
      <c r="A184" s="219" t="s">
        <v>1498</v>
      </c>
      <c r="B184" s="219" t="s">
        <v>1080</v>
      </c>
      <c r="C184" s="219" t="s">
        <v>1081</v>
      </c>
      <c r="D184" s="221" t="s">
        <v>215</v>
      </c>
      <c r="E184" s="220" t="s">
        <v>3988</v>
      </c>
      <c r="F184" s="220" t="s">
        <v>1499</v>
      </c>
      <c r="G184" s="220" t="s">
        <v>4791</v>
      </c>
      <c r="H184" s="220" t="s">
        <v>1500</v>
      </c>
      <c r="I184" s="221"/>
      <c r="J184" s="220"/>
      <c r="K184" s="220" t="s">
        <v>1501</v>
      </c>
      <c r="L184" s="220"/>
      <c r="M184" s="220" t="s">
        <v>181</v>
      </c>
      <c r="N184" s="220" t="s">
        <v>1452</v>
      </c>
      <c r="O184" s="223" t="s">
        <v>1453</v>
      </c>
      <c r="P184" s="223"/>
      <c r="Q184" s="220">
        <v>18.5</v>
      </c>
      <c r="R184" s="220" t="s">
        <v>1542</v>
      </c>
      <c r="S184" s="220" t="s">
        <v>1503</v>
      </c>
      <c r="T184" s="220" t="s">
        <v>1504</v>
      </c>
      <c r="U184" s="220" t="s">
        <v>4341</v>
      </c>
      <c r="V184" s="220" t="s">
        <v>1505</v>
      </c>
      <c r="W184" s="208" t="s">
        <v>235</v>
      </c>
      <c r="AA184" s="182">
        <f>IF(OR(J184="Fail",ISBLANK(J184)),INDEX('Issue Code Table'!C:C,MATCH(N:N,'Issue Code Table'!A:A,0)),IF(M184="Critical",6,IF(M184="Significant",5,IF(M184="Moderate",3,2))))</f>
        <v>5</v>
      </c>
    </row>
    <row r="185" spans="1:27" ht="250" x14ac:dyDescent="0.25">
      <c r="A185" s="213" t="s">
        <v>1506</v>
      </c>
      <c r="B185" s="213" t="s">
        <v>1507</v>
      </c>
      <c r="C185" s="213" t="s">
        <v>1508</v>
      </c>
      <c r="D185" s="215" t="s">
        <v>215</v>
      </c>
      <c r="E185" s="214" t="s">
        <v>3989</v>
      </c>
      <c r="F185" s="214" t="s">
        <v>1509</v>
      </c>
      <c r="G185" s="214" t="s">
        <v>4792</v>
      </c>
      <c r="H185" s="214" t="s">
        <v>1510</v>
      </c>
      <c r="I185" s="215"/>
      <c r="J185" s="214"/>
      <c r="K185" s="214" t="s">
        <v>1511</v>
      </c>
      <c r="L185" s="214"/>
      <c r="M185" s="214" t="s">
        <v>181</v>
      </c>
      <c r="N185" s="214" t="s">
        <v>1512</v>
      </c>
      <c r="O185" s="217" t="s">
        <v>1513</v>
      </c>
      <c r="P185" s="217"/>
      <c r="Q185" s="214">
        <v>18.5</v>
      </c>
      <c r="R185" s="214" t="s">
        <v>3262</v>
      </c>
      <c r="S185" s="214" t="s">
        <v>1515</v>
      </c>
      <c r="T185" s="214" t="s">
        <v>308</v>
      </c>
      <c r="U185" s="214" t="s">
        <v>4342</v>
      </c>
      <c r="V185" s="214" t="s">
        <v>1516</v>
      </c>
      <c r="W185" s="209" t="s">
        <v>235</v>
      </c>
      <c r="AA185" s="182">
        <f>IF(OR(J185="Fail",ISBLANK(J185)),INDEX('Issue Code Table'!C:C,MATCH(N:N,'Issue Code Table'!A:A,0)),IF(M185="Critical",6,IF(M185="Significant",5,IF(M185="Moderate",3,2))))</f>
        <v>5</v>
      </c>
    </row>
    <row r="186" spans="1:27" ht="325" x14ac:dyDescent="0.25">
      <c r="A186" s="219" t="s">
        <v>1517</v>
      </c>
      <c r="B186" s="219" t="s">
        <v>311</v>
      </c>
      <c r="C186" s="219" t="s">
        <v>312</v>
      </c>
      <c r="D186" s="221" t="s">
        <v>215</v>
      </c>
      <c r="E186" s="220" t="s">
        <v>3990</v>
      </c>
      <c r="F186" s="220" t="s">
        <v>1518</v>
      </c>
      <c r="G186" s="220" t="s">
        <v>4793</v>
      </c>
      <c r="H186" s="220" t="s">
        <v>1519</v>
      </c>
      <c r="I186" s="221"/>
      <c r="J186" s="220"/>
      <c r="K186" s="220" t="s">
        <v>1520</v>
      </c>
      <c r="L186" s="220"/>
      <c r="M186" s="220" t="s">
        <v>181</v>
      </c>
      <c r="N186" s="220" t="s">
        <v>605</v>
      </c>
      <c r="O186" s="220" t="s">
        <v>606</v>
      </c>
      <c r="P186" s="220"/>
      <c r="Q186" s="220">
        <v>18.5</v>
      </c>
      <c r="R186" s="220" t="s">
        <v>1555</v>
      </c>
      <c r="S186" s="220" t="s">
        <v>1522</v>
      </c>
      <c r="T186" s="220" t="s">
        <v>308</v>
      </c>
      <c r="U186" s="220" t="s">
        <v>4343</v>
      </c>
      <c r="V186" s="220" t="s">
        <v>1523</v>
      </c>
      <c r="W186" s="208" t="s">
        <v>235</v>
      </c>
      <c r="AA186" s="182">
        <f>IF(OR(J186="Fail",ISBLANK(J186)),INDEX('Issue Code Table'!C:C,MATCH(N:N,'Issue Code Table'!A:A,0)),IF(M186="Critical",6,IF(M186="Significant",5,IF(M186="Moderate",3,2))))</f>
        <v>5</v>
      </c>
    </row>
    <row r="187" spans="1:27" ht="200" x14ac:dyDescent="0.25">
      <c r="A187" s="213" t="s">
        <v>1524</v>
      </c>
      <c r="B187" s="213" t="s">
        <v>719</v>
      </c>
      <c r="C187" s="213" t="s">
        <v>720</v>
      </c>
      <c r="D187" s="215" t="s">
        <v>215</v>
      </c>
      <c r="E187" s="214" t="s">
        <v>3991</v>
      </c>
      <c r="F187" s="214" t="s">
        <v>1525</v>
      </c>
      <c r="G187" s="214" t="s">
        <v>4794</v>
      </c>
      <c r="H187" s="214" t="s">
        <v>1526</v>
      </c>
      <c r="I187" s="215"/>
      <c r="J187" s="214"/>
      <c r="K187" s="214" t="s">
        <v>1527</v>
      </c>
      <c r="L187" s="214"/>
      <c r="M187" s="214" t="s">
        <v>181</v>
      </c>
      <c r="N187" s="214" t="s">
        <v>605</v>
      </c>
      <c r="O187" s="217" t="s">
        <v>606</v>
      </c>
      <c r="P187" s="217"/>
      <c r="Q187" s="214">
        <v>18.5</v>
      </c>
      <c r="R187" s="214" t="s">
        <v>3263</v>
      </c>
      <c r="S187" s="214" t="s">
        <v>1529</v>
      </c>
      <c r="T187" s="214" t="s">
        <v>1530</v>
      </c>
      <c r="U187" s="214" t="s">
        <v>4344</v>
      </c>
      <c r="V187" s="214" t="s">
        <v>1531</v>
      </c>
      <c r="W187" s="209" t="s">
        <v>235</v>
      </c>
      <c r="AA187" s="182">
        <f>IF(OR(J187="Fail",ISBLANK(J187)),INDEX('Issue Code Table'!C:C,MATCH(N:N,'Issue Code Table'!A:A,0)),IF(M187="Critical",6,IF(M187="Significant",5,IF(M187="Moderate",3,2))))</f>
        <v>5</v>
      </c>
    </row>
    <row r="188" spans="1:27" ht="200" x14ac:dyDescent="0.25">
      <c r="A188" s="219" t="s">
        <v>1532</v>
      </c>
      <c r="B188" s="219" t="s">
        <v>3757</v>
      </c>
      <c r="C188" s="219" t="s">
        <v>3758</v>
      </c>
      <c r="D188" s="221" t="s">
        <v>215</v>
      </c>
      <c r="E188" s="220" t="s">
        <v>3992</v>
      </c>
      <c r="F188" s="220" t="s">
        <v>1533</v>
      </c>
      <c r="G188" s="220" t="s">
        <v>4795</v>
      </c>
      <c r="H188" s="220" t="s">
        <v>1534</v>
      </c>
      <c r="I188" s="221"/>
      <c r="J188" s="220"/>
      <c r="K188" s="220" t="s">
        <v>1535</v>
      </c>
      <c r="L188" s="220"/>
      <c r="M188" s="220" t="s">
        <v>274</v>
      </c>
      <c r="N188" s="220" t="s">
        <v>1536</v>
      </c>
      <c r="O188" s="223" t="s">
        <v>1537</v>
      </c>
      <c r="P188" s="223"/>
      <c r="Q188" s="220">
        <v>18.5</v>
      </c>
      <c r="R188" s="220" t="s">
        <v>3264</v>
      </c>
      <c r="S188" s="220" t="s">
        <v>1538</v>
      </c>
      <c r="T188" s="220" t="s">
        <v>1539</v>
      </c>
      <c r="U188" s="220" t="s">
        <v>4345</v>
      </c>
      <c r="V188" s="220" t="s">
        <v>1540</v>
      </c>
      <c r="W188" s="208"/>
      <c r="AA188" s="182">
        <f>IF(OR(J188="Fail",ISBLANK(J188)),INDEX('Issue Code Table'!C:C,MATCH(N:N,'Issue Code Table'!A:A,0)),IF(M188="Critical",6,IF(M188="Significant",5,IF(M188="Moderate",3,2))))</f>
        <v>2</v>
      </c>
    </row>
    <row r="189" spans="1:27" ht="162.5" x14ac:dyDescent="0.25">
      <c r="A189" s="213" t="s">
        <v>3592</v>
      </c>
      <c r="B189" s="213" t="s">
        <v>1507</v>
      </c>
      <c r="C189" s="213" t="s">
        <v>1508</v>
      </c>
      <c r="D189" s="214" t="s">
        <v>215</v>
      </c>
      <c r="E189" s="214" t="s">
        <v>3993</v>
      </c>
      <c r="F189" s="214" t="s">
        <v>4796</v>
      </c>
      <c r="G189" s="214" t="s">
        <v>4797</v>
      </c>
      <c r="H189" s="214" t="s">
        <v>3265</v>
      </c>
      <c r="I189" s="215"/>
      <c r="J189" s="214"/>
      <c r="K189" s="214" t="s">
        <v>3546</v>
      </c>
      <c r="L189" s="214"/>
      <c r="M189" s="214" t="s">
        <v>181</v>
      </c>
      <c r="N189" s="214" t="s">
        <v>605</v>
      </c>
      <c r="O189" s="214" t="s">
        <v>606</v>
      </c>
      <c r="P189" s="214"/>
      <c r="Q189" s="214">
        <v>18.600000000000001</v>
      </c>
      <c r="R189" s="214" t="s">
        <v>3266</v>
      </c>
      <c r="S189" s="214" t="s">
        <v>3267</v>
      </c>
      <c r="T189" s="214" t="s">
        <v>308</v>
      </c>
      <c r="U189" s="214" t="s">
        <v>4346</v>
      </c>
      <c r="V189" s="214" t="s">
        <v>3687</v>
      </c>
      <c r="W189" s="209" t="s">
        <v>235</v>
      </c>
      <c r="X189" s="46"/>
      <c r="Y189" s="46"/>
      <c r="Z189" s="46"/>
      <c r="AA189" s="206"/>
    </row>
    <row r="190" spans="1:27" ht="175" x14ac:dyDescent="0.25">
      <c r="A190" s="219" t="s">
        <v>1544</v>
      </c>
      <c r="B190" s="219" t="s">
        <v>1507</v>
      </c>
      <c r="C190" s="219" t="s">
        <v>1508</v>
      </c>
      <c r="D190" s="220" t="s">
        <v>215</v>
      </c>
      <c r="E190" s="220" t="s">
        <v>3994</v>
      </c>
      <c r="F190" s="220" t="s">
        <v>1545</v>
      </c>
      <c r="G190" s="220" t="s">
        <v>4798</v>
      </c>
      <c r="H190" s="220" t="s">
        <v>1546</v>
      </c>
      <c r="I190" s="221"/>
      <c r="J190" s="220"/>
      <c r="K190" s="220" t="s">
        <v>1547</v>
      </c>
      <c r="L190" s="220"/>
      <c r="M190" s="220" t="s">
        <v>181</v>
      </c>
      <c r="N190" s="220" t="s">
        <v>605</v>
      </c>
      <c r="O190" s="220" t="s">
        <v>606</v>
      </c>
      <c r="P190" s="220"/>
      <c r="Q190" s="220">
        <v>18.600000000000001</v>
      </c>
      <c r="R190" s="220" t="s">
        <v>3268</v>
      </c>
      <c r="S190" s="220" t="s">
        <v>1548</v>
      </c>
      <c r="T190" s="220" t="s">
        <v>1549</v>
      </c>
      <c r="U190" s="220" t="s">
        <v>4347</v>
      </c>
      <c r="V190" s="220" t="s">
        <v>1550</v>
      </c>
      <c r="W190" s="208" t="s">
        <v>235</v>
      </c>
      <c r="AA190" s="182">
        <f>IF(OR(J190="Fail",ISBLANK(J190)),INDEX('Issue Code Table'!C:C,MATCH(N:N,'Issue Code Table'!A:A,0)),IF(M190="Critical",6,IF(M190="Significant",5,IF(M190="Moderate",3,2))))</f>
        <v>5</v>
      </c>
    </row>
    <row r="191" spans="1:27" ht="175" x14ac:dyDescent="0.25">
      <c r="A191" s="213" t="s">
        <v>1551</v>
      </c>
      <c r="B191" s="213" t="s">
        <v>213</v>
      </c>
      <c r="C191" s="213" t="s">
        <v>214</v>
      </c>
      <c r="D191" s="215" t="s">
        <v>215</v>
      </c>
      <c r="E191" s="214" t="s">
        <v>3995</v>
      </c>
      <c r="F191" s="214" t="s">
        <v>1552</v>
      </c>
      <c r="G191" s="214" t="s">
        <v>4799</v>
      </c>
      <c r="H191" s="214" t="s">
        <v>1553</v>
      </c>
      <c r="I191" s="215"/>
      <c r="J191" s="214"/>
      <c r="K191" s="214" t="s">
        <v>1554</v>
      </c>
      <c r="L191" s="214"/>
      <c r="M191" s="214" t="s">
        <v>219</v>
      </c>
      <c r="N191" s="214" t="s">
        <v>587</v>
      </c>
      <c r="O191" s="217" t="s">
        <v>588</v>
      </c>
      <c r="P191" s="217"/>
      <c r="Q191" s="214" t="s">
        <v>3269</v>
      </c>
      <c r="R191" s="214" t="s">
        <v>3270</v>
      </c>
      <c r="S191" s="214" t="s">
        <v>1556</v>
      </c>
      <c r="T191" s="214" t="s">
        <v>1557</v>
      </c>
      <c r="U191" s="214" t="s">
        <v>4348</v>
      </c>
      <c r="V191" s="214" t="s">
        <v>1558</v>
      </c>
      <c r="W191" s="209"/>
      <c r="AA191" s="182">
        <f>IF(OR(J191="Fail",ISBLANK(J191)),INDEX('Issue Code Table'!C:C,MATCH(N:N,'Issue Code Table'!A:A,0)),IF(M191="Critical",6,IF(M191="Significant",5,IF(M191="Moderate",3,2))))</f>
        <v>4</v>
      </c>
    </row>
    <row r="192" spans="1:27" ht="175" x14ac:dyDescent="0.25">
      <c r="A192" s="219" t="s">
        <v>1559</v>
      </c>
      <c r="B192" s="219" t="s">
        <v>1560</v>
      </c>
      <c r="C192" s="219" t="s">
        <v>1561</v>
      </c>
      <c r="D192" s="221" t="s">
        <v>215</v>
      </c>
      <c r="E192" s="220" t="s">
        <v>3996</v>
      </c>
      <c r="F192" s="220" t="s">
        <v>3997</v>
      </c>
      <c r="G192" s="220" t="s">
        <v>4800</v>
      </c>
      <c r="H192" s="220" t="s">
        <v>1562</v>
      </c>
      <c r="I192" s="221"/>
      <c r="J192" s="220"/>
      <c r="K192" s="220" t="s">
        <v>1563</v>
      </c>
      <c r="L192" s="220"/>
      <c r="M192" s="220" t="s">
        <v>181</v>
      </c>
      <c r="N192" s="220" t="s">
        <v>303</v>
      </c>
      <c r="O192" s="223" t="s">
        <v>304</v>
      </c>
      <c r="P192" s="223"/>
      <c r="Q192" s="220" t="s">
        <v>3272</v>
      </c>
      <c r="R192" s="220" t="s">
        <v>3271</v>
      </c>
      <c r="S192" s="220" t="s">
        <v>1564</v>
      </c>
      <c r="T192" s="220" t="s">
        <v>1565</v>
      </c>
      <c r="U192" s="220" t="s">
        <v>4349</v>
      </c>
      <c r="V192" s="220" t="s">
        <v>1566</v>
      </c>
      <c r="W192" s="208" t="s">
        <v>235</v>
      </c>
      <c r="AA192" s="182">
        <f>IF(OR(J192="Fail",ISBLANK(J192)),INDEX('Issue Code Table'!C:C,MATCH(N:N,'Issue Code Table'!A:A,0)),IF(M192="Critical",6,IF(M192="Significant",5,IF(M192="Moderate",3,2))))</f>
        <v>5</v>
      </c>
    </row>
    <row r="193" spans="1:27" ht="162.5" x14ac:dyDescent="0.25">
      <c r="A193" s="213" t="s">
        <v>1567</v>
      </c>
      <c r="B193" s="213" t="s">
        <v>311</v>
      </c>
      <c r="C193" s="213" t="s">
        <v>312</v>
      </c>
      <c r="D193" s="215" t="s">
        <v>215</v>
      </c>
      <c r="E193" s="214" t="s">
        <v>3998</v>
      </c>
      <c r="F193" s="214" t="s">
        <v>1568</v>
      </c>
      <c r="G193" s="214" t="s">
        <v>4801</v>
      </c>
      <c r="H193" s="214" t="s">
        <v>1569</v>
      </c>
      <c r="I193" s="215"/>
      <c r="J193" s="214"/>
      <c r="K193" s="214" t="s">
        <v>1570</v>
      </c>
      <c r="L193" s="214"/>
      <c r="M193" s="214" t="s">
        <v>181</v>
      </c>
      <c r="N193" s="214" t="s">
        <v>303</v>
      </c>
      <c r="O193" s="217" t="s">
        <v>304</v>
      </c>
      <c r="P193" s="217"/>
      <c r="Q193" s="214" t="s">
        <v>3272</v>
      </c>
      <c r="R193" s="214" t="s">
        <v>3273</v>
      </c>
      <c r="S193" s="214" t="s">
        <v>1571</v>
      </c>
      <c r="T193" s="214" t="s">
        <v>1572</v>
      </c>
      <c r="U193" s="214" t="s">
        <v>4350</v>
      </c>
      <c r="V193" s="214" t="s">
        <v>1573</v>
      </c>
      <c r="W193" s="209" t="s">
        <v>235</v>
      </c>
      <c r="AA193" s="182">
        <f>IF(OR(J193="Fail",ISBLANK(J193)),INDEX('Issue Code Table'!C:C,MATCH(N:N,'Issue Code Table'!A:A,0)),IF(M193="Critical",6,IF(M193="Significant",5,IF(M193="Moderate",3,2))))</f>
        <v>5</v>
      </c>
    </row>
    <row r="194" spans="1:27" ht="175" x14ac:dyDescent="0.25">
      <c r="A194" s="219" t="s">
        <v>1574</v>
      </c>
      <c r="B194" s="219" t="s">
        <v>298</v>
      </c>
      <c r="C194" s="219" t="s">
        <v>299</v>
      </c>
      <c r="D194" s="221" t="s">
        <v>215</v>
      </c>
      <c r="E194" s="220" t="s">
        <v>3999</v>
      </c>
      <c r="F194" s="220" t="s">
        <v>1575</v>
      </c>
      <c r="G194" s="220" t="s">
        <v>4802</v>
      </c>
      <c r="H194" s="220" t="s">
        <v>1576</v>
      </c>
      <c r="I194" s="221"/>
      <c r="J194" s="220"/>
      <c r="K194" s="220" t="s">
        <v>1577</v>
      </c>
      <c r="L194" s="220"/>
      <c r="M194" s="220" t="s">
        <v>181</v>
      </c>
      <c r="N194" s="220" t="s">
        <v>303</v>
      </c>
      <c r="O194" s="223" t="s">
        <v>304</v>
      </c>
      <c r="P194" s="223"/>
      <c r="Q194" s="220" t="s">
        <v>3272</v>
      </c>
      <c r="R194" s="220" t="s">
        <v>3274</v>
      </c>
      <c r="S194" s="220" t="s">
        <v>1578</v>
      </c>
      <c r="T194" s="220" t="s">
        <v>1579</v>
      </c>
      <c r="U194" s="220" t="s">
        <v>4351</v>
      </c>
      <c r="V194" s="220" t="s">
        <v>1580</v>
      </c>
      <c r="W194" s="208" t="s">
        <v>235</v>
      </c>
      <c r="AA194" s="182">
        <f>IF(OR(J194="Fail",ISBLANK(J194)),INDEX('Issue Code Table'!C:C,MATCH(N:N,'Issue Code Table'!A:A,0)),IF(M194="Critical",6,IF(M194="Significant",5,IF(M194="Moderate",3,2))))</f>
        <v>5</v>
      </c>
    </row>
    <row r="195" spans="1:27" ht="409.5" x14ac:dyDescent="0.25">
      <c r="A195" s="213" t="s">
        <v>1581</v>
      </c>
      <c r="B195" s="213" t="s">
        <v>766</v>
      </c>
      <c r="C195" s="213" t="s">
        <v>767</v>
      </c>
      <c r="D195" s="215" t="s">
        <v>215</v>
      </c>
      <c r="E195" s="214" t="s">
        <v>4000</v>
      </c>
      <c r="F195" s="214" t="s">
        <v>4001</v>
      </c>
      <c r="G195" s="214" t="s">
        <v>4803</v>
      </c>
      <c r="H195" s="214" t="s">
        <v>1582</v>
      </c>
      <c r="I195" s="215"/>
      <c r="J195" s="214"/>
      <c r="K195" s="214" t="s">
        <v>1583</v>
      </c>
      <c r="L195" s="214"/>
      <c r="M195" s="214" t="s">
        <v>181</v>
      </c>
      <c r="N195" s="214" t="s">
        <v>1512</v>
      </c>
      <c r="O195" s="217" t="s">
        <v>1513</v>
      </c>
      <c r="P195" s="217"/>
      <c r="Q195" s="214" t="s">
        <v>3276</v>
      </c>
      <c r="R195" s="214" t="s">
        <v>3275</v>
      </c>
      <c r="S195" s="214" t="s">
        <v>4352</v>
      </c>
      <c r="T195" s="214" t="s">
        <v>1584</v>
      </c>
      <c r="U195" s="214" t="s">
        <v>4353</v>
      </c>
      <c r="V195" s="214" t="s">
        <v>1585</v>
      </c>
      <c r="W195" s="209" t="s">
        <v>235</v>
      </c>
      <c r="AA195" s="182">
        <f>IF(OR(J195="Fail",ISBLANK(J195)),INDEX('Issue Code Table'!C:C,MATCH(N:N,'Issue Code Table'!A:A,0)),IF(M195="Critical",6,IF(M195="Significant",5,IF(M195="Moderate",3,2))))</f>
        <v>5</v>
      </c>
    </row>
    <row r="196" spans="1:27" ht="225" x14ac:dyDescent="0.25">
      <c r="A196" s="219" t="s">
        <v>1586</v>
      </c>
      <c r="B196" s="219" t="s">
        <v>311</v>
      </c>
      <c r="C196" s="219" t="s">
        <v>312</v>
      </c>
      <c r="D196" s="221" t="s">
        <v>215</v>
      </c>
      <c r="E196" s="220" t="s">
        <v>4002</v>
      </c>
      <c r="F196" s="220" t="s">
        <v>4003</v>
      </c>
      <c r="G196" s="220" t="s">
        <v>4804</v>
      </c>
      <c r="H196" s="220" t="s">
        <v>1589</v>
      </c>
      <c r="I196" s="221"/>
      <c r="J196" s="220"/>
      <c r="K196" s="220" t="s">
        <v>1590</v>
      </c>
      <c r="L196" s="220"/>
      <c r="M196" s="220" t="s">
        <v>181</v>
      </c>
      <c r="N196" s="220" t="s">
        <v>605</v>
      </c>
      <c r="O196" s="223" t="s">
        <v>606</v>
      </c>
      <c r="P196" s="223"/>
      <c r="Q196" s="220" t="s">
        <v>3278</v>
      </c>
      <c r="R196" s="220" t="s">
        <v>3277</v>
      </c>
      <c r="S196" s="220" t="s">
        <v>4354</v>
      </c>
      <c r="T196" s="220" t="s">
        <v>4355</v>
      </c>
      <c r="U196" s="220" t="s">
        <v>4356</v>
      </c>
      <c r="V196" s="220" t="s">
        <v>1591</v>
      </c>
      <c r="W196" s="208" t="s">
        <v>235</v>
      </c>
      <c r="AA196" s="182">
        <f>IF(OR(J196="Fail",ISBLANK(J196)),INDEX('Issue Code Table'!C:C,MATCH(N:N,'Issue Code Table'!A:A,0)),IF(M196="Critical",6,IF(M196="Significant",5,IF(M196="Moderate",3,2))))</f>
        <v>5</v>
      </c>
    </row>
    <row r="197" spans="1:27" ht="150" x14ac:dyDescent="0.25">
      <c r="A197" s="219" t="s">
        <v>3594</v>
      </c>
      <c r="B197" s="219" t="s">
        <v>311</v>
      </c>
      <c r="C197" s="219" t="s">
        <v>312</v>
      </c>
      <c r="D197" s="221" t="s">
        <v>215</v>
      </c>
      <c r="E197" s="220" t="s">
        <v>4004</v>
      </c>
      <c r="F197" s="220" t="s">
        <v>4805</v>
      </c>
      <c r="G197" s="220" t="s">
        <v>4806</v>
      </c>
      <c r="H197" s="220" t="s">
        <v>3282</v>
      </c>
      <c r="I197" s="221"/>
      <c r="J197" s="220"/>
      <c r="K197" s="220" t="s">
        <v>3547</v>
      </c>
      <c r="L197" s="220"/>
      <c r="M197" s="220" t="s">
        <v>181</v>
      </c>
      <c r="N197" s="220" t="s">
        <v>605</v>
      </c>
      <c r="O197" s="220" t="s">
        <v>606</v>
      </c>
      <c r="P197" s="220"/>
      <c r="Q197" s="220">
        <v>18.7</v>
      </c>
      <c r="R197" s="220" t="s">
        <v>3280</v>
      </c>
      <c r="S197" s="220" t="s">
        <v>3279</v>
      </c>
      <c r="T197" s="220" t="s">
        <v>3281</v>
      </c>
      <c r="U197" s="220" t="s">
        <v>4357</v>
      </c>
      <c r="V197" s="220" t="s">
        <v>3688</v>
      </c>
      <c r="W197" s="208" t="s">
        <v>235</v>
      </c>
      <c r="AA197" s="206"/>
    </row>
    <row r="198" spans="1:27" ht="162.5" x14ac:dyDescent="0.25">
      <c r="A198" s="213" t="s">
        <v>3595</v>
      </c>
      <c r="B198" s="213" t="s">
        <v>1587</v>
      </c>
      <c r="C198" s="213" t="s">
        <v>1588</v>
      </c>
      <c r="D198" s="215" t="s">
        <v>215</v>
      </c>
      <c r="E198" s="214" t="s">
        <v>4005</v>
      </c>
      <c r="F198" s="214" t="s">
        <v>4006</v>
      </c>
      <c r="G198" s="214" t="s">
        <v>4807</v>
      </c>
      <c r="H198" s="214" t="s">
        <v>3283</v>
      </c>
      <c r="I198" s="215"/>
      <c r="J198" s="214"/>
      <c r="K198" s="214" t="s">
        <v>3548</v>
      </c>
      <c r="L198" s="214"/>
      <c r="M198" s="214" t="s">
        <v>181</v>
      </c>
      <c r="N198" s="214" t="s">
        <v>605</v>
      </c>
      <c r="O198" s="214" t="s">
        <v>606</v>
      </c>
      <c r="P198" s="214"/>
      <c r="Q198" s="214">
        <v>18.7</v>
      </c>
      <c r="R198" s="214" t="s">
        <v>3284</v>
      </c>
      <c r="S198" s="214" t="s">
        <v>3285</v>
      </c>
      <c r="T198" s="214" t="s">
        <v>4358</v>
      </c>
      <c r="U198" s="214" t="s">
        <v>4359</v>
      </c>
      <c r="V198" s="214" t="s">
        <v>3689</v>
      </c>
      <c r="W198" s="209" t="s">
        <v>235</v>
      </c>
      <c r="AA198" s="206"/>
    </row>
    <row r="199" spans="1:27" ht="162.5" x14ac:dyDescent="0.25">
      <c r="A199" s="219" t="s">
        <v>3596</v>
      </c>
      <c r="B199" s="219" t="s">
        <v>188</v>
      </c>
      <c r="C199" s="219" t="s">
        <v>3759</v>
      </c>
      <c r="D199" s="221" t="s">
        <v>215</v>
      </c>
      <c r="E199" s="220" t="s">
        <v>4007</v>
      </c>
      <c r="F199" s="220" t="s">
        <v>4008</v>
      </c>
      <c r="G199" s="220" t="s">
        <v>4808</v>
      </c>
      <c r="H199" s="220" t="s">
        <v>3286</v>
      </c>
      <c r="I199" s="221"/>
      <c r="J199" s="220"/>
      <c r="K199" s="220" t="s">
        <v>3551</v>
      </c>
      <c r="L199" s="220"/>
      <c r="M199" s="220" t="s">
        <v>181</v>
      </c>
      <c r="N199" s="220" t="s">
        <v>605</v>
      </c>
      <c r="O199" s="220" t="s">
        <v>606</v>
      </c>
      <c r="P199" s="220"/>
      <c r="Q199" s="220">
        <v>18.7</v>
      </c>
      <c r="R199" s="220" t="s">
        <v>3287</v>
      </c>
      <c r="S199" s="220" t="s">
        <v>3288</v>
      </c>
      <c r="T199" s="220" t="s">
        <v>4358</v>
      </c>
      <c r="U199" s="220" t="s">
        <v>4360</v>
      </c>
      <c r="V199" s="220" t="s">
        <v>3690</v>
      </c>
      <c r="W199" s="208" t="s">
        <v>235</v>
      </c>
      <c r="AA199" s="206"/>
    </row>
    <row r="200" spans="1:27" ht="162.5" x14ac:dyDescent="0.25">
      <c r="A200" s="213" t="s">
        <v>3597</v>
      </c>
      <c r="B200" s="213" t="s">
        <v>311</v>
      </c>
      <c r="C200" s="213" t="s">
        <v>312</v>
      </c>
      <c r="D200" s="215" t="s">
        <v>215</v>
      </c>
      <c r="E200" s="214" t="s">
        <v>4009</v>
      </c>
      <c r="F200" s="214" t="s">
        <v>4010</v>
      </c>
      <c r="G200" s="214" t="s">
        <v>4809</v>
      </c>
      <c r="H200" s="214" t="s">
        <v>3290</v>
      </c>
      <c r="I200" s="215"/>
      <c r="J200" s="214"/>
      <c r="K200" s="214" t="s">
        <v>3549</v>
      </c>
      <c r="L200" s="214"/>
      <c r="M200" s="214" t="s">
        <v>181</v>
      </c>
      <c r="N200" s="214" t="s">
        <v>605</v>
      </c>
      <c r="O200" s="214" t="s">
        <v>606</v>
      </c>
      <c r="P200" s="214"/>
      <c r="Q200" s="214">
        <v>18.7</v>
      </c>
      <c r="R200" s="214" t="s">
        <v>3289</v>
      </c>
      <c r="S200" s="214" t="s">
        <v>3288</v>
      </c>
      <c r="T200" s="214" t="s">
        <v>4358</v>
      </c>
      <c r="U200" s="214" t="s">
        <v>4361</v>
      </c>
      <c r="V200" s="214" t="s">
        <v>3691</v>
      </c>
      <c r="W200" s="209" t="s">
        <v>235</v>
      </c>
      <c r="AA200" s="206"/>
    </row>
    <row r="201" spans="1:27" ht="162.5" x14ac:dyDescent="0.25">
      <c r="A201" s="219" t="s">
        <v>3598</v>
      </c>
      <c r="B201" s="219" t="s">
        <v>311</v>
      </c>
      <c r="C201" s="219" t="s">
        <v>312</v>
      </c>
      <c r="D201" s="221" t="s">
        <v>215</v>
      </c>
      <c r="E201" s="220" t="s">
        <v>4011</v>
      </c>
      <c r="F201" s="220" t="s">
        <v>4012</v>
      </c>
      <c r="G201" s="220" t="s">
        <v>4810</v>
      </c>
      <c r="H201" s="220" t="s">
        <v>3291</v>
      </c>
      <c r="I201" s="221"/>
      <c r="J201" s="220"/>
      <c r="K201" s="220" t="s">
        <v>3550</v>
      </c>
      <c r="L201" s="220"/>
      <c r="M201" s="220" t="s">
        <v>181</v>
      </c>
      <c r="N201" s="220" t="s">
        <v>605</v>
      </c>
      <c r="O201" s="220" t="s">
        <v>606</v>
      </c>
      <c r="P201" s="220"/>
      <c r="Q201" s="220">
        <v>18.7</v>
      </c>
      <c r="R201" s="220" t="s">
        <v>3292</v>
      </c>
      <c r="S201" s="220" t="s">
        <v>3288</v>
      </c>
      <c r="T201" s="220" t="s">
        <v>4358</v>
      </c>
      <c r="U201" s="220" t="s">
        <v>4362</v>
      </c>
      <c r="V201" s="220" t="s">
        <v>3692</v>
      </c>
      <c r="W201" s="208" t="s">
        <v>235</v>
      </c>
      <c r="AA201" s="206"/>
    </row>
    <row r="202" spans="1:27" ht="150" x14ac:dyDescent="0.25">
      <c r="A202" s="213" t="s">
        <v>3599</v>
      </c>
      <c r="B202" s="213" t="s">
        <v>311</v>
      </c>
      <c r="C202" s="213" t="s">
        <v>312</v>
      </c>
      <c r="D202" s="215" t="s">
        <v>215</v>
      </c>
      <c r="E202" s="214" t="s">
        <v>4013</v>
      </c>
      <c r="F202" s="214" t="s">
        <v>4014</v>
      </c>
      <c r="G202" s="214" t="s">
        <v>4811</v>
      </c>
      <c r="H202" s="214" t="s">
        <v>3293</v>
      </c>
      <c r="I202" s="215"/>
      <c r="J202" s="214"/>
      <c r="K202" s="214" t="s">
        <v>3552</v>
      </c>
      <c r="L202" s="214"/>
      <c r="M202" s="214" t="s">
        <v>181</v>
      </c>
      <c r="N202" s="214" t="s">
        <v>605</v>
      </c>
      <c r="O202" s="214" t="s">
        <v>606</v>
      </c>
      <c r="P202" s="214"/>
      <c r="Q202" s="214">
        <v>18.7</v>
      </c>
      <c r="R202" s="214" t="s">
        <v>3294</v>
      </c>
      <c r="S202" s="214" t="s">
        <v>3296</v>
      </c>
      <c r="T202" s="214" t="s">
        <v>3295</v>
      </c>
      <c r="U202" s="214" t="s">
        <v>4363</v>
      </c>
      <c r="V202" s="214" t="s">
        <v>3693</v>
      </c>
      <c r="W202" s="209" t="s">
        <v>235</v>
      </c>
      <c r="AA202" s="206"/>
    </row>
    <row r="203" spans="1:27" ht="187.5" x14ac:dyDescent="0.25">
      <c r="A203" s="219" t="s">
        <v>3600</v>
      </c>
      <c r="B203" s="219" t="s">
        <v>298</v>
      </c>
      <c r="C203" s="219" t="s">
        <v>299</v>
      </c>
      <c r="D203" s="221" t="s">
        <v>215</v>
      </c>
      <c r="E203" s="220" t="s">
        <v>4015</v>
      </c>
      <c r="F203" s="220" t="s">
        <v>4812</v>
      </c>
      <c r="G203" s="220" t="s">
        <v>4813</v>
      </c>
      <c r="H203" s="220" t="s">
        <v>3298</v>
      </c>
      <c r="I203" s="221"/>
      <c r="J203" s="220"/>
      <c r="K203" s="220" t="s">
        <v>3553</v>
      </c>
      <c r="L203" s="220"/>
      <c r="M203" s="220" t="s">
        <v>181</v>
      </c>
      <c r="N203" s="220" t="s">
        <v>605</v>
      </c>
      <c r="O203" s="220" t="s">
        <v>606</v>
      </c>
      <c r="P203" s="220"/>
      <c r="Q203" s="220">
        <v>18.7</v>
      </c>
      <c r="R203" s="220" t="s">
        <v>3297</v>
      </c>
      <c r="S203" s="220" t="s">
        <v>4364</v>
      </c>
      <c r="T203" s="220" t="s">
        <v>308</v>
      </c>
      <c r="U203" s="220" t="s">
        <v>4365</v>
      </c>
      <c r="V203" s="220" t="s">
        <v>3694</v>
      </c>
      <c r="W203" s="208" t="s">
        <v>235</v>
      </c>
      <c r="AA203" s="206"/>
    </row>
    <row r="204" spans="1:27" ht="175" x14ac:dyDescent="0.25">
      <c r="A204" s="213" t="s">
        <v>3601</v>
      </c>
      <c r="B204" s="213" t="s">
        <v>311</v>
      </c>
      <c r="C204" s="213" t="s">
        <v>312</v>
      </c>
      <c r="D204" s="215" t="s">
        <v>215</v>
      </c>
      <c r="E204" s="214" t="s">
        <v>4016</v>
      </c>
      <c r="F204" s="214" t="s">
        <v>4814</v>
      </c>
      <c r="G204" s="214" t="s">
        <v>4815</v>
      </c>
      <c r="H204" s="214" t="s">
        <v>3299</v>
      </c>
      <c r="I204" s="215"/>
      <c r="J204" s="214"/>
      <c r="K204" s="214" t="s">
        <v>3554</v>
      </c>
      <c r="L204" s="214"/>
      <c r="M204" s="214" t="s">
        <v>181</v>
      </c>
      <c r="N204" s="214" t="s">
        <v>605</v>
      </c>
      <c r="O204" s="214" t="s">
        <v>606</v>
      </c>
      <c r="P204" s="214"/>
      <c r="Q204" s="214">
        <v>18.7</v>
      </c>
      <c r="R204" s="214" t="s">
        <v>3300</v>
      </c>
      <c r="S204" s="214" t="s">
        <v>4366</v>
      </c>
      <c r="T204" s="214" t="s">
        <v>3281</v>
      </c>
      <c r="U204" s="214" t="s">
        <v>4367</v>
      </c>
      <c r="V204" s="214" t="s">
        <v>3695</v>
      </c>
      <c r="W204" s="209" t="s">
        <v>235</v>
      </c>
      <c r="AA204" s="206"/>
    </row>
    <row r="205" spans="1:27" ht="250" x14ac:dyDescent="0.25">
      <c r="A205" s="219" t="s">
        <v>3602</v>
      </c>
      <c r="B205" s="219" t="s">
        <v>1622</v>
      </c>
      <c r="C205" s="219" t="s">
        <v>1623</v>
      </c>
      <c r="D205" s="221" t="s">
        <v>215</v>
      </c>
      <c r="E205" s="220" t="s">
        <v>4017</v>
      </c>
      <c r="F205" s="220" t="s">
        <v>4816</v>
      </c>
      <c r="G205" s="220" t="s">
        <v>4817</v>
      </c>
      <c r="H205" s="220" t="s">
        <v>3301</v>
      </c>
      <c r="I205" s="221"/>
      <c r="J205" s="220"/>
      <c r="K205" s="220" t="s">
        <v>3555</v>
      </c>
      <c r="L205" s="220"/>
      <c r="M205" s="220" t="s">
        <v>181</v>
      </c>
      <c r="N205" s="220" t="s">
        <v>605</v>
      </c>
      <c r="O205" s="220" t="s">
        <v>606</v>
      </c>
      <c r="P205" s="220"/>
      <c r="Q205" s="220">
        <v>18.7</v>
      </c>
      <c r="R205" s="220" t="s">
        <v>3302</v>
      </c>
      <c r="S205" s="220" t="s">
        <v>4368</v>
      </c>
      <c r="T205" s="220" t="s">
        <v>308</v>
      </c>
      <c r="U205" s="220" t="s">
        <v>4369</v>
      </c>
      <c r="V205" s="220" t="s">
        <v>3696</v>
      </c>
      <c r="W205" s="208" t="s">
        <v>235</v>
      </c>
      <c r="AA205" s="206"/>
    </row>
    <row r="206" spans="1:27" ht="250" x14ac:dyDescent="0.25">
      <c r="A206" s="213" t="s">
        <v>3603</v>
      </c>
      <c r="B206" s="213" t="s">
        <v>298</v>
      </c>
      <c r="C206" s="213" t="s">
        <v>299</v>
      </c>
      <c r="D206" s="215" t="s">
        <v>215</v>
      </c>
      <c r="E206" s="214" t="s">
        <v>4018</v>
      </c>
      <c r="F206" s="214" t="s">
        <v>4818</v>
      </c>
      <c r="G206" s="214" t="s">
        <v>4819</v>
      </c>
      <c r="H206" s="214" t="s">
        <v>3303</v>
      </c>
      <c r="I206" s="215"/>
      <c r="J206" s="214"/>
      <c r="K206" s="214" t="s">
        <v>3556</v>
      </c>
      <c r="L206" s="214"/>
      <c r="M206" s="214" t="s">
        <v>181</v>
      </c>
      <c r="N206" s="214" t="s">
        <v>605</v>
      </c>
      <c r="O206" s="214" t="s">
        <v>606</v>
      </c>
      <c r="P206" s="214"/>
      <c r="Q206" s="214">
        <v>18.7</v>
      </c>
      <c r="R206" s="214" t="s">
        <v>3304</v>
      </c>
      <c r="S206" s="214" t="s">
        <v>4370</v>
      </c>
      <c r="T206" s="214" t="s">
        <v>308</v>
      </c>
      <c r="U206" s="214" t="s">
        <v>4371</v>
      </c>
      <c r="V206" s="214" t="s">
        <v>3697</v>
      </c>
      <c r="W206" s="209" t="s">
        <v>235</v>
      </c>
      <c r="AA206" s="206"/>
    </row>
    <row r="207" spans="1:27" ht="187.5" x14ac:dyDescent="0.25">
      <c r="A207" s="219" t="s">
        <v>1592</v>
      </c>
      <c r="B207" s="219" t="s">
        <v>1126</v>
      </c>
      <c r="C207" s="219" t="s">
        <v>1127</v>
      </c>
      <c r="D207" s="221" t="s">
        <v>215</v>
      </c>
      <c r="E207" s="220" t="s">
        <v>4019</v>
      </c>
      <c r="F207" s="220" t="s">
        <v>4820</v>
      </c>
      <c r="G207" s="220" t="s">
        <v>4821</v>
      </c>
      <c r="H207" s="220" t="s">
        <v>3305</v>
      </c>
      <c r="I207" s="221"/>
      <c r="J207" s="220"/>
      <c r="K207" s="220" t="s">
        <v>1593</v>
      </c>
      <c r="L207" s="220"/>
      <c r="M207" s="220" t="s">
        <v>219</v>
      </c>
      <c r="N207" s="220" t="s">
        <v>1594</v>
      </c>
      <c r="O207" s="223" t="s">
        <v>1595</v>
      </c>
      <c r="P207" s="223"/>
      <c r="Q207" s="220" t="s">
        <v>3306</v>
      </c>
      <c r="R207" s="220" t="s">
        <v>3307</v>
      </c>
      <c r="S207" s="220" t="s">
        <v>4372</v>
      </c>
      <c r="T207" s="220" t="s">
        <v>4373</v>
      </c>
      <c r="U207" s="220" t="s">
        <v>4374</v>
      </c>
      <c r="V207" s="220" t="s">
        <v>1596</v>
      </c>
      <c r="W207" s="208"/>
      <c r="AA207" s="182">
        <f>IF(OR(J207="Fail",ISBLANK(J207)),INDEX('Issue Code Table'!C:C,MATCH(N:N,'Issue Code Table'!A:A,0)),IF(M207="Critical",6,IF(M207="Significant",5,IF(M207="Moderate",3,2))))</f>
        <v>4</v>
      </c>
    </row>
    <row r="208" spans="1:27" ht="175" x14ac:dyDescent="0.25">
      <c r="A208" s="213" t="s">
        <v>1597</v>
      </c>
      <c r="B208" s="213" t="s">
        <v>977</v>
      </c>
      <c r="C208" s="213" t="s">
        <v>978</v>
      </c>
      <c r="D208" s="234" t="s">
        <v>215</v>
      </c>
      <c r="E208" s="214" t="s">
        <v>4020</v>
      </c>
      <c r="F208" s="214" t="s">
        <v>1598</v>
      </c>
      <c r="G208" s="214" t="s">
        <v>4822</v>
      </c>
      <c r="H208" s="214" t="s">
        <v>1599</v>
      </c>
      <c r="I208" s="215"/>
      <c r="J208" s="214"/>
      <c r="K208" s="214" t="s">
        <v>1600</v>
      </c>
      <c r="L208" s="214"/>
      <c r="M208" s="234" t="s">
        <v>181</v>
      </c>
      <c r="N208" s="237" t="s">
        <v>208</v>
      </c>
      <c r="O208" s="228" t="s">
        <v>209</v>
      </c>
      <c r="P208" s="228"/>
      <c r="Q208" s="214" t="s">
        <v>3308</v>
      </c>
      <c r="R208" s="214" t="s">
        <v>3309</v>
      </c>
      <c r="S208" s="214" t="s">
        <v>1601</v>
      </c>
      <c r="T208" s="214" t="s">
        <v>1602</v>
      </c>
      <c r="U208" s="214" t="s">
        <v>4375</v>
      </c>
      <c r="V208" s="214" t="s">
        <v>1603</v>
      </c>
      <c r="W208" s="209" t="s">
        <v>235</v>
      </c>
      <c r="X208" s="46"/>
      <c r="Y208" s="46"/>
      <c r="Z208" s="46"/>
      <c r="AA208" s="182">
        <f>IF(OR(J208="Fail",ISBLANK(J208)),INDEX('Issue Code Table'!C:C,MATCH(N:N,'Issue Code Table'!A:A,0)),IF(M208="Critical",6,IF(M208="Significant",5,IF(M208="Moderate",3,2))))</f>
        <v>6</v>
      </c>
    </row>
    <row r="209" spans="1:27" ht="187.5" x14ac:dyDescent="0.25">
      <c r="A209" s="219" t="s">
        <v>1604</v>
      </c>
      <c r="B209" s="219" t="s">
        <v>213</v>
      </c>
      <c r="C209" s="219" t="s">
        <v>214</v>
      </c>
      <c r="D209" s="221" t="s">
        <v>215</v>
      </c>
      <c r="E209" s="220" t="s">
        <v>4021</v>
      </c>
      <c r="F209" s="220" t="s">
        <v>1605</v>
      </c>
      <c r="G209" s="220" t="s">
        <v>4823</v>
      </c>
      <c r="H209" s="220" t="s">
        <v>1606</v>
      </c>
      <c r="I209" s="221"/>
      <c r="J209" s="220"/>
      <c r="K209" s="220" t="s">
        <v>1607</v>
      </c>
      <c r="L209" s="220"/>
      <c r="M209" s="220" t="s">
        <v>219</v>
      </c>
      <c r="N209" s="220" t="s">
        <v>587</v>
      </c>
      <c r="O209" s="223" t="s">
        <v>588</v>
      </c>
      <c r="P209" s="223"/>
      <c r="Q209" s="220" t="s">
        <v>3308</v>
      </c>
      <c r="R209" s="220" t="s">
        <v>3310</v>
      </c>
      <c r="S209" s="220" t="s">
        <v>1608</v>
      </c>
      <c r="T209" s="220" t="s">
        <v>1609</v>
      </c>
      <c r="U209" s="220" t="s">
        <v>4376</v>
      </c>
      <c r="V209" s="220" t="s">
        <v>1610</v>
      </c>
      <c r="W209" s="208"/>
      <c r="AA209" s="182">
        <f>IF(OR(J209="Fail",ISBLANK(J209)),INDEX('Issue Code Table'!C:C,MATCH(N:N,'Issue Code Table'!A:A,0)),IF(M209="Critical",6,IF(M209="Significant",5,IF(M209="Moderate",3,2))))</f>
        <v>4</v>
      </c>
    </row>
    <row r="210" spans="1:27" ht="200" x14ac:dyDescent="0.25">
      <c r="A210" s="213" t="s">
        <v>3604</v>
      </c>
      <c r="B210" s="213" t="s">
        <v>1622</v>
      </c>
      <c r="C210" s="213" t="s">
        <v>1623</v>
      </c>
      <c r="D210" s="215" t="s">
        <v>215</v>
      </c>
      <c r="E210" s="214" t="s">
        <v>4022</v>
      </c>
      <c r="F210" s="214" t="s">
        <v>4824</v>
      </c>
      <c r="G210" s="214" t="s">
        <v>4825</v>
      </c>
      <c r="H210" s="214" t="s">
        <v>3311</v>
      </c>
      <c r="I210" s="215"/>
      <c r="J210" s="214"/>
      <c r="K210" s="214" t="s">
        <v>3557</v>
      </c>
      <c r="L210" s="214"/>
      <c r="M210" s="214" t="s">
        <v>181</v>
      </c>
      <c r="N210" s="214" t="s">
        <v>605</v>
      </c>
      <c r="O210" s="214" t="s">
        <v>606</v>
      </c>
      <c r="P210" s="214"/>
      <c r="Q210" s="214" t="s">
        <v>3313</v>
      </c>
      <c r="R210" s="214" t="s">
        <v>3312</v>
      </c>
      <c r="S210" s="214" t="s">
        <v>4377</v>
      </c>
      <c r="T210" s="214" t="s">
        <v>3314</v>
      </c>
      <c r="U210" s="214" t="s">
        <v>4378</v>
      </c>
      <c r="V210" s="214" t="s">
        <v>3698</v>
      </c>
      <c r="W210" s="209" t="s">
        <v>235</v>
      </c>
      <c r="AA210" s="206"/>
    </row>
    <row r="211" spans="1:27" ht="350" x14ac:dyDescent="0.25">
      <c r="A211" s="219" t="s">
        <v>1611</v>
      </c>
      <c r="B211" s="219" t="s">
        <v>1612</v>
      </c>
      <c r="C211" s="219" t="s">
        <v>1613</v>
      </c>
      <c r="D211" s="221" t="s">
        <v>215</v>
      </c>
      <c r="E211" s="220" t="s">
        <v>4023</v>
      </c>
      <c r="F211" s="220" t="s">
        <v>1614</v>
      </c>
      <c r="G211" s="220" t="s">
        <v>4826</v>
      </c>
      <c r="H211" s="220" t="s">
        <v>1615</v>
      </c>
      <c r="I211" s="221"/>
      <c r="J211" s="220"/>
      <c r="K211" s="220" t="s">
        <v>1616</v>
      </c>
      <c r="L211" s="220"/>
      <c r="M211" s="220" t="s">
        <v>219</v>
      </c>
      <c r="N211" s="220" t="s">
        <v>1617</v>
      </c>
      <c r="O211" s="223" t="s">
        <v>1618</v>
      </c>
      <c r="P211" s="223"/>
      <c r="Q211" s="220" t="s">
        <v>1789</v>
      </c>
      <c r="R211" s="220" t="s">
        <v>1790</v>
      </c>
      <c r="S211" s="220" t="s">
        <v>1619</v>
      </c>
      <c r="T211" s="220" t="s">
        <v>308</v>
      </c>
      <c r="U211" s="220" t="s">
        <v>4379</v>
      </c>
      <c r="V211" s="220" t="s">
        <v>1620</v>
      </c>
      <c r="W211" s="208"/>
      <c r="AA211" s="182">
        <f>IF(OR(J211="Fail",ISBLANK(J211)),INDEX('Issue Code Table'!C:C,MATCH(N:N,'Issue Code Table'!A:A,0)),IF(M211="Critical",6,IF(M211="Significant",5,IF(M211="Moderate",3,2))))</f>
        <v>5</v>
      </c>
    </row>
    <row r="212" spans="1:27" ht="187.5" x14ac:dyDescent="0.25">
      <c r="A212" s="213" t="s">
        <v>1621</v>
      </c>
      <c r="B212" s="213" t="s">
        <v>1622</v>
      </c>
      <c r="C212" s="213" t="s">
        <v>1623</v>
      </c>
      <c r="D212" s="215" t="s">
        <v>215</v>
      </c>
      <c r="E212" s="214" t="s">
        <v>4024</v>
      </c>
      <c r="F212" s="214" t="s">
        <v>4827</v>
      </c>
      <c r="G212" s="214" t="s">
        <v>4828</v>
      </c>
      <c r="H212" s="214" t="s">
        <v>1624</v>
      </c>
      <c r="I212" s="215"/>
      <c r="J212" s="214"/>
      <c r="K212" s="214" t="s">
        <v>1625</v>
      </c>
      <c r="L212" s="214"/>
      <c r="M212" s="214" t="s">
        <v>219</v>
      </c>
      <c r="N212" s="214" t="s">
        <v>1626</v>
      </c>
      <c r="O212" s="217" t="s">
        <v>1627</v>
      </c>
      <c r="P212" s="217"/>
      <c r="Q212" s="214" t="s">
        <v>3317</v>
      </c>
      <c r="R212" s="214" t="s">
        <v>3633</v>
      </c>
      <c r="S212" s="214" t="s">
        <v>4380</v>
      </c>
      <c r="T212" s="214" t="s">
        <v>4381</v>
      </c>
      <c r="U212" s="214" t="s">
        <v>4382</v>
      </c>
      <c r="V212" s="214" t="s">
        <v>1628</v>
      </c>
      <c r="W212" s="209"/>
      <c r="AA212" s="182">
        <f>IF(OR(J212="Fail",ISBLANK(J212)),INDEX('Issue Code Table'!C:C,MATCH(N:N,'Issue Code Table'!A:A,0)),IF(M212="Critical",6,IF(M212="Significant",5,IF(M212="Moderate",3,2))))</f>
        <v>5</v>
      </c>
    </row>
    <row r="213" spans="1:27" ht="187.5" x14ac:dyDescent="0.25">
      <c r="A213" s="219" t="s">
        <v>1629</v>
      </c>
      <c r="B213" s="219" t="s">
        <v>1622</v>
      </c>
      <c r="C213" s="219" t="s">
        <v>1623</v>
      </c>
      <c r="D213" s="221" t="s">
        <v>215</v>
      </c>
      <c r="E213" s="220" t="s">
        <v>4025</v>
      </c>
      <c r="F213" s="220" t="s">
        <v>4829</v>
      </c>
      <c r="G213" s="220" t="s">
        <v>4830</v>
      </c>
      <c r="H213" s="220" t="s">
        <v>1630</v>
      </c>
      <c r="I213" s="221"/>
      <c r="J213" s="220"/>
      <c r="K213" s="220" t="s">
        <v>1631</v>
      </c>
      <c r="L213" s="220"/>
      <c r="M213" s="220" t="s">
        <v>219</v>
      </c>
      <c r="N213" s="220" t="s">
        <v>1626</v>
      </c>
      <c r="O213" s="223" t="s">
        <v>1627</v>
      </c>
      <c r="P213" s="223"/>
      <c r="Q213" s="220" t="s">
        <v>3317</v>
      </c>
      <c r="R213" s="220" t="s">
        <v>3748</v>
      </c>
      <c r="S213" s="220" t="s">
        <v>3322</v>
      </c>
      <c r="T213" s="220" t="s">
        <v>4383</v>
      </c>
      <c r="U213" s="220" t="s">
        <v>4384</v>
      </c>
      <c r="V213" s="220" t="s">
        <v>1632</v>
      </c>
      <c r="W213" s="208"/>
      <c r="AA213" s="182">
        <f>IF(OR(J213="Fail",ISBLANK(J213)),INDEX('Issue Code Table'!C:C,MATCH(N:N,'Issue Code Table'!A:A,0)),IF(M213="Critical",6,IF(M213="Significant",5,IF(M213="Moderate",3,2))))</f>
        <v>5</v>
      </c>
    </row>
    <row r="214" spans="1:27" ht="187.5" x14ac:dyDescent="0.25">
      <c r="A214" s="213" t="s">
        <v>3605</v>
      </c>
      <c r="B214" s="213" t="s">
        <v>1622</v>
      </c>
      <c r="C214" s="213" t="s">
        <v>1623</v>
      </c>
      <c r="D214" s="215" t="s">
        <v>215</v>
      </c>
      <c r="E214" s="214" t="s">
        <v>4026</v>
      </c>
      <c r="F214" s="214" t="s">
        <v>4831</v>
      </c>
      <c r="G214" s="214" t="s">
        <v>4832</v>
      </c>
      <c r="H214" s="214" t="s">
        <v>3315</v>
      </c>
      <c r="I214" s="215"/>
      <c r="J214" s="214"/>
      <c r="K214" s="214" t="s">
        <v>3558</v>
      </c>
      <c r="L214" s="214"/>
      <c r="M214" s="214" t="s">
        <v>181</v>
      </c>
      <c r="N214" s="214" t="s">
        <v>605</v>
      </c>
      <c r="O214" s="214" t="s">
        <v>606</v>
      </c>
      <c r="P214" s="214"/>
      <c r="Q214" s="214" t="s">
        <v>3317</v>
      </c>
      <c r="R214" s="214" t="s">
        <v>3316</v>
      </c>
      <c r="S214" s="214" t="s">
        <v>3318</v>
      </c>
      <c r="T214" s="214" t="s">
        <v>3319</v>
      </c>
      <c r="U214" s="214" t="s">
        <v>4385</v>
      </c>
      <c r="V214" s="214" t="s">
        <v>3699</v>
      </c>
      <c r="W214" s="209" t="s">
        <v>235</v>
      </c>
      <c r="AA214" s="206"/>
    </row>
    <row r="215" spans="1:27" ht="187.5" x14ac:dyDescent="0.25">
      <c r="A215" s="219" t="s">
        <v>3606</v>
      </c>
      <c r="B215" s="219" t="s">
        <v>1622</v>
      </c>
      <c r="C215" s="219" t="s">
        <v>1623</v>
      </c>
      <c r="D215" s="221" t="s">
        <v>215</v>
      </c>
      <c r="E215" s="220" t="s">
        <v>4027</v>
      </c>
      <c r="F215" s="220" t="s">
        <v>4833</v>
      </c>
      <c r="G215" s="220" t="s">
        <v>4834</v>
      </c>
      <c r="H215" s="220" t="s">
        <v>3320</v>
      </c>
      <c r="I215" s="221"/>
      <c r="J215" s="220"/>
      <c r="K215" s="220" t="s">
        <v>3559</v>
      </c>
      <c r="L215" s="220"/>
      <c r="M215" s="220" t="s">
        <v>181</v>
      </c>
      <c r="N215" s="220" t="s">
        <v>605</v>
      </c>
      <c r="O215" s="220" t="s">
        <v>606</v>
      </c>
      <c r="P215" s="220"/>
      <c r="Q215" s="220" t="s">
        <v>3317</v>
      </c>
      <c r="R215" s="220" t="s">
        <v>3321</v>
      </c>
      <c r="S215" s="220" t="s">
        <v>3322</v>
      </c>
      <c r="T215" s="220" t="s">
        <v>3323</v>
      </c>
      <c r="U215" s="220" t="s">
        <v>4386</v>
      </c>
      <c r="V215" s="220" t="s">
        <v>3700</v>
      </c>
      <c r="W215" s="208" t="s">
        <v>235</v>
      </c>
      <c r="AA215" s="206"/>
    </row>
    <row r="216" spans="1:27" ht="175" x14ac:dyDescent="0.25">
      <c r="A216" s="213" t="s">
        <v>1633</v>
      </c>
      <c r="B216" s="213" t="s">
        <v>298</v>
      </c>
      <c r="C216" s="213" t="s">
        <v>299</v>
      </c>
      <c r="D216" s="215" t="s">
        <v>215</v>
      </c>
      <c r="E216" s="214" t="s">
        <v>4028</v>
      </c>
      <c r="F216" s="214" t="s">
        <v>1634</v>
      </c>
      <c r="G216" s="214" t="s">
        <v>4835</v>
      </c>
      <c r="H216" s="214" t="s">
        <v>1635</v>
      </c>
      <c r="I216" s="215"/>
      <c r="J216" s="214"/>
      <c r="K216" s="214" t="s">
        <v>1636</v>
      </c>
      <c r="L216" s="214"/>
      <c r="M216" s="214" t="s">
        <v>181</v>
      </c>
      <c r="N216" s="214" t="s">
        <v>605</v>
      </c>
      <c r="O216" s="217" t="s">
        <v>606</v>
      </c>
      <c r="P216" s="217"/>
      <c r="Q216" s="214" t="s">
        <v>3317</v>
      </c>
      <c r="R216" s="214" t="s">
        <v>3324</v>
      </c>
      <c r="S216" s="214" t="s">
        <v>1637</v>
      </c>
      <c r="T216" s="214" t="s">
        <v>1638</v>
      </c>
      <c r="U216" s="214" t="s">
        <v>4387</v>
      </c>
      <c r="V216" s="214" t="s">
        <v>1639</v>
      </c>
      <c r="W216" s="209" t="s">
        <v>235</v>
      </c>
      <c r="AA216" s="182">
        <f>IF(OR(J216="Fail",ISBLANK(J216)),INDEX('Issue Code Table'!C:C,MATCH(N:N,'Issue Code Table'!A:A,0)),IF(M216="Critical",6,IF(M216="Significant",5,IF(M216="Moderate",3,2))))</f>
        <v>5</v>
      </c>
    </row>
    <row r="217" spans="1:27" ht="162.5" x14ac:dyDescent="0.25">
      <c r="A217" s="219" t="s">
        <v>1640</v>
      </c>
      <c r="B217" s="219" t="s">
        <v>1622</v>
      </c>
      <c r="C217" s="219" t="s">
        <v>1623</v>
      </c>
      <c r="D217" s="221" t="s">
        <v>215</v>
      </c>
      <c r="E217" s="220" t="s">
        <v>4029</v>
      </c>
      <c r="F217" s="220" t="s">
        <v>1641</v>
      </c>
      <c r="G217" s="220" t="s">
        <v>4836</v>
      </c>
      <c r="H217" s="220" t="s">
        <v>1642</v>
      </c>
      <c r="I217" s="221"/>
      <c r="J217" s="220"/>
      <c r="K217" s="220" t="s">
        <v>1643</v>
      </c>
      <c r="L217" s="220"/>
      <c r="M217" s="220" t="s">
        <v>219</v>
      </c>
      <c r="N217" s="220" t="s">
        <v>1626</v>
      </c>
      <c r="O217" s="223" t="s">
        <v>1627</v>
      </c>
      <c r="P217" s="223"/>
      <c r="Q217" s="220" t="s">
        <v>3317</v>
      </c>
      <c r="R217" s="220" t="s">
        <v>3325</v>
      </c>
      <c r="S217" s="220" t="s">
        <v>1644</v>
      </c>
      <c r="T217" s="220" t="s">
        <v>308</v>
      </c>
      <c r="U217" s="220" t="s">
        <v>4388</v>
      </c>
      <c r="V217" s="220" t="s">
        <v>1645</v>
      </c>
      <c r="W217" s="208"/>
      <c r="AA217" s="182">
        <f>IF(OR(J217="Fail",ISBLANK(J217)),INDEX('Issue Code Table'!C:C,MATCH(N:N,'Issue Code Table'!A:A,0)),IF(M217="Critical",6,IF(M217="Significant",5,IF(M217="Moderate",3,2))))</f>
        <v>5</v>
      </c>
    </row>
    <row r="218" spans="1:27" ht="175" x14ac:dyDescent="0.25">
      <c r="A218" s="213" t="s">
        <v>1646</v>
      </c>
      <c r="B218" s="213" t="s">
        <v>1622</v>
      </c>
      <c r="C218" s="213" t="s">
        <v>1623</v>
      </c>
      <c r="D218" s="215" t="s">
        <v>215</v>
      </c>
      <c r="E218" s="214" t="s">
        <v>4030</v>
      </c>
      <c r="F218" s="214" t="s">
        <v>1647</v>
      </c>
      <c r="G218" s="214" t="s">
        <v>4837</v>
      </c>
      <c r="H218" s="214" t="s">
        <v>1648</v>
      </c>
      <c r="I218" s="215"/>
      <c r="J218" s="214"/>
      <c r="K218" s="214" t="s">
        <v>1649</v>
      </c>
      <c r="L218" s="214"/>
      <c r="M218" s="214" t="s">
        <v>181</v>
      </c>
      <c r="N218" s="214" t="s">
        <v>605</v>
      </c>
      <c r="O218" s="214" t="s">
        <v>606</v>
      </c>
      <c r="P218" s="214"/>
      <c r="Q218" s="214" t="s">
        <v>3327</v>
      </c>
      <c r="R218" s="214" t="s">
        <v>3326</v>
      </c>
      <c r="S218" s="214" t="s">
        <v>1650</v>
      </c>
      <c r="T218" s="214" t="s">
        <v>1651</v>
      </c>
      <c r="U218" s="214" t="s">
        <v>4389</v>
      </c>
      <c r="V218" s="214" t="s">
        <v>1652</v>
      </c>
      <c r="W218" s="209" t="s">
        <v>235</v>
      </c>
      <c r="AA218" s="182">
        <f>IF(OR(J218="Fail",ISBLANK(J218)),INDEX('Issue Code Table'!C:C,MATCH(N:N,'Issue Code Table'!A:A,0)),IF(M218="Critical",6,IF(M218="Significant",5,IF(M218="Moderate",3,2))))</f>
        <v>5</v>
      </c>
    </row>
    <row r="219" spans="1:27" ht="187.5" x14ac:dyDescent="0.25">
      <c r="A219" s="219" t="s">
        <v>1653</v>
      </c>
      <c r="B219" s="219" t="s">
        <v>1622</v>
      </c>
      <c r="C219" s="219" t="s">
        <v>1623</v>
      </c>
      <c r="D219" s="221" t="s">
        <v>215</v>
      </c>
      <c r="E219" s="220" t="s">
        <v>4031</v>
      </c>
      <c r="F219" s="220" t="s">
        <v>1654</v>
      </c>
      <c r="G219" s="220" t="s">
        <v>4838</v>
      </c>
      <c r="H219" s="220" t="s">
        <v>1655</v>
      </c>
      <c r="I219" s="221"/>
      <c r="J219" s="220"/>
      <c r="K219" s="220" t="s">
        <v>1656</v>
      </c>
      <c r="L219" s="220"/>
      <c r="M219" s="220" t="s">
        <v>181</v>
      </c>
      <c r="N219" s="220" t="s">
        <v>605</v>
      </c>
      <c r="O219" s="220" t="s">
        <v>606</v>
      </c>
      <c r="P219" s="220"/>
      <c r="Q219" s="220" t="s">
        <v>3327</v>
      </c>
      <c r="R219" s="220" t="s">
        <v>3328</v>
      </c>
      <c r="S219" s="220" t="s">
        <v>1657</v>
      </c>
      <c r="T219" s="220" t="s">
        <v>1658</v>
      </c>
      <c r="U219" s="220" t="s">
        <v>4390</v>
      </c>
      <c r="V219" s="220" t="s">
        <v>1659</v>
      </c>
      <c r="W219" s="208" t="s">
        <v>235</v>
      </c>
      <c r="AA219" s="182">
        <f>IF(OR(J219="Fail",ISBLANK(J219)),INDEX('Issue Code Table'!C:C,MATCH(N:N,'Issue Code Table'!A:A,0)),IF(M219="Critical",6,IF(M219="Significant",5,IF(M219="Moderate",3,2))))</f>
        <v>5</v>
      </c>
    </row>
    <row r="220" spans="1:27" ht="212.5" x14ac:dyDescent="0.25">
      <c r="A220" s="213" t="s">
        <v>1660</v>
      </c>
      <c r="B220" s="213" t="s">
        <v>311</v>
      </c>
      <c r="C220" s="213" t="s">
        <v>312</v>
      </c>
      <c r="D220" s="215" t="s">
        <v>215</v>
      </c>
      <c r="E220" s="214" t="s">
        <v>4032</v>
      </c>
      <c r="F220" s="214" t="s">
        <v>1661</v>
      </c>
      <c r="G220" s="214" t="s">
        <v>4839</v>
      </c>
      <c r="H220" s="214" t="s">
        <v>1662</v>
      </c>
      <c r="I220" s="215"/>
      <c r="J220" s="214"/>
      <c r="K220" s="214" t="s">
        <v>1663</v>
      </c>
      <c r="L220" s="214"/>
      <c r="M220" s="214" t="s">
        <v>181</v>
      </c>
      <c r="N220" s="214" t="s">
        <v>1452</v>
      </c>
      <c r="O220" s="217" t="s">
        <v>1453</v>
      </c>
      <c r="P220" s="217"/>
      <c r="Q220" s="214" t="s">
        <v>3330</v>
      </c>
      <c r="R220" s="214" t="s">
        <v>3329</v>
      </c>
      <c r="S220" s="214" t="s">
        <v>1664</v>
      </c>
      <c r="T220" s="214" t="s">
        <v>1665</v>
      </c>
      <c r="U220" s="214" t="s">
        <v>4391</v>
      </c>
      <c r="V220" s="214" t="s">
        <v>1666</v>
      </c>
      <c r="W220" s="209" t="s">
        <v>235</v>
      </c>
      <c r="AA220" s="182">
        <f>IF(OR(J220="Fail",ISBLANK(J220)),INDEX('Issue Code Table'!C:C,MATCH(N:N,'Issue Code Table'!A:A,0)),IF(M220="Critical",6,IF(M220="Significant",5,IF(M220="Moderate",3,2))))</f>
        <v>5</v>
      </c>
    </row>
    <row r="221" spans="1:27" ht="262.5" x14ac:dyDescent="0.25">
      <c r="A221" s="219" t="s">
        <v>3607</v>
      </c>
      <c r="B221" s="219" t="s">
        <v>311</v>
      </c>
      <c r="C221" s="219" t="s">
        <v>312</v>
      </c>
      <c r="D221" s="221" t="s">
        <v>215</v>
      </c>
      <c r="E221" s="220" t="s">
        <v>4033</v>
      </c>
      <c r="F221" s="220" t="s">
        <v>4840</v>
      </c>
      <c r="G221" s="220" t="s">
        <v>4841</v>
      </c>
      <c r="H221" s="220" t="s">
        <v>3520</v>
      </c>
      <c r="I221" s="221"/>
      <c r="J221" s="220"/>
      <c r="K221" s="220" t="s">
        <v>3560</v>
      </c>
      <c r="L221" s="220"/>
      <c r="M221" s="220" t="s">
        <v>181</v>
      </c>
      <c r="N221" s="220" t="s">
        <v>605</v>
      </c>
      <c r="O221" s="220" t="s">
        <v>606</v>
      </c>
      <c r="P221" s="220"/>
      <c r="Q221" s="220" t="s">
        <v>3519</v>
      </c>
      <c r="R221" s="220" t="s">
        <v>3521</v>
      </c>
      <c r="S221" s="220" t="s">
        <v>1440</v>
      </c>
      <c r="T221" s="220" t="s">
        <v>3529</v>
      </c>
      <c r="U221" s="220" t="s">
        <v>4392</v>
      </c>
      <c r="V221" s="220" t="s">
        <v>3701</v>
      </c>
      <c r="W221" s="208" t="s">
        <v>235</v>
      </c>
      <c r="AA221" s="206"/>
    </row>
    <row r="222" spans="1:27" ht="225" x14ac:dyDescent="0.25">
      <c r="A222" s="213" t="s">
        <v>3608</v>
      </c>
      <c r="B222" s="213" t="s">
        <v>311</v>
      </c>
      <c r="C222" s="213" t="s">
        <v>312</v>
      </c>
      <c r="D222" s="215" t="s">
        <v>215</v>
      </c>
      <c r="E222" s="214" t="s">
        <v>4034</v>
      </c>
      <c r="F222" s="214" t="s">
        <v>4842</v>
      </c>
      <c r="G222" s="214" t="s">
        <v>4843</v>
      </c>
      <c r="H222" s="214" t="s">
        <v>3530</v>
      </c>
      <c r="I222" s="215"/>
      <c r="J222" s="214"/>
      <c r="K222" s="214" t="s">
        <v>3561</v>
      </c>
      <c r="L222" s="214"/>
      <c r="M222" s="214" t="s">
        <v>181</v>
      </c>
      <c r="N222" s="214" t="s">
        <v>605</v>
      </c>
      <c r="O222" s="214" t="s">
        <v>606</v>
      </c>
      <c r="P222" s="217"/>
      <c r="Q222" s="214" t="s">
        <v>3519</v>
      </c>
      <c r="R222" s="214" t="s">
        <v>3522</v>
      </c>
      <c r="S222" s="214" t="s">
        <v>1440</v>
      </c>
      <c r="T222" s="214" t="s">
        <v>4393</v>
      </c>
      <c r="U222" s="214" t="s">
        <v>4394</v>
      </c>
      <c r="V222" s="214" t="s">
        <v>3702</v>
      </c>
      <c r="W222" s="209" t="s">
        <v>235</v>
      </c>
      <c r="AA222" s="206"/>
    </row>
    <row r="223" spans="1:27" ht="287.5" x14ac:dyDescent="0.25">
      <c r="A223" s="219" t="s">
        <v>3609</v>
      </c>
      <c r="B223" s="219" t="s">
        <v>311</v>
      </c>
      <c r="C223" s="219" t="s">
        <v>312</v>
      </c>
      <c r="D223" s="221" t="s">
        <v>215</v>
      </c>
      <c r="E223" s="220" t="s">
        <v>4035</v>
      </c>
      <c r="F223" s="220" t="s">
        <v>4844</v>
      </c>
      <c r="G223" s="220" t="s">
        <v>4845</v>
      </c>
      <c r="H223" s="220" t="s">
        <v>3531</v>
      </c>
      <c r="I223" s="221"/>
      <c r="J223" s="220"/>
      <c r="K223" s="220" t="s">
        <v>3562</v>
      </c>
      <c r="L223" s="220"/>
      <c r="M223" s="220" t="s">
        <v>181</v>
      </c>
      <c r="N223" s="220" t="s">
        <v>605</v>
      </c>
      <c r="O223" s="223" t="s">
        <v>606</v>
      </c>
      <c r="P223" s="223"/>
      <c r="Q223" s="220" t="s">
        <v>3519</v>
      </c>
      <c r="R223" s="220" t="s">
        <v>3523</v>
      </c>
      <c r="S223" s="220" t="s">
        <v>1440</v>
      </c>
      <c r="T223" s="220" t="s">
        <v>4395</v>
      </c>
      <c r="U223" s="220" t="s">
        <v>4396</v>
      </c>
      <c r="V223" s="220" t="s">
        <v>3703</v>
      </c>
      <c r="W223" s="208" t="s">
        <v>235</v>
      </c>
      <c r="AA223" s="206"/>
    </row>
    <row r="224" spans="1:27" ht="400" x14ac:dyDescent="0.25">
      <c r="A224" s="213" t="s">
        <v>3610</v>
      </c>
      <c r="B224" s="213" t="s">
        <v>311</v>
      </c>
      <c r="C224" s="213" t="s">
        <v>312</v>
      </c>
      <c r="D224" s="215" t="s">
        <v>215</v>
      </c>
      <c r="E224" s="214" t="s">
        <v>4036</v>
      </c>
      <c r="F224" s="214" t="s">
        <v>4846</v>
      </c>
      <c r="G224" s="214" t="s">
        <v>4847</v>
      </c>
      <c r="H224" s="214" t="s">
        <v>3532</v>
      </c>
      <c r="I224" s="215"/>
      <c r="J224" s="214"/>
      <c r="K224" s="214" t="s">
        <v>3563</v>
      </c>
      <c r="L224" s="214"/>
      <c r="M224" s="214" t="s">
        <v>181</v>
      </c>
      <c r="N224" s="214" t="s">
        <v>605</v>
      </c>
      <c r="O224" s="214" t="s">
        <v>606</v>
      </c>
      <c r="P224" s="217"/>
      <c r="Q224" s="214" t="s">
        <v>3519</v>
      </c>
      <c r="R224" s="214" t="s">
        <v>3524</v>
      </c>
      <c r="S224" s="214" t="s">
        <v>1440</v>
      </c>
      <c r="T224" s="214" t="s">
        <v>308</v>
      </c>
      <c r="U224" s="214" t="s">
        <v>4397</v>
      </c>
      <c r="V224" s="214" t="s">
        <v>3718</v>
      </c>
      <c r="W224" s="209"/>
      <c r="AA224" s="206"/>
    </row>
    <row r="225" spans="1:27" ht="387.5" x14ac:dyDescent="0.25">
      <c r="A225" s="219" t="s">
        <v>3611</v>
      </c>
      <c r="B225" s="219" t="s">
        <v>311</v>
      </c>
      <c r="C225" s="219" t="s">
        <v>312</v>
      </c>
      <c r="D225" s="221" t="s">
        <v>215</v>
      </c>
      <c r="E225" s="220" t="s">
        <v>4037</v>
      </c>
      <c r="F225" s="220" t="s">
        <v>4848</v>
      </c>
      <c r="G225" s="220" t="s">
        <v>4849</v>
      </c>
      <c r="H225" s="220" t="s">
        <v>3533</v>
      </c>
      <c r="I225" s="221"/>
      <c r="J225" s="220"/>
      <c r="K225" s="220" t="s">
        <v>3564</v>
      </c>
      <c r="L225" s="220"/>
      <c r="M225" s="220" t="s">
        <v>181</v>
      </c>
      <c r="N225" s="220" t="s">
        <v>605</v>
      </c>
      <c r="O225" s="223" t="s">
        <v>606</v>
      </c>
      <c r="P225" s="223"/>
      <c r="Q225" s="220" t="s">
        <v>3519</v>
      </c>
      <c r="R225" s="220" t="s">
        <v>3525</v>
      </c>
      <c r="S225" s="220" t="s">
        <v>1440</v>
      </c>
      <c r="T225" s="220" t="s">
        <v>3534</v>
      </c>
      <c r="U225" s="220" t="s">
        <v>4398</v>
      </c>
      <c r="V225" s="220" t="s">
        <v>3704</v>
      </c>
      <c r="W225" s="208" t="s">
        <v>235</v>
      </c>
      <c r="AA225" s="206"/>
    </row>
    <row r="226" spans="1:27" ht="387.5" x14ac:dyDescent="0.25">
      <c r="A226" s="213" t="s">
        <v>3612</v>
      </c>
      <c r="B226" s="213" t="s">
        <v>311</v>
      </c>
      <c r="C226" s="213" t="s">
        <v>312</v>
      </c>
      <c r="D226" s="215" t="s">
        <v>215</v>
      </c>
      <c r="E226" s="215" t="s">
        <v>4038</v>
      </c>
      <c r="F226" s="215" t="s">
        <v>4850</v>
      </c>
      <c r="G226" s="215" t="s">
        <v>4851</v>
      </c>
      <c r="H226" s="215" t="s">
        <v>3739</v>
      </c>
      <c r="I226" s="215"/>
      <c r="J226" s="214"/>
      <c r="K226" s="214" t="s">
        <v>3682</v>
      </c>
      <c r="L226" s="216"/>
      <c r="M226" s="216" t="s">
        <v>181</v>
      </c>
      <c r="N226" s="216" t="s">
        <v>605</v>
      </c>
      <c r="O226" s="216" t="s">
        <v>606</v>
      </c>
      <c r="P226" s="217"/>
      <c r="Q226" s="214" t="s">
        <v>3519</v>
      </c>
      <c r="R226" s="214" t="s">
        <v>3526</v>
      </c>
      <c r="S226" s="214" t="s">
        <v>1440</v>
      </c>
      <c r="T226" s="214" t="s">
        <v>3740</v>
      </c>
      <c r="U226" s="214" t="s">
        <v>4399</v>
      </c>
      <c r="V226" s="214" t="s">
        <v>3705</v>
      </c>
      <c r="W226" s="209" t="s">
        <v>235</v>
      </c>
      <c r="AA226" s="206"/>
    </row>
    <row r="227" spans="1:27" ht="250" x14ac:dyDescent="0.25">
      <c r="A227" s="219" t="s">
        <v>3613</v>
      </c>
      <c r="B227" s="219" t="s">
        <v>311</v>
      </c>
      <c r="C227" s="219" t="s">
        <v>312</v>
      </c>
      <c r="D227" s="221" t="s">
        <v>215</v>
      </c>
      <c r="E227" s="220" t="s">
        <v>4039</v>
      </c>
      <c r="F227" s="220" t="s">
        <v>4852</v>
      </c>
      <c r="G227" s="220" t="s">
        <v>4853</v>
      </c>
      <c r="H227" s="220" t="s">
        <v>3535</v>
      </c>
      <c r="I227" s="221"/>
      <c r="J227" s="220"/>
      <c r="K227" s="220" t="s">
        <v>3565</v>
      </c>
      <c r="L227" s="220"/>
      <c r="M227" s="220" t="s">
        <v>181</v>
      </c>
      <c r="N227" s="220" t="s">
        <v>605</v>
      </c>
      <c r="O227" s="223" t="s">
        <v>606</v>
      </c>
      <c r="P227" s="223"/>
      <c r="Q227" s="220" t="s">
        <v>3519</v>
      </c>
      <c r="R227" s="220" t="s">
        <v>3527</v>
      </c>
      <c r="S227" s="220" t="s">
        <v>1440</v>
      </c>
      <c r="T227" s="220" t="s">
        <v>3536</v>
      </c>
      <c r="U227" s="220" t="s">
        <v>4400</v>
      </c>
      <c r="V227" s="220" t="s">
        <v>3706</v>
      </c>
      <c r="W227" s="208" t="s">
        <v>235</v>
      </c>
      <c r="AA227" s="206"/>
    </row>
    <row r="228" spans="1:27" ht="409.5" x14ac:dyDescent="0.25">
      <c r="A228" s="213" t="s">
        <v>3614</v>
      </c>
      <c r="B228" s="213" t="s">
        <v>311</v>
      </c>
      <c r="C228" s="213" t="s">
        <v>312</v>
      </c>
      <c r="D228" s="214" t="s">
        <v>215</v>
      </c>
      <c r="E228" s="214" t="s">
        <v>4040</v>
      </c>
      <c r="F228" s="214" t="s">
        <v>4854</v>
      </c>
      <c r="G228" s="214" t="s">
        <v>4855</v>
      </c>
      <c r="H228" s="214" t="s">
        <v>3537</v>
      </c>
      <c r="I228" s="214"/>
      <c r="J228" s="214"/>
      <c r="K228" s="214" t="s">
        <v>3566</v>
      </c>
      <c r="L228" s="214"/>
      <c r="M228" s="214" t="s">
        <v>181</v>
      </c>
      <c r="N228" s="214" t="s">
        <v>605</v>
      </c>
      <c r="O228" s="214" t="s">
        <v>606</v>
      </c>
      <c r="P228" s="217"/>
      <c r="Q228" s="214" t="s">
        <v>3519</v>
      </c>
      <c r="R228" s="214" t="s">
        <v>3528</v>
      </c>
      <c r="S228" s="214" t="s">
        <v>1440</v>
      </c>
      <c r="T228" s="214" t="s">
        <v>3538</v>
      </c>
      <c r="U228" s="214" t="s">
        <v>4401</v>
      </c>
      <c r="V228" s="214" t="s">
        <v>3719</v>
      </c>
      <c r="W228" s="209"/>
      <c r="AA228" s="206"/>
    </row>
    <row r="229" spans="1:27" ht="175" x14ac:dyDescent="0.25">
      <c r="A229" s="219" t="s">
        <v>1667</v>
      </c>
      <c r="B229" s="219" t="s">
        <v>298</v>
      </c>
      <c r="C229" s="219" t="s">
        <v>299</v>
      </c>
      <c r="D229" s="221" t="s">
        <v>215</v>
      </c>
      <c r="E229" s="220" t="s">
        <v>4041</v>
      </c>
      <c r="F229" s="220" t="s">
        <v>1668</v>
      </c>
      <c r="G229" s="220" t="s">
        <v>4856</v>
      </c>
      <c r="H229" s="220" t="s">
        <v>1669</v>
      </c>
      <c r="I229" s="221"/>
      <c r="J229" s="220"/>
      <c r="K229" s="220" t="s">
        <v>1670</v>
      </c>
      <c r="L229" s="220"/>
      <c r="M229" s="220" t="s">
        <v>181</v>
      </c>
      <c r="N229" s="220" t="s">
        <v>605</v>
      </c>
      <c r="O229" s="220" t="s">
        <v>606</v>
      </c>
      <c r="P229" s="220"/>
      <c r="Q229" s="220" t="s">
        <v>3331</v>
      </c>
      <c r="R229" s="220" t="s">
        <v>3332</v>
      </c>
      <c r="S229" s="220" t="s">
        <v>715</v>
      </c>
      <c r="T229" s="220" t="s">
        <v>1671</v>
      </c>
      <c r="U229" s="220" t="s">
        <v>4402</v>
      </c>
      <c r="V229" s="220" t="s">
        <v>1672</v>
      </c>
      <c r="W229" s="208" t="s">
        <v>235</v>
      </c>
      <c r="AA229" s="182">
        <f>IF(OR(J229="Fail",ISBLANK(J229)),INDEX('Issue Code Table'!C:C,MATCH(N:N,'Issue Code Table'!A:A,0)),IF(M229="Critical",6,IF(M229="Significant",5,IF(M229="Moderate",3,2))))</f>
        <v>5</v>
      </c>
    </row>
    <row r="230" spans="1:27" ht="175" x14ac:dyDescent="0.25">
      <c r="A230" s="213" t="s">
        <v>1673</v>
      </c>
      <c r="B230" s="213" t="s">
        <v>298</v>
      </c>
      <c r="C230" s="213" t="s">
        <v>299</v>
      </c>
      <c r="D230" s="215" t="s">
        <v>215</v>
      </c>
      <c r="E230" s="214" t="s">
        <v>4042</v>
      </c>
      <c r="F230" s="214" t="s">
        <v>1674</v>
      </c>
      <c r="G230" s="214" t="s">
        <v>4857</v>
      </c>
      <c r="H230" s="214" t="s">
        <v>1675</v>
      </c>
      <c r="I230" s="215"/>
      <c r="J230" s="214"/>
      <c r="K230" s="214" t="s">
        <v>1676</v>
      </c>
      <c r="L230" s="214"/>
      <c r="M230" s="214" t="s">
        <v>181</v>
      </c>
      <c r="N230" s="214" t="s">
        <v>605</v>
      </c>
      <c r="O230" s="217" t="s">
        <v>606</v>
      </c>
      <c r="P230" s="217"/>
      <c r="Q230" s="214" t="s">
        <v>3331</v>
      </c>
      <c r="R230" s="214" t="s">
        <v>3333</v>
      </c>
      <c r="S230" s="214" t="s">
        <v>1677</v>
      </c>
      <c r="T230" s="214" t="s">
        <v>1678</v>
      </c>
      <c r="U230" s="214" t="s">
        <v>4403</v>
      </c>
      <c r="V230" s="214" t="s">
        <v>1679</v>
      </c>
      <c r="W230" s="209" t="s">
        <v>235</v>
      </c>
      <c r="AA230" s="182">
        <f>IF(OR(J230="Fail",ISBLANK(J230)),INDEX('Issue Code Table'!C:C,MATCH(N:N,'Issue Code Table'!A:A,0)),IF(M230="Critical",6,IF(M230="Significant",5,IF(M230="Moderate",3,2))))</f>
        <v>5</v>
      </c>
    </row>
    <row r="231" spans="1:27" ht="175" x14ac:dyDescent="0.25">
      <c r="A231" s="219" t="s">
        <v>1680</v>
      </c>
      <c r="B231" s="219" t="s">
        <v>298</v>
      </c>
      <c r="C231" s="219" t="s">
        <v>299</v>
      </c>
      <c r="D231" s="221" t="s">
        <v>215</v>
      </c>
      <c r="E231" s="220" t="s">
        <v>4043</v>
      </c>
      <c r="F231" s="220" t="s">
        <v>1681</v>
      </c>
      <c r="G231" s="220" t="s">
        <v>4858</v>
      </c>
      <c r="H231" s="220" t="s">
        <v>1682</v>
      </c>
      <c r="I231" s="221"/>
      <c r="J231" s="220"/>
      <c r="K231" s="220" t="s">
        <v>1683</v>
      </c>
      <c r="L231" s="220"/>
      <c r="M231" s="220" t="s">
        <v>181</v>
      </c>
      <c r="N231" s="220" t="s">
        <v>605</v>
      </c>
      <c r="O231" s="223" t="s">
        <v>606</v>
      </c>
      <c r="P231" s="223"/>
      <c r="Q231" s="220" t="s">
        <v>3331</v>
      </c>
      <c r="R231" s="220" t="s">
        <v>3334</v>
      </c>
      <c r="S231" s="220" t="s">
        <v>1684</v>
      </c>
      <c r="T231" s="220" t="s">
        <v>1685</v>
      </c>
      <c r="U231" s="220" t="s">
        <v>4404</v>
      </c>
      <c r="V231" s="220" t="s">
        <v>1686</v>
      </c>
      <c r="W231" s="208" t="s">
        <v>235</v>
      </c>
      <c r="AA231" s="182">
        <f>IF(OR(J231="Fail",ISBLANK(J231)),INDEX('Issue Code Table'!C:C,MATCH(N:N,'Issue Code Table'!A:A,0)),IF(M231="Critical",6,IF(M231="Significant",5,IF(M231="Moderate",3,2))))</f>
        <v>5</v>
      </c>
    </row>
    <row r="232" spans="1:27" ht="175" x14ac:dyDescent="0.25">
      <c r="A232" s="213" t="s">
        <v>1687</v>
      </c>
      <c r="B232" s="213" t="s">
        <v>298</v>
      </c>
      <c r="C232" s="213" t="s">
        <v>299</v>
      </c>
      <c r="D232" s="214" t="s">
        <v>215</v>
      </c>
      <c r="E232" s="214" t="s">
        <v>4044</v>
      </c>
      <c r="F232" s="214" t="s">
        <v>1688</v>
      </c>
      <c r="G232" s="214" t="s">
        <v>4859</v>
      </c>
      <c r="H232" s="214" t="s">
        <v>1689</v>
      </c>
      <c r="I232" s="215"/>
      <c r="J232" s="214"/>
      <c r="K232" s="214" t="s">
        <v>1690</v>
      </c>
      <c r="L232" s="214"/>
      <c r="M232" s="214" t="s">
        <v>181</v>
      </c>
      <c r="N232" s="214" t="s">
        <v>605</v>
      </c>
      <c r="O232" s="214" t="s">
        <v>606</v>
      </c>
      <c r="P232" s="214"/>
      <c r="Q232" s="214" t="s">
        <v>3331</v>
      </c>
      <c r="R232" s="214" t="s">
        <v>3336</v>
      </c>
      <c r="S232" s="214" t="s">
        <v>1684</v>
      </c>
      <c r="T232" s="214" t="s">
        <v>308</v>
      </c>
      <c r="U232" s="214" t="s">
        <v>4405</v>
      </c>
      <c r="V232" s="214" t="s">
        <v>1691</v>
      </c>
      <c r="W232" s="209" t="s">
        <v>235</v>
      </c>
      <c r="AA232" s="182">
        <f>IF(OR(J232="Fail",ISBLANK(J232)),INDEX('Issue Code Table'!C:C,MATCH(N:N,'Issue Code Table'!A:A,0)),IF(M232="Critical",6,IF(M232="Significant",5,IF(M232="Moderate",3,2))))</f>
        <v>5</v>
      </c>
    </row>
    <row r="233" spans="1:27" ht="175" x14ac:dyDescent="0.25">
      <c r="A233" s="219" t="s">
        <v>1692</v>
      </c>
      <c r="B233" s="219" t="s">
        <v>298</v>
      </c>
      <c r="C233" s="219" t="s">
        <v>299</v>
      </c>
      <c r="D233" s="221" t="s">
        <v>215</v>
      </c>
      <c r="E233" s="220" t="s">
        <v>4045</v>
      </c>
      <c r="F233" s="220" t="s">
        <v>1693</v>
      </c>
      <c r="G233" s="220" t="s">
        <v>4860</v>
      </c>
      <c r="H233" s="220" t="s">
        <v>1694</v>
      </c>
      <c r="I233" s="221"/>
      <c r="J233" s="220"/>
      <c r="K233" s="220" t="s">
        <v>1695</v>
      </c>
      <c r="L233" s="220"/>
      <c r="M233" s="220" t="s">
        <v>181</v>
      </c>
      <c r="N233" s="220" t="s">
        <v>605</v>
      </c>
      <c r="O233" s="223" t="s">
        <v>606</v>
      </c>
      <c r="P233" s="223"/>
      <c r="Q233" s="220" t="s">
        <v>3331</v>
      </c>
      <c r="R233" s="220" t="s">
        <v>3335</v>
      </c>
      <c r="S233" s="220" t="s">
        <v>1696</v>
      </c>
      <c r="T233" s="220" t="s">
        <v>1697</v>
      </c>
      <c r="U233" s="220" t="s">
        <v>4406</v>
      </c>
      <c r="V233" s="220" t="s">
        <v>1698</v>
      </c>
      <c r="W233" s="208" t="s">
        <v>235</v>
      </c>
      <c r="AA233" s="182">
        <f>IF(OR(J233="Fail",ISBLANK(J233)),INDEX('Issue Code Table'!C:C,MATCH(N:N,'Issue Code Table'!A:A,0)),IF(M233="Critical",6,IF(M233="Significant",5,IF(M233="Moderate",3,2))))</f>
        <v>5</v>
      </c>
    </row>
    <row r="234" spans="1:27" ht="162.5" x14ac:dyDescent="0.25">
      <c r="A234" s="213" t="s">
        <v>1699</v>
      </c>
      <c r="B234" s="213" t="s">
        <v>766</v>
      </c>
      <c r="C234" s="213" t="s">
        <v>767</v>
      </c>
      <c r="D234" s="215" t="s">
        <v>215</v>
      </c>
      <c r="E234" s="214" t="s">
        <v>4046</v>
      </c>
      <c r="F234" s="214" t="s">
        <v>1700</v>
      </c>
      <c r="G234" s="214" t="s">
        <v>4521</v>
      </c>
      <c r="H234" s="214" t="s">
        <v>1701</v>
      </c>
      <c r="I234" s="215"/>
      <c r="J234" s="214"/>
      <c r="K234" s="214" t="s">
        <v>1702</v>
      </c>
      <c r="L234" s="214"/>
      <c r="M234" s="214" t="s">
        <v>181</v>
      </c>
      <c r="N234" s="214" t="s">
        <v>605</v>
      </c>
      <c r="O234" s="217" t="s">
        <v>606</v>
      </c>
      <c r="P234" s="217"/>
      <c r="Q234" s="214" t="s">
        <v>3331</v>
      </c>
      <c r="R234" s="214" t="s">
        <v>3337</v>
      </c>
      <c r="S234" s="214" t="s">
        <v>1703</v>
      </c>
      <c r="T234" s="214" t="s">
        <v>1704</v>
      </c>
      <c r="U234" s="214" t="s">
        <v>4407</v>
      </c>
      <c r="V234" s="214" t="s">
        <v>1705</v>
      </c>
      <c r="W234" s="209" t="s">
        <v>235</v>
      </c>
      <c r="X234" s="46"/>
      <c r="Y234" s="46"/>
      <c r="Z234" s="46"/>
      <c r="AA234" s="182">
        <f>IF(OR(J234="Fail",ISBLANK(J234)),INDEX('Issue Code Table'!C:C,MATCH(N:N,'Issue Code Table'!A:A,0)),IF(M234="Critical",6,IF(M234="Significant",5,IF(M234="Moderate",3,2))))</f>
        <v>5</v>
      </c>
    </row>
    <row r="235" spans="1:27" ht="225" x14ac:dyDescent="0.25">
      <c r="A235" s="219" t="s">
        <v>1706</v>
      </c>
      <c r="B235" s="219" t="s">
        <v>766</v>
      </c>
      <c r="C235" s="219" t="s">
        <v>767</v>
      </c>
      <c r="D235" s="221" t="s">
        <v>215</v>
      </c>
      <c r="E235" s="220" t="s">
        <v>4047</v>
      </c>
      <c r="F235" s="220" t="s">
        <v>1707</v>
      </c>
      <c r="G235" s="220" t="s">
        <v>4522</v>
      </c>
      <c r="H235" s="220" t="s">
        <v>1708</v>
      </c>
      <c r="I235" s="221"/>
      <c r="J235" s="220"/>
      <c r="K235" s="220" t="s">
        <v>1709</v>
      </c>
      <c r="L235" s="220"/>
      <c r="M235" s="238" t="s">
        <v>181</v>
      </c>
      <c r="N235" s="238" t="s">
        <v>1452</v>
      </c>
      <c r="O235" s="235" t="s">
        <v>1453</v>
      </c>
      <c r="P235" s="235"/>
      <c r="Q235" s="220" t="s">
        <v>3331</v>
      </c>
      <c r="R235" s="220" t="s">
        <v>3338</v>
      </c>
      <c r="S235" s="220" t="s">
        <v>1710</v>
      </c>
      <c r="T235" s="220" t="s">
        <v>308</v>
      </c>
      <c r="U235" s="220" t="s">
        <v>4408</v>
      </c>
      <c r="V235" s="220" t="s">
        <v>1711</v>
      </c>
      <c r="W235" s="208" t="s">
        <v>235</v>
      </c>
      <c r="X235" s="46"/>
      <c r="Y235" s="46"/>
      <c r="Z235" s="46"/>
      <c r="AA235" s="182">
        <f>IF(OR(J235="Fail",ISBLANK(J235)),INDEX('Issue Code Table'!C:C,MATCH(N:N,'Issue Code Table'!A:A,0)),IF(M235="Critical",6,IF(M235="Significant",5,IF(M235="Moderate",3,2))))</f>
        <v>5</v>
      </c>
    </row>
    <row r="236" spans="1:27" ht="187.5" x14ac:dyDescent="0.25">
      <c r="A236" s="213" t="s">
        <v>1712</v>
      </c>
      <c r="B236" s="213" t="s">
        <v>766</v>
      </c>
      <c r="C236" s="213" t="s">
        <v>767</v>
      </c>
      <c r="D236" s="215" t="s">
        <v>215</v>
      </c>
      <c r="E236" s="214" t="s">
        <v>4048</v>
      </c>
      <c r="F236" s="214" t="s">
        <v>1713</v>
      </c>
      <c r="G236" s="214" t="s">
        <v>4523</v>
      </c>
      <c r="H236" s="214" t="s">
        <v>1714</v>
      </c>
      <c r="I236" s="215"/>
      <c r="J236" s="214"/>
      <c r="K236" s="214" t="s">
        <v>1715</v>
      </c>
      <c r="L236" s="214"/>
      <c r="M236" s="214" t="s">
        <v>219</v>
      </c>
      <c r="N236" s="214" t="s">
        <v>587</v>
      </c>
      <c r="O236" s="217" t="s">
        <v>588</v>
      </c>
      <c r="P236" s="217"/>
      <c r="Q236" s="214" t="s">
        <v>3340</v>
      </c>
      <c r="R236" s="214" t="s">
        <v>3339</v>
      </c>
      <c r="S236" s="214" t="s">
        <v>1716</v>
      </c>
      <c r="T236" s="214" t="s">
        <v>308</v>
      </c>
      <c r="U236" s="214" t="s">
        <v>4409</v>
      </c>
      <c r="V236" s="214" t="s">
        <v>1717</v>
      </c>
      <c r="W236" s="209"/>
      <c r="X236" s="46"/>
      <c r="Y236" s="46"/>
      <c r="Z236" s="46"/>
      <c r="AA236" s="182">
        <f>IF(OR(J236="Fail",ISBLANK(J236)),INDEX('Issue Code Table'!C:C,MATCH(N:N,'Issue Code Table'!A:A,0)),IF(M236="Critical",6,IF(M236="Significant",5,IF(M236="Moderate",3,2))))</f>
        <v>4</v>
      </c>
    </row>
    <row r="237" spans="1:27" ht="187.5" x14ac:dyDescent="0.25">
      <c r="A237" s="219" t="s">
        <v>1718</v>
      </c>
      <c r="B237" s="219" t="s">
        <v>766</v>
      </c>
      <c r="C237" s="219" t="s">
        <v>767</v>
      </c>
      <c r="D237" s="221" t="s">
        <v>215</v>
      </c>
      <c r="E237" s="220" t="s">
        <v>4049</v>
      </c>
      <c r="F237" s="220" t="s">
        <v>1713</v>
      </c>
      <c r="G237" s="220" t="s">
        <v>4524</v>
      </c>
      <c r="H237" s="220" t="s">
        <v>1719</v>
      </c>
      <c r="I237" s="221"/>
      <c r="J237" s="220"/>
      <c r="K237" s="220" t="s">
        <v>1720</v>
      </c>
      <c r="L237" s="220"/>
      <c r="M237" s="220" t="s">
        <v>219</v>
      </c>
      <c r="N237" s="220" t="s">
        <v>587</v>
      </c>
      <c r="O237" s="223" t="s">
        <v>588</v>
      </c>
      <c r="P237" s="223"/>
      <c r="Q237" s="220" t="s">
        <v>3340</v>
      </c>
      <c r="R237" s="220" t="s">
        <v>3341</v>
      </c>
      <c r="S237" s="220" t="s">
        <v>1716</v>
      </c>
      <c r="T237" s="220" t="s">
        <v>308</v>
      </c>
      <c r="U237" s="220" t="s">
        <v>4410</v>
      </c>
      <c r="V237" s="220" t="s">
        <v>1721</v>
      </c>
      <c r="W237" s="208"/>
      <c r="X237" s="46"/>
      <c r="Y237" s="46"/>
      <c r="Z237" s="46"/>
      <c r="AA237" s="182">
        <f>IF(OR(J237="Fail",ISBLANK(J237)),INDEX('Issue Code Table'!C:C,MATCH(N:N,'Issue Code Table'!A:A,0)),IF(M237="Critical",6,IF(M237="Significant",5,IF(M237="Moderate",3,2))))</f>
        <v>4</v>
      </c>
    </row>
    <row r="238" spans="1:27" ht="175" x14ac:dyDescent="0.25">
      <c r="A238" s="213" t="s">
        <v>1722</v>
      </c>
      <c r="B238" s="213" t="s">
        <v>1723</v>
      </c>
      <c r="C238" s="213" t="s">
        <v>1724</v>
      </c>
      <c r="D238" s="215" t="s">
        <v>215</v>
      </c>
      <c r="E238" s="214" t="s">
        <v>4050</v>
      </c>
      <c r="F238" s="214" t="s">
        <v>1725</v>
      </c>
      <c r="G238" s="214" t="s">
        <v>4525</v>
      </c>
      <c r="H238" s="214" t="s">
        <v>1726</v>
      </c>
      <c r="I238" s="215"/>
      <c r="J238" s="214"/>
      <c r="K238" s="214" t="s">
        <v>1727</v>
      </c>
      <c r="L238" s="214"/>
      <c r="M238" s="214" t="s">
        <v>181</v>
      </c>
      <c r="N238" s="214" t="s">
        <v>1728</v>
      </c>
      <c r="O238" s="217" t="s">
        <v>1729</v>
      </c>
      <c r="P238" s="217"/>
      <c r="Q238" s="214" t="s">
        <v>3343</v>
      </c>
      <c r="R238" s="214" t="s">
        <v>3342</v>
      </c>
      <c r="S238" s="214" t="s">
        <v>1730</v>
      </c>
      <c r="T238" s="214" t="s">
        <v>308</v>
      </c>
      <c r="U238" s="214" t="s">
        <v>4411</v>
      </c>
      <c r="V238" s="214" t="s">
        <v>1731</v>
      </c>
      <c r="W238" s="209" t="s">
        <v>235</v>
      </c>
      <c r="AA238" s="182">
        <f>IF(OR(J238="Fail",ISBLANK(J238)),INDEX('Issue Code Table'!C:C,MATCH(N:N,'Issue Code Table'!A:A,0)),IF(M238="Critical",6,IF(M238="Significant",5,IF(M238="Moderate",3,2))))</f>
        <v>6</v>
      </c>
    </row>
    <row r="239" spans="1:27" ht="175" x14ac:dyDescent="0.25">
      <c r="A239" s="219" t="s">
        <v>1732</v>
      </c>
      <c r="B239" s="219" t="s">
        <v>1723</v>
      </c>
      <c r="C239" s="219" t="s">
        <v>1724</v>
      </c>
      <c r="D239" s="221" t="s">
        <v>215</v>
      </c>
      <c r="E239" s="220" t="s">
        <v>4051</v>
      </c>
      <c r="F239" s="220" t="s">
        <v>1733</v>
      </c>
      <c r="G239" s="220" t="s">
        <v>4526</v>
      </c>
      <c r="H239" s="220" t="s">
        <v>1734</v>
      </c>
      <c r="I239" s="221"/>
      <c r="J239" s="220"/>
      <c r="K239" s="220" t="s">
        <v>1735</v>
      </c>
      <c r="L239" s="220"/>
      <c r="M239" s="220" t="s">
        <v>181</v>
      </c>
      <c r="N239" s="220" t="s">
        <v>1728</v>
      </c>
      <c r="O239" s="223" t="s">
        <v>1729</v>
      </c>
      <c r="P239" s="223"/>
      <c r="Q239" s="220" t="s">
        <v>3343</v>
      </c>
      <c r="R239" s="220" t="s">
        <v>3344</v>
      </c>
      <c r="S239" s="220" t="s">
        <v>1736</v>
      </c>
      <c r="T239" s="220" t="s">
        <v>1737</v>
      </c>
      <c r="U239" s="220" t="s">
        <v>4412</v>
      </c>
      <c r="V239" s="220" t="s">
        <v>1738</v>
      </c>
      <c r="W239" s="208" t="s">
        <v>235</v>
      </c>
      <c r="AA239" s="182">
        <f>IF(OR(J239="Fail",ISBLANK(J239)),INDEX('Issue Code Table'!C:C,MATCH(N:N,'Issue Code Table'!A:A,0)),IF(M239="Critical",6,IF(M239="Significant",5,IF(M239="Moderate",3,2))))</f>
        <v>6</v>
      </c>
    </row>
    <row r="240" spans="1:27" ht="175" x14ac:dyDescent="0.25">
      <c r="A240" s="213" t="s">
        <v>1739</v>
      </c>
      <c r="B240" s="213" t="s">
        <v>188</v>
      </c>
      <c r="C240" s="213" t="s">
        <v>189</v>
      </c>
      <c r="D240" s="214" t="s">
        <v>215</v>
      </c>
      <c r="E240" s="214" t="s">
        <v>4052</v>
      </c>
      <c r="F240" s="214" t="s">
        <v>1740</v>
      </c>
      <c r="G240" s="214" t="s">
        <v>4527</v>
      </c>
      <c r="H240" s="214" t="s">
        <v>1741</v>
      </c>
      <c r="I240" s="214"/>
      <c r="J240" s="214"/>
      <c r="K240" s="214" t="s">
        <v>1742</v>
      </c>
      <c r="L240" s="214"/>
      <c r="M240" s="214" t="s">
        <v>219</v>
      </c>
      <c r="N240" s="214" t="s">
        <v>587</v>
      </c>
      <c r="O240" s="214" t="s">
        <v>588</v>
      </c>
      <c r="P240" s="214"/>
      <c r="Q240" s="214" t="s">
        <v>3346</v>
      </c>
      <c r="R240" s="214" t="s">
        <v>3345</v>
      </c>
      <c r="S240" s="214" t="s">
        <v>1743</v>
      </c>
      <c r="T240" s="214" t="s">
        <v>1744</v>
      </c>
      <c r="U240" s="214" t="s">
        <v>4413</v>
      </c>
      <c r="V240" s="214" t="s">
        <v>1745</v>
      </c>
      <c r="W240" s="209"/>
      <c r="AA240" s="182">
        <f>IF(OR(J240="Fail",ISBLANK(J240)),INDEX('Issue Code Table'!C:C,MATCH(N:N,'Issue Code Table'!A:A,0)),IF(M240="Critical",6,IF(M240="Significant",5,IF(M240="Moderate",3,2))))</f>
        <v>4</v>
      </c>
    </row>
    <row r="241" spans="1:27" ht="162.5" x14ac:dyDescent="0.25">
      <c r="A241" s="219" t="s">
        <v>3615</v>
      </c>
      <c r="B241" s="219" t="s">
        <v>3355</v>
      </c>
      <c r="C241" s="219" t="s">
        <v>3356</v>
      </c>
      <c r="D241" s="220" t="s">
        <v>215</v>
      </c>
      <c r="E241" s="220" t="s">
        <v>4053</v>
      </c>
      <c r="F241" s="220" t="s">
        <v>4528</v>
      </c>
      <c r="G241" s="220" t="s">
        <v>4529</v>
      </c>
      <c r="H241" s="220" t="s">
        <v>3350</v>
      </c>
      <c r="I241" s="220"/>
      <c r="J241" s="220"/>
      <c r="K241" s="220" t="s">
        <v>3567</v>
      </c>
      <c r="L241" s="220"/>
      <c r="M241" s="220" t="s">
        <v>219</v>
      </c>
      <c r="N241" s="220" t="s">
        <v>2363</v>
      </c>
      <c r="O241" s="223" t="s">
        <v>3585</v>
      </c>
      <c r="P241" s="223"/>
      <c r="Q241" s="220" t="s">
        <v>3348</v>
      </c>
      <c r="R241" s="220" t="s">
        <v>3347</v>
      </c>
      <c r="S241" s="220" t="s">
        <v>3351</v>
      </c>
      <c r="T241" s="220" t="s">
        <v>3352</v>
      </c>
      <c r="U241" s="220" t="s">
        <v>4414</v>
      </c>
      <c r="V241" s="220" t="s">
        <v>3720</v>
      </c>
      <c r="W241" s="208"/>
      <c r="AA241" s="182"/>
    </row>
    <row r="242" spans="1:27" ht="162.5" x14ac:dyDescent="0.25">
      <c r="A242" s="213" t="s">
        <v>3616</v>
      </c>
      <c r="B242" s="213" t="s">
        <v>3355</v>
      </c>
      <c r="C242" s="213" t="s">
        <v>3356</v>
      </c>
      <c r="D242" s="214" t="s">
        <v>215</v>
      </c>
      <c r="E242" s="214" t="s">
        <v>4054</v>
      </c>
      <c r="F242" s="214" t="s">
        <v>4530</v>
      </c>
      <c r="G242" s="214" t="s">
        <v>4531</v>
      </c>
      <c r="H242" s="214" t="s">
        <v>3353</v>
      </c>
      <c r="I242" s="214"/>
      <c r="J242" s="214"/>
      <c r="K242" s="214" t="s">
        <v>3568</v>
      </c>
      <c r="L242" s="214"/>
      <c r="M242" s="214" t="s">
        <v>219</v>
      </c>
      <c r="N242" s="214" t="s">
        <v>2363</v>
      </c>
      <c r="O242" s="217" t="s">
        <v>3585</v>
      </c>
      <c r="P242" s="217"/>
      <c r="Q242" s="214" t="s">
        <v>3348</v>
      </c>
      <c r="R242" s="214" t="s">
        <v>3349</v>
      </c>
      <c r="S242" s="214" t="s">
        <v>3354</v>
      </c>
      <c r="T242" s="214" t="s">
        <v>308</v>
      </c>
      <c r="U242" s="214" t="s">
        <v>4415</v>
      </c>
      <c r="V242" s="214" t="s">
        <v>3721</v>
      </c>
      <c r="W242" s="209"/>
      <c r="AA242" s="182"/>
    </row>
    <row r="243" spans="1:27" ht="175" x14ac:dyDescent="0.25">
      <c r="A243" s="219" t="s">
        <v>1746</v>
      </c>
      <c r="B243" s="219" t="s">
        <v>3755</v>
      </c>
      <c r="C243" s="219" t="s">
        <v>3756</v>
      </c>
      <c r="D243" s="221" t="s">
        <v>215</v>
      </c>
      <c r="E243" s="220" t="s">
        <v>4055</v>
      </c>
      <c r="F243" s="220" t="s">
        <v>1747</v>
      </c>
      <c r="G243" s="220" t="s">
        <v>4532</v>
      </c>
      <c r="H243" s="220" t="s">
        <v>1748</v>
      </c>
      <c r="I243" s="221"/>
      <c r="J243" s="220"/>
      <c r="K243" s="220" t="s">
        <v>1749</v>
      </c>
      <c r="L243" s="220"/>
      <c r="M243" s="220" t="s">
        <v>219</v>
      </c>
      <c r="N243" s="220" t="s">
        <v>587</v>
      </c>
      <c r="O243" s="223" t="s">
        <v>588</v>
      </c>
      <c r="P243" s="223"/>
      <c r="Q243" s="220" t="s">
        <v>3358</v>
      </c>
      <c r="R243" s="220" t="s">
        <v>3357</v>
      </c>
      <c r="S243" s="220" t="s">
        <v>1750</v>
      </c>
      <c r="T243" s="220" t="s">
        <v>1751</v>
      </c>
      <c r="U243" s="220" t="s">
        <v>4416</v>
      </c>
      <c r="V243" s="220" t="s">
        <v>1752</v>
      </c>
      <c r="W243" s="208"/>
      <c r="AA243" s="182">
        <f>IF(OR(J243="Fail",ISBLANK(J243)),INDEX('Issue Code Table'!C:C,MATCH(N:N,'Issue Code Table'!A:A,0)),IF(M243="Critical",6,IF(M243="Significant",5,IF(M243="Moderate",3,2))))</f>
        <v>4</v>
      </c>
    </row>
    <row r="244" spans="1:27" ht="175" x14ac:dyDescent="0.25">
      <c r="A244" s="213" t="s">
        <v>1753</v>
      </c>
      <c r="B244" s="213" t="s">
        <v>1587</v>
      </c>
      <c r="C244" s="213" t="s">
        <v>1588</v>
      </c>
      <c r="D244" s="215" t="s">
        <v>215</v>
      </c>
      <c r="E244" s="214" t="s">
        <v>4056</v>
      </c>
      <c r="F244" s="214" t="s">
        <v>1756</v>
      </c>
      <c r="G244" s="214" t="s">
        <v>4533</v>
      </c>
      <c r="H244" s="214" t="s">
        <v>1757</v>
      </c>
      <c r="I244" s="215"/>
      <c r="J244" s="214"/>
      <c r="K244" s="214" t="s">
        <v>1758</v>
      </c>
      <c r="L244" s="214"/>
      <c r="M244" s="214" t="s">
        <v>181</v>
      </c>
      <c r="N244" s="214" t="s">
        <v>1759</v>
      </c>
      <c r="O244" s="217" t="s">
        <v>1760</v>
      </c>
      <c r="P244" s="217"/>
      <c r="Q244" s="214" t="s">
        <v>3360</v>
      </c>
      <c r="R244" s="214" t="s">
        <v>3359</v>
      </c>
      <c r="S244" s="214" t="s">
        <v>1761</v>
      </c>
      <c r="T244" s="214" t="s">
        <v>1762</v>
      </c>
      <c r="U244" s="214" t="s">
        <v>4417</v>
      </c>
      <c r="V244" s="214" t="s">
        <v>1763</v>
      </c>
      <c r="W244" s="209" t="s">
        <v>235</v>
      </c>
      <c r="AA244" s="182">
        <f>IF(OR(J244="Fail",ISBLANK(J244)),INDEX('Issue Code Table'!C:C,MATCH(N:N,'Issue Code Table'!A:A,0)),IF(M244="Critical",6,IF(M244="Significant",5,IF(M244="Moderate",3,2))))</f>
        <v>6</v>
      </c>
    </row>
    <row r="245" spans="1:27" ht="187.5" x14ac:dyDescent="0.25">
      <c r="A245" s="219" t="s">
        <v>1764</v>
      </c>
      <c r="B245" s="219" t="s">
        <v>1587</v>
      </c>
      <c r="C245" s="219" t="s">
        <v>1588</v>
      </c>
      <c r="D245" s="221" t="s">
        <v>215</v>
      </c>
      <c r="E245" s="220" t="s">
        <v>4057</v>
      </c>
      <c r="F245" s="220" t="s">
        <v>1765</v>
      </c>
      <c r="G245" s="220" t="s">
        <v>4534</v>
      </c>
      <c r="H245" s="220" t="s">
        <v>1766</v>
      </c>
      <c r="I245" s="221"/>
      <c r="J245" s="220"/>
      <c r="K245" s="220" t="s">
        <v>1767</v>
      </c>
      <c r="L245" s="220"/>
      <c r="M245" s="220" t="s">
        <v>181</v>
      </c>
      <c r="N245" s="220" t="s">
        <v>1759</v>
      </c>
      <c r="O245" s="223" t="s">
        <v>1760</v>
      </c>
      <c r="P245" s="223"/>
      <c r="Q245" s="220" t="s">
        <v>3360</v>
      </c>
      <c r="R245" s="220" t="s">
        <v>3361</v>
      </c>
      <c r="S245" s="220" t="s">
        <v>1768</v>
      </c>
      <c r="T245" s="220" t="s">
        <v>1769</v>
      </c>
      <c r="U245" s="220" t="s">
        <v>4418</v>
      </c>
      <c r="V245" s="220" t="s">
        <v>1770</v>
      </c>
      <c r="W245" s="208" t="s">
        <v>235</v>
      </c>
      <c r="AA245" s="182">
        <f>IF(OR(J245="Fail",ISBLANK(J245)),INDEX('Issue Code Table'!C:C,MATCH(N:N,'Issue Code Table'!A:A,0)),IF(M245="Critical",6,IF(M245="Significant",5,IF(M245="Moderate",3,2))))</f>
        <v>6</v>
      </c>
    </row>
    <row r="246" spans="1:27" ht="162.5" x14ac:dyDescent="0.25">
      <c r="A246" s="213" t="s">
        <v>1771</v>
      </c>
      <c r="B246" s="213" t="s">
        <v>1587</v>
      </c>
      <c r="C246" s="213" t="s">
        <v>1588</v>
      </c>
      <c r="D246" s="215" t="s">
        <v>215</v>
      </c>
      <c r="E246" s="214" t="s">
        <v>4058</v>
      </c>
      <c r="F246" s="214" t="s">
        <v>1772</v>
      </c>
      <c r="G246" s="214" t="s">
        <v>4535</v>
      </c>
      <c r="H246" s="214" t="s">
        <v>1773</v>
      </c>
      <c r="I246" s="215"/>
      <c r="J246" s="214"/>
      <c r="K246" s="214" t="s">
        <v>1774</v>
      </c>
      <c r="L246" s="214"/>
      <c r="M246" s="214" t="s">
        <v>181</v>
      </c>
      <c r="N246" s="214" t="s">
        <v>1759</v>
      </c>
      <c r="O246" s="217" t="s">
        <v>1760</v>
      </c>
      <c r="P246" s="217"/>
      <c r="Q246" s="214" t="s">
        <v>3360</v>
      </c>
      <c r="R246" s="214" t="s">
        <v>3362</v>
      </c>
      <c r="S246" s="214" t="s">
        <v>1761</v>
      </c>
      <c r="T246" s="214" t="s">
        <v>1775</v>
      </c>
      <c r="U246" s="214" t="s">
        <v>4419</v>
      </c>
      <c r="V246" s="214" t="s">
        <v>1776</v>
      </c>
      <c r="W246" s="209" t="s">
        <v>235</v>
      </c>
      <c r="AA246" s="182">
        <f>IF(OR(J246="Fail",ISBLANK(J246)),INDEX('Issue Code Table'!C:C,MATCH(N:N,'Issue Code Table'!A:A,0)),IF(M246="Critical",6,IF(M246="Significant",5,IF(M246="Moderate",3,2))))</f>
        <v>6</v>
      </c>
    </row>
    <row r="247" spans="1:27" ht="262.5" x14ac:dyDescent="0.25">
      <c r="A247" s="219" t="s">
        <v>1777</v>
      </c>
      <c r="B247" s="219" t="s">
        <v>311</v>
      </c>
      <c r="C247" s="219" t="s">
        <v>312</v>
      </c>
      <c r="D247" s="221" t="s">
        <v>215</v>
      </c>
      <c r="E247" s="220" t="s">
        <v>4059</v>
      </c>
      <c r="F247" s="220" t="s">
        <v>1778</v>
      </c>
      <c r="G247" s="220" t="s">
        <v>4536</v>
      </c>
      <c r="H247" s="220" t="s">
        <v>1779</v>
      </c>
      <c r="I247" s="221"/>
      <c r="J247" s="220"/>
      <c r="K247" s="220" t="s">
        <v>1780</v>
      </c>
      <c r="L247" s="220"/>
      <c r="M247" s="220" t="s">
        <v>181</v>
      </c>
      <c r="N247" s="220" t="s">
        <v>605</v>
      </c>
      <c r="O247" s="223" t="s">
        <v>1781</v>
      </c>
      <c r="P247" s="223"/>
      <c r="Q247" s="220" t="s">
        <v>3364</v>
      </c>
      <c r="R247" s="220" t="s">
        <v>3363</v>
      </c>
      <c r="S247" s="220" t="s">
        <v>1782</v>
      </c>
      <c r="T247" s="220" t="s">
        <v>1783</v>
      </c>
      <c r="U247" s="220" t="s">
        <v>4420</v>
      </c>
      <c r="V247" s="220" t="s">
        <v>1784</v>
      </c>
      <c r="W247" s="208" t="s">
        <v>235</v>
      </c>
      <c r="AA247" s="182">
        <f>IF(OR(J247="Fail",ISBLANK(J247)),INDEX('Issue Code Table'!C:C,MATCH(N:N,'Issue Code Table'!A:A,0)),IF(M247="Critical",6,IF(M247="Significant",5,IF(M247="Moderate",3,2))))</f>
        <v>5</v>
      </c>
    </row>
    <row r="248" spans="1:27" ht="175" x14ac:dyDescent="0.25">
      <c r="A248" s="213" t="s">
        <v>3617</v>
      </c>
      <c r="B248" s="213" t="s">
        <v>311</v>
      </c>
      <c r="C248" s="213" t="s">
        <v>312</v>
      </c>
      <c r="D248" s="215" t="s">
        <v>215</v>
      </c>
      <c r="E248" s="214" t="s">
        <v>4060</v>
      </c>
      <c r="F248" s="214" t="s">
        <v>4061</v>
      </c>
      <c r="G248" s="214" t="s">
        <v>4537</v>
      </c>
      <c r="H248" s="214" t="s">
        <v>3370</v>
      </c>
      <c r="I248" s="215"/>
      <c r="J248" s="214"/>
      <c r="K248" s="214" t="s">
        <v>3569</v>
      </c>
      <c r="L248" s="214"/>
      <c r="M248" s="214" t="s">
        <v>181</v>
      </c>
      <c r="N248" s="214" t="s">
        <v>605</v>
      </c>
      <c r="O248" s="217" t="s">
        <v>606</v>
      </c>
      <c r="P248" s="217"/>
      <c r="Q248" s="214" t="s">
        <v>3366</v>
      </c>
      <c r="R248" s="214" t="s">
        <v>3365</v>
      </c>
      <c r="S248" s="214" t="s">
        <v>3369</v>
      </c>
      <c r="T248" s="214" t="s">
        <v>3368</v>
      </c>
      <c r="U248" s="214" t="s">
        <v>4421</v>
      </c>
      <c r="V248" s="214" t="s">
        <v>3707</v>
      </c>
      <c r="W248" s="209" t="s">
        <v>235</v>
      </c>
      <c r="AA248" s="182"/>
    </row>
    <row r="249" spans="1:27" ht="175" x14ac:dyDescent="0.25">
      <c r="A249" s="219" t="s">
        <v>1785</v>
      </c>
      <c r="B249" s="219" t="s">
        <v>311</v>
      </c>
      <c r="C249" s="219" t="s">
        <v>312</v>
      </c>
      <c r="D249" s="221" t="s">
        <v>215</v>
      </c>
      <c r="E249" s="220" t="s">
        <v>4062</v>
      </c>
      <c r="F249" s="220" t="s">
        <v>1786</v>
      </c>
      <c r="G249" s="220" t="s">
        <v>4538</v>
      </c>
      <c r="H249" s="220" t="s">
        <v>1787</v>
      </c>
      <c r="I249" s="221"/>
      <c r="J249" s="220"/>
      <c r="K249" s="220" t="s">
        <v>1788</v>
      </c>
      <c r="L249" s="220"/>
      <c r="M249" s="220" t="s">
        <v>181</v>
      </c>
      <c r="N249" s="220" t="s">
        <v>605</v>
      </c>
      <c r="O249" s="223" t="s">
        <v>1781</v>
      </c>
      <c r="P249" s="223"/>
      <c r="Q249" s="220" t="s">
        <v>3366</v>
      </c>
      <c r="R249" s="220" t="s">
        <v>3367</v>
      </c>
      <c r="S249" s="220" t="s">
        <v>4422</v>
      </c>
      <c r="T249" s="220" t="s">
        <v>1791</v>
      </c>
      <c r="U249" s="220" t="s">
        <v>4423</v>
      </c>
      <c r="V249" s="220" t="s">
        <v>1792</v>
      </c>
      <c r="W249" s="208" t="s">
        <v>235</v>
      </c>
      <c r="AA249" s="182">
        <f>IF(OR(J249="Fail",ISBLANK(J249)),INDEX('Issue Code Table'!C:C,MATCH(N:N,'Issue Code Table'!A:A,0)),IF(M249="Critical",6,IF(M249="Significant",5,IF(M249="Moderate",3,2))))</f>
        <v>5</v>
      </c>
    </row>
    <row r="250" spans="1:27" ht="237.5" x14ac:dyDescent="0.25">
      <c r="A250" s="213" t="s">
        <v>1793</v>
      </c>
      <c r="B250" s="213" t="s">
        <v>213</v>
      </c>
      <c r="C250" s="213" t="s">
        <v>214</v>
      </c>
      <c r="D250" s="215" t="s">
        <v>215</v>
      </c>
      <c r="E250" s="214" t="s">
        <v>4063</v>
      </c>
      <c r="F250" s="214" t="s">
        <v>1794</v>
      </c>
      <c r="G250" s="214" t="s">
        <v>4539</v>
      </c>
      <c r="H250" s="214" t="s">
        <v>1795</v>
      </c>
      <c r="I250" s="215"/>
      <c r="J250" s="214"/>
      <c r="K250" s="214" t="s">
        <v>1796</v>
      </c>
      <c r="L250" s="214"/>
      <c r="M250" s="214" t="s">
        <v>181</v>
      </c>
      <c r="N250" s="214" t="s">
        <v>605</v>
      </c>
      <c r="O250" s="217" t="s">
        <v>1781</v>
      </c>
      <c r="P250" s="217"/>
      <c r="Q250" s="214" t="s">
        <v>3371</v>
      </c>
      <c r="R250" s="214" t="s">
        <v>3372</v>
      </c>
      <c r="S250" s="214" t="s">
        <v>1797</v>
      </c>
      <c r="T250" s="214" t="s">
        <v>1798</v>
      </c>
      <c r="U250" s="214" t="s">
        <v>4424</v>
      </c>
      <c r="V250" s="214" t="s">
        <v>1799</v>
      </c>
      <c r="W250" s="209" t="s">
        <v>235</v>
      </c>
      <c r="X250" s="46"/>
      <c r="Y250" s="46"/>
      <c r="Z250" s="46"/>
      <c r="AA250" s="182">
        <f>IF(OR(J250="Fail",ISBLANK(J250)),INDEX('Issue Code Table'!C:C,MATCH(N:N,'Issue Code Table'!A:A,0)),IF(M250="Critical",6,IF(M250="Significant",5,IF(M250="Moderate",3,2))))</f>
        <v>5</v>
      </c>
    </row>
    <row r="251" spans="1:27" ht="175" x14ac:dyDescent="0.25">
      <c r="A251" s="219" t="s">
        <v>1800</v>
      </c>
      <c r="B251" s="219" t="s">
        <v>1801</v>
      </c>
      <c r="C251" s="219" t="s">
        <v>1802</v>
      </c>
      <c r="D251" s="221" t="s">
        <v>215</v>
      </c>
      <c r="E251" s="220" t="s">
        <v>4064</v>
      </c>
      <c r="F251" s="220" t="s">
        <v>1803</v>
      </c>
      <c r="G251" s="220" t="s">
        <v>4540</v>
      </c>
      <c r="H251" s="220" t="s">
        <v>1804</v>
      </c>
      <c r="I251" s="221"/>
      <c r="J251" s="220"/>
      <c r="K251" s="220" t="s">
        <v>1805</v>
      </c>
      <c r="L251" s="220"/>
      <c r="M251" s="220" t="s">
        <v>181</v>
      </c>
      <c r="N251" s="220" t="s">
        <v>1806</v>
      </c>
      <c r="O251" s="223" t="s">
        <v>1807</v>
      </c>
      <c r="P251" s="223"/>
      <c r="Q251" s="220" t="s">
        <v>3374</v>
      </c>
      <c r="R251" s="220" t="s">
        <v>3373</v>
      </c>
      <c r="S251" s="220" t="s">
        <v>1808</v>
      </c>
      <c r="T251" s="220" t="s">
        <v>1809</v>
      </c>
      <c r="U251" s="220" t="s">
        <v>4425</v>
      </c>
      <c r="V251" s="220" t="s">
        <v>1810</v>
      </c>
      <c r="W251" s="208" t="s">
        <v>235</v>
      </c>
      <c r="AA251" s="182">
        <f>IF(OR(J251="Fail",ISBLANK(J251)),INDEX('Issue Code Table'!C:C,MATCH(N:N,'Issue Code Table'!A:A,0)),IF(M251="Critical",6,IF(M251="Significant",5,IF(M251="Moderate",3,2))))</f>
        <v>7</v>
      </c>
    </row>
    <row r="252" spans="1:27" ht="162.5" x14ac:dyDescent="0.25">
      <c r="A252" s="213" t="s">
        <v>1811</v>
      </c>
      <c r="B252" s="213" t="s">
        <v>298</v>
      </c>
      <c r="C252" s="213" t="s">
        <v>299</v>
      </c>
      <c r="D252" s="215" t="s">
        <v>215</v>
      </c>
      <c r="E252" s="214" t="s">
        <v>4065</v>
      </c>
      <c r="F252" s="214" t="s">
        <v>1812</v>
      </c>
      <c r="G252" s="214" t="s">
        <v>4541</v>
      </c>
      <c r="H252" s="214" t="s">
        <v>1813</v>
      </c>
      <c r="I252" s="215"/>
      <c r="J252" s="214"/>
      <c r="K252" s="214" t="s">
        <v>1814</v>
      </c>
      <c r="L252" s="214"/>
      <c r="M252" s="214" t="s">
        <v>181</v>
      </c>
      <c r="N252" s="214" t="s">
        <v>605</v>
      </c>
      <c r="O252" s="217" t="s">
        <v>606</v>
      </c>
      <c r="P252" s="217"/>
      <c r="Q252" s="214" t="s">
        <v>3374</v>
      </c>
      <c r="R252" s="214" t="s">
        <v>3375</v>
      </c>
      <c r="S252" s="214" t="s">
        <v>1815</v>
      </c>
      <c r="T252" s="214" t="s">
        <v>308</v>
      </c>
      <c r="U252" s="214" t="s">
        <v>4426</v>
      </c>
      <c r="V252" s="214" t="s">
        <v>1816</v>
      </c>
      <c r="W252" s="209" t="s">
        <v>235</v>
      </c>
      <c r="AA252" s="182">
        <f>IF(OR(J252="Fail",ISBLANK(J252)),INDEX('Issue Code Table'!C:C,MATCH(N:N,'Issue Code Table'!A:A,0)),IF(M252="Critical",6,IF(M252="Significant",5,IF(M252="Moderate",3,2))))</f>
        <v>5</v>
      </c>
    </row>
    <row r="253" spans="1:27" ht="409.5" x14ac:dyDescent="0.25">
      <c r="A253" s="219" t="s">
        <v>1817</v>
      </c>
      <c r="B253" s="219" t="s">
        <v>311</v>
      </c>
      <c r="C253" s="219" t="s">
        <v>312</v>
      </c>
      <c r="D253" s="221" t="s">
        <v>215</v>
      </c>
      <c r="E253" s="220" t="s">
        <v>4066</v>
      </c>
      <c r="F253" s="220" t="s">
        <v>4542</v>
      </c>
      <c r="G253" s="220" t="s">
        <v>4543</v>
      </c>
      <c r="H253" s="220" t="s">
        <v>3378</v>
      </c>
      <c r="I253" s="221"/>
      <c r="J253" s="220"/>
      <c r="K253" s="220" t="s">
        <v>1818</v>
      </c>
      <c r="L253" s="220"/>
      <c r="M253" s="220" t="s">
        <v>181</v>
      </c>
      <c r="N253" s="220" t="s">
        <v>605</v>
      </c>
      <c r="O253" s="223" t="s">
        <v>606</v>
      </c>
      <c r="P253" s="223"/>
      <c r="Q253" s="220" t="s">
        <v>3377</v>
      </c>
      <c r="R253" s="220" t="s">
        <v>3376</v>
      </c>
      <c r="S253" s="220" t="s">
        <v>4427</v>
      </c>
      <c r="T253" s="220" t="s">
        <v>1819</v>
      </c>
      <c r="U253" s="220" t="s">
        <v>4428</v>
      </c>
      <c r="V253" s="220" t="s">
        <v>1820</v>
      </c>
      <c r="W253" s="208" t="s">
        <v>235</v>
      </c>
      <c r="AA253" s="182">
        <f>IF(OR(J253="Fail",ISBLANK(J253)),INDEX('Issue Code Table'!C:C,MATCH(N:N,'Issue Code Table'!A:A,0)),IF(M253="Critical",6,IF(M253="Significant",5,IF(M253="Moderate",3,2))))</f>
        <v>5</v>
      </c>
    </row>
    <row r="254" spans="1:27" ht="175" x14ac:dyDescent="0.25">
      <c r="A254" s="213" t="s">
        <v>3618</v>
      </c>
      <c r="B254" s="213" t="s">
        <v>311</v>
      </c>
      <c r="C254" s="213" t="s">
        <v>312</v>
      </c>
      <c r="D254" s="215" t="s">
        <v>215</v>
      </c>
      <c r="E254" s="214" t="s">
        <v>4067</v>
      </c>
      <c r="F254" s="214" t="s">
        <v>4068</v>
      </c>
      <c r="G254" s="214" t="s">
        <v>4544</v>
      </c>
      <c r="H254" s="214" t="s">
        <v>3379</v>
      </c>
      <c r="I254" s="215"/>
      <c r="J254" s="214"/>
      <c r="K254" s="214" t="s">
        <v>3570</v>
      </c>
      <c r="L254" s="214"/>
      <c r="M254" s="214" t="s">
        <v>181</v>
      </c>
      <c r="N254" s="214" t="s">
        <v>605</v>
      </c>
      <c r="O254" s="217" t="s">
        <v>606</v>
      </c>
      <c r="P254" s="217"/>
      <c r="Q254" s="214" t="s">
        <v>3377</v>
      </c>
      <c r="R254" s="214" t="s">
        <v>3380</v>
      </c>
      <c r="S254" s="214" t="s">
        <v>3381</v>
      </c>
      <c r="T254" s="214" t="s">
        <v>3382</v>
      </c>
      <c r="U254" s="214" t="s">
        <v>4429</v>
      </c>
      <c r="V254" s="214" t="s">
        <v>3708</v>
      </c>
      <c r="W254" s="209" t="s">
        <v>235</v>
      </c>
      <c r="AA254" s="182"/>
    </row>
    <row r="255" spans="1:27" ht="175" x14ac:dyDescent="0.25">
      <c r="A255" s="219" t="s">
        <v>1821</v>
      </c>
      <c r="B255" s="219" t="s">
        <v>311</v>
      </c>
      <c r="C255" s="219" t="s">
        <v>312</v>
      </c>
      <c r="D255" s="221" t="s">
        <v>215</v>
      </c>
      <c r="E255" s="220" t="s">
        <v>4069</v>
      </c>
      <c r="F255" s="220" t="s">
        <v>1822</v>
      </c>
      <c r="G255" s="220" t="s">
        <v>4545</v>
      </c>
      <c r="H255" s="220" t="s">
        <v>1823</v>
      </c>
      <c r="I255" s="221"/>
      <c r="J255" s="220"/>
      <c r="K255" s="220" t="s">
        <v>1824</v>
      </c>
      <c r="L255" s="220"/>
      <c r="M255" s="220" t="s">
        <v>181</v>
      </c>
      <c r="N255" s="220" t="s">
        <v>605</v>
      </c>
      <c r="O255" s="223" t="s">
        <v>606</v>
      </c>
      <c r="P255" s="223"/>
      <c r="Q255" s="220" t="s">
        <v>3377</v>
      </c>
      <c r="R255" s="220" t="s">
        <v>3383</v>
      </c>
      <c r="S255" s="220" t="s">
        <v>4430</v>
      </c>
      <c r="T255" s="220" t="s">
        <v>1825</v>
      </c>
      <c r="U255" s="220" t="s">
        <v>4431</v>
      </c>
      <c r="V255" s="220" t="s">
        <v>1826</v>
      </c>
      <c r="W255" s="208" t="s">
        <v>235</v>
      </c>
      <c r="AA255" s="182">
        <f>IF(OR(J255="Fail",ISBLANK(J255)),INDEX('Issue Code Table'!C:C,MATCH(N:N,'Issue Code Table'!A:A,0)),IF(M255="Critical",6,IF(M255="Significant",5,IF(M255="Moderate",3,2))))</f>
        <v>5</v>
      </c>
    </row>
    <row r="256" spans="1:27" ht="175" x14ac:dyDescent="0.25">
      <c r="A256" s="213" t="s">
        <v>3619</v>
      </c>
      <c r="B256" s="213" t="s">
        <v>311</v>
      </c>
      <c r="C256" s="213" t="s">
        <v>312</v>
      </c>
      <c r="D256" s="215" t="s">
        <v>215</v>
      </c>
      <c r="E256" s="214" t="s">
        <v>4070</v>
      </c>
      <c r="F256" s="214" t="s">
        <v>4071</v>
      </c>
      <c r="G256" s="214" t="s">
        <v>4546</v>
      </c>
      <c r="H256" s="214" t="s">
        <v>3384</v>
      </c>
      <c r="I256" s="215"/>
      <c r="J256" s="214"/>
      <c r="K256" s="214" t="s">
        <v>3571</v>
      </c>
      <c r="L256" s="214"/>
      <c r="M256" s="214" t="s">
        <v>181</v>
      </c>
      <c r="N256" s="214" t="s">
        <v>605</v>
      </c>
      <c r="O256" s="217" t="s">
        <v>606</v>
      </c>
      <c r="P256" s="217"/>
      <c r="Q256" s="214" t="s">
        <v>3377</v>
      </c>
      <c r="R256" s="214" t="s">
        <v>3385</v>
      </c>
      <c r="S256" s="214" t="s">
        <v>1115</v>
      </c>
      <c r="T256" s="214" t="s">
        <v>4432</v>
      </c>
      <c r="U256" s="214" t="s">
        <v>4433</v>
      </c>
      <c r="V256" s="214" t="s">
        <v>3709</v>
      </c>
      <c r="W256" s="209" t="s">
        <v>235</v>
      </c>
      <c r="AA256" s="182"/>
    </row>
    <row r="257" spans="1:27" ht="175" x14ac:dyDescent="0.25">
      <c r="A257" s="219" t="s">
        <v>3620</v>
      </c>
      <c r="B257" s="219" t="s">
        <v>1126</v>
      </c>
      <c r="C257" s="219" t="s">
        <v>1127</v>
      </c>
      <c r="D257" s="221" t="s">
        <v>215</v>
      </c>
      <c r="E257" s="220" t="s">
        <v>4072</v>
      </c>
      <c r="F257" s="220" t="s">
        <v>4547</v>
      </c>
      <c r="G257" s="220" t="s">
        <v>4548</v>
      </c>
      <c r="H257" s="220" t="s">
        <v>3386</v>
      </c>
      <c r="I257" s="221"/>
      <c r="J257" s="220"/>
      <c r="K257" s="220" t="s">
        <v>3572</v>
      </c>
      <c r="L257" s="220"/>
      <c r="M257" s="220" t="s">
        <v>181</v>
      </c>
      <c r="N257" s="220" t="s">
        <v>605</v>
      </c>
      <c r="O257" s="223" t="s">
        <v>606</v>
      </c>
      <c r="P257" s="223"/>
      <c r="Q257" s="220" t="s">
        <v>3377</v>
      </c>
      <c r="R257" s="220" t="s">
        <v>3387</v>
      </c>
      <c r="S257" s="220" t="s">
        <v>3381</v>
      </c>
      <c r="T257" s="220" t="s">
        <v>3388</v>
      </c>
      <c r="U257" s="220" t="s">
        <v>4434</v>
      </c>
      <c r="V257" s="220" t="s">
        <v>3710</v>
      </c>
      <c r="W257" s="208" t="s">
        <v>235</v>
      </c>
      <c r="AA257" s="182"/>
    </row>
    <row r="258" spans="1:27" ht="175" x14ac:dyDescent="0.25">
      <c r="A258" s="213" t="s">
        <v>3621</v>
      </c>
      <c r="B258" s="213" t="s">
        <v>311</v>
      </c>
      <c r="C258" s="213" t="s">
        <v>312</v>
      </c>
      <c r="D258" s="215" t="s">
        <v>215</v>
      </c>
      <c r="E258" s="214" t="s">
        <v>4073</v>
      </c>
      <c r="F258" s="214" t="s">
        <v>4549</v>
      </c>
      <c r="G258" s="214" t="s">
        <v>4550</v>
      </c>
      <c r="H258" s="214" t="s">
        <v>3389</v>
      </c>
      <c r="I258" s="215"/>
      <c r="J258" s="214"/>
      <c r="K258" s="214" t="s">
        <v>3573</v>
      </c>
      <c r="L258" s="214"/>
      <c r="M258" s="214" t="s">
        <v>181</v>
      </c>
      <c r="N258" s="214" t="s">
        <v>605</v>
      </c>
      <c r="O258" s="217" t="s">
        <v>606</v>
      </c>
      <c r="P258" s="217"/>
      <c r="Q258" s="214" t="s">
        <v>3377</v>
      </c>
      <c r="R258" s="214" t="s">
        <v>3392</v>
      </c>
      <c r="S258" s="214" t="s">
        <v>3390</v>
      </c>
      <c r="T258" s="214" t="s">
        <v>3391</v>
      </c>
      <c r="U258" s="214" t="s">
        <v>4435</v>
      </c>
      <c r="V258" s="214" t="s">
        <v>3711</v>
      </c>
      <c r="W258" s="209" t="s">
        <v>235</v>
      </c>
      <c r="AA258" s="182"/>
    </row>
    <row r="259" spans="1:27" ht="175" x14ac:dyDescent="0.25">
      <c r="A259" s="219" t="s">
        <v>1827</v>
      </c>
      <c r="B259" s="219" t="s">
        <v>298</v>
      </c>
      <c r="C259" s="219" t="s">
        <v>299</v>
      </c>
      <c r="D259" s="221" t="s">
        <v>215</v>
      </c>
      <c r="E259" s="220" t="s">
        <v>4074</v>
      </c>
      <c r="F259" s="220" t="s">
        <v>4551</v>
      </c>
      <c r="G259" s="220" t="s">
        <v>4552</v>
      </c>
      <c r="H259" s="220" t="s">
        <v>1828</v>
      </c>
      <c r="I259" s="221"/>
      <c r="J259" s="220"/>
      <c r="K259" s="220" t="s">
        <v>1829</v>
      </c>
      <c r="L259" s="220"/>
      <c r="M259" s="220" t="s">
        <v>181</v>
      </c>
      <c r="N259" s="220" t="s">
        <v>605</v>
      </c>
      <c r="O259" s="223" t="s">
        <v>606</v>
      </c>
      <c r="P259" s="223"/>
      <c r="Q259" s="220" t="s">
        <v>3377</v>
      </c>
      <c r="R259" s="220" t="s">
        <v>3393</v>
      </c>
      <c r="S259" s="220" t="s">
        <v>1830</v>
      </c>
      <c r="T259" s="220" t="s">
        <v>1831</v>
      </c>
      <c r="U259" s="220" t="s">
        <v>4436</v>
      </c>
      <c r="V259" s="220" t="s">
        <v>1832</v>
      </c>
      <c r="W259" s="208" t="s">
        <v>235</v>
      </c>
      <c r="AA259" s="182">
        <f>IF(OR(J259="Fail",ISBLANK(J259)),INDEX('Issue Code Table'!C:C,MATCH(N:N,'Issue Code Table'!A:A,0)),IF(M259="Critical",6,IF(M259="Significant",5,IF(M259="Moderate",3,2))))</f>
        <v>5</v>
      </c>
    </row>
    <row r="260" spans="1:27" ht="175" x14ac:dyDescent="0.25">
      <c r="A260" s="213" t="s">
        <v>3622</v>
      </c>
      <c r="B260" s="213" t="s">
        <v>1622</v>
      </c>
      <c r="C260" s="213" t="s">
        <v>1623</v>
      </c>
      <c r="D260" s="215" t="s">
        <v>215</v>
      </c>
      <c r="E260" s="214" t="s">
        <v>4075</v>
      </c>
      <c r="F260" s="214" t="s">
        <v>4553</v>
      </c>
      <c r="G260" s="214" t="s">
        <v>4554</v>
      </c>
      <c r="H260" s="214" t="s">
        <v>3394</v>
      </c>
      <c r="I260" s="215"/>
      <c r="J260" s="214"/>
      <c r="K260" s="214" t="s">
        <v>3574</v>
      </c>
      <c r="L260" s="214"/>
      <c r="M260" s="214" t="s">
        <v>219</v>
      </c>
      <c r="N260" s="214" t="s">
        <v>605</v>
      </c>
      <c r="O260" s="217" t="s">
        <v>606</v>
      </c>
      <c r="P260" s="217"/>
      <c r="Q260" s="214" t="s">
        <v>3397</v>
      </c>
      <c r="R260" s="214" t="s">
        <v>3396</v>
      </c>
      <c r="S260" s="214" t="s">
        <v>3395</v>
      </c>
      <c r="T260" s="214" t="s">
        <v>4437</v>
      </c>
      <c r="U260" s="214" t="s">
        <v>4438</v>
      </c>
      <c r="V260" s="214" t="s">
        <v>3722</v>
      </c>
      <c r="W260" s="209"/>
      <c r="AA260" s="182"/>
    </row>
    <row r="261" spans="1:27" ht="175" x14ac:dyDescent="0.25">
      <c r="A261" s="219" t="s">
        <v>3623</v>
      </c>
      <c r="B261" s="219" t="s">
        <v>1622</v>
      </c>
      <c r="C261" s="219" t="s">
        <v>1623</v>
      </c>
      <c r="D261" s="221" t="s">
        <v>215</v>
      </c>
      <c r="E261" s="220" t="s">
        <v>4076</v>
      </c>
      <c r="F261" s="220" t="s">
        <v>4077</v>
      </c>
      <c r="G261" s="220" t="s">
        <v>4555</v>
      </c>
      <c r="H261" s="220" t="s">
        <v>3399</v>
      </c>
      <c r="I261" s="221"/>
      <c r="J261" s="220"/>
      <c r="K261" s="220" t="s">
        <v>3575</v>
      </c>
      <c r="L261" s="220"/>
      <c r="M261" s="220" t="s">
        <v>219</v>
      </c>
      <c r="N261" s="220" t="s">
        <v>605</v>
      </c>
      <c r="O261" s="223" t="s">
        <v>606</v>
      </c>
      <c r="P261" s="223"/>
      <c r="Q261" s="220" t="s">
        <v>3397</v>
      </c>
      <c r="R261" s="220" t="s">
        <v>3398</v>
      </c>
      <c r="S261" s="220" t="s">
        <v>3400</v>
      </c>
      <c r="T261" s="220" t="s">
        <v>3401</v>
      </c>
      <c r="U261" s="220" t="s">
        <v>4439</v>
      </c>
      <c r="V261" s="220" t="s">
        <v>3723</v>
      </c>
      <c r="W261" s="208"/>
      <c r="AA261" s="182"/>
    </row>
    <row r="262" spans="1:27" ht="175" x14ac:dyDescent="0.25">
      <c r="A262" s="213" t="s">
        <v>3624</v>
      </c>
      <c r="B262" s="213" t="s">
        <v>298</v>
      </c>
      <c r="C262" s="213" t="s">
        <v>299</v>
      </c>
      <c r="D262" s="215" t="s">
        <v>215</v>
      </c>
      <c r="E262" s="214" t="s">
        <v>4078</v>
      </c>
      <c r="F262" s="214" t="s">
        <v>4079</v>
      </c>
      <c r="G262" s="214" t="s">
        <v>4556</v>
      </c>
      <c r="H262" s="214" t="s">
        <v>3402</v>
      </c>
      <c r="I262" s="215"/>
      <c r="J262" s="214"/>
      <c r="K262" s="214" t="s">
        <v>3576</v>
      </c>
      <c r="L262" s="214"/>
      <c r="M262" s="214" t="s">
        <v>219</v>
      </c>
      <c r="N262" s="214" t="s">
        <v>605</v>
      </c>
      <c r="O262" s="217" t="s">
        <v>606</v>
      </c>
      <c r="P262" s="217"/>
      <c r="Q262" s="214" t="s">
        <v>3397</v>
      </c>
      <c r="R262" s="214" t="s">
        <v>3405</v>
      </c>
      <c r="S262" s="214" t="s">
        <v>3403</v>
      </c>
      <c r="T262" s="214" t="s">
        <v>3404</v>
      </c>
      <c r="U262" s="214" t="s">
        <v>4440</v>
      </c>
      <c r="V262" s="214" t="s">
        <v>3724</v>
      </c>
      <c r="W262" s="209"/>
      <c r="AA262" s="182"/>
    </row>
    <row r="263" spans="1:27" ht="175" x14ac:dyDescent="0.25">
      <c r="A263" s="219" t="s">
        <v>3625</v>
      </c>
      <c r="B263" s="219" t="s">
        <v>1622</v>
      </c>
      <c r="C263" s="219" t="s">
        <v>1623</v>
      </c>
      <c r="D263" s="221" t="s">
        <v>215</v>
      </c>
      <c r="E263" s="220" t="s">
        <v>4080</v>
      </c>
      <c r="F263" s="220" t="s">
        <v>4557</v>
      </c>
      <c r="G263" s="220" t="s">
        <v>4558</v>
      </c>
      <c r="H263" s="220" t="s">
        <v>3406</v>
      </c>
      <c r="I263" s="221"/>
      <c r="J263" s="220"/>
      <c r="K263" s="220" t="s">
        <v>3577</v>
      </c>
      <c r="L263" s="220"/>
      <c r="M263" s="220" t="s">
        <v>219</v>
      </c>
      <c r="N263" s="220" t="s">
        <v>605</v>
      </c>
      <c r="O263" s="223" t="s">
        <v>606</v>
      </c>
      <c r="P263" s="223"/>
      <c r="Q263" s="220" t="s">
        <v>3397</v>
      </c>
      <c r="R263" s="220" t="s">
        <v>3407</v>
      </c>
      <c r="S263" s="220" t="s">
        <v>3408</v>
      </c>
      <c r="T263" s="220" t="s">
        <v>4441</v>
      </c>
      <c r="U263" s="220" t="s">
        <v>4442</v>
      </c>
      <c r="V263" s="220" t="s">
        <v>3725</v>
      </c>
      <c r="W263" s="208"/>
      <c r="AA263" s="182"/>
    </row>
    <row r="264" spans="1:27" ht="237.5" x14ac:dyDescent="0.25">
      <c r="A264" s="213" t="s">
        <v>1833</v>
      </c>
      <c r="B264" s="213" t="s">
        <v>638</v>
      </c>
      <c r="C264" s="213" t="s">
        <v>1834</v>
      </c>
      <c r="D264" s="215" t="s">
        <v>215</v>
      </c>
      <c r="E264" s="214" t="s">
        <v>4081</v>
      </c>
      <c r="F264" s="214" t="s">
        <v>1835</v>
      </c>
      <c r="G264" s="214" t="s">
        <v>4559</v>
      </c>
      <c r="H264" s="214" t="s">
        <v>1836</v>
      </c>
      <c r="I264" s="215"/>
      <c r="J264" s="214"/>
      <c r="K264" s="214" t="s">
        <v>1837</v>
      </c>
      <c r="L264" s="214"/>
      <c r="M264" s="214" t="s">
        <v>219</v>
      </c>
      <c r="N264" s="214" t="s">
        <v>643</v>
      </c>
      <c r="O264" s="217" t="s">
        <v>644</v>
      </c>
      <c r="P264" s="217"/>
      <c r="Q264" s="214" t="s">
        <v>3410</v>
      </c>
      <c r="R264" s="214" t="s">
        <v>3409</v>
      </c>
      <c r="S264" s="214" t="s">
        <v>1838</v>
      </c>
      <c r="T264" s="214" t="s">
        <v>308</v>
      </c>
      <c r="U264" s="214" t="s">
        <v>4443</v>
      </c>
      <c r="V264" s="214" t="s">
        <v>1839</v>
      </c>
      <c r="W264" s="209"/>
      <c r="AA264" s="182">
        <f>IF(OR(J264="Fail",ISBLANK(J264)),INDEX('Issue Code Table'!C:C,MATCH(N:N,'Issue Code Table'!A:A,0)),IF(M264="Critical",6,IF(M264="Significant",5,IF(M264="Moderate",3,2))))</f>
        <v>4</v>
      </c>
    </row>
    <row r="265" spans="1:27" ht="312.5" x14ac:dyDescent="0.25">
      <c r="A265" s="219" t="s">
        <v>1840</v>
      </c>
      <c r="B265" s="219" t="s">
        <v>1109</v>
      </c>
      <c r="C265" s="219" t="s">
        <v>1110</v>
      </c>
      <c r="D265" s="221" t="s">
        <v>215</v>
      </c>
      <c r="E265" s="220" t="s">
        <v>4082</v>
      </c>
      <c r="F265" s="220" t="s">
        <v>1841</v>
      </c>
      <c r="G265" s="220" t="s">
        <v>4560</v>
      </c>
      <c r="H265" s="220" t="s">
        <v>1842</v>
      </c>
      <c r="I265" s="221"/>
      <c r="J265" s="220"/>
      <c r="K265" s="220" t="s">
        <v>1843</v>
      </c>
      <c r="L265" s="220"/>
      <c r="M265" s="220" t="s">
        <v>274</v>
      </c>
      <c r="N265" s="220" t="s">
        <v>1844</v>
      </c>
      <c r="O265" s="223" t="s">
        <v>1845</v>
      </c>
      <c r="P265" s="223"/>
      <c r="Q265" s="220" t="s">
        <v>3410</v>
      </c>
      <c r="R265" s="220" t="s">
        <v>3411</v>
      </c>
      <c r="S265" s="220" t="s">
        <v>1115</v>
      </c>
      <c r="T265" s="220" t="s">
        <v>1846</v>
      </c>
      <c r="U265" s="220" t="s">
        <v>4444</v>
      </c>
      <c r="V265" s="220" t="s">
        <v>1847</v>
      </c>
      <c r="W265" s="208"/>
      <c r="AA265" s="182">
        <f>IF(OR(J265="Fail",ISBLANK(J265)),INDEX('Issue Code Table'!C:C,MATCH(N:N,'Issue Code Table'!A:A,0)),IF(M265="Critical",6,IF(M265="Significant",5,IF(M265="Moderate",3,2))))</f>
        <v>2</v>
      </c>
    </row>
    <row r="266" spans="1:27" ht="237.5" x14ac:dyDescent="0.25">
      <c r="A266" s="213" t="s">
        <v>1848</v>
      </c>
      <c r="B266" s="213" t="s">
        <v>1109</v>
      </c>
      <c r="C266" s="213" t="s">
        <v>1110</v>
      </c>
      <c r="D266" s="215" t="s">
        <v>215</v>
      </c>
      <c r="E266" s="214" t="s">
        <v>4083</v>
      </c>
      <c r="F266" s="214" t="s">
        <v>1835</v>
      </c>
      <c r="G266" s="214" t="s">
        <v>4561</v>
      </c>
      <c r="H266" s="214" t="s">
        <v>1836</v>
      </c>
      <c r="I266" s="215"/>
      <c r="J266" s="214"/>
      <c r="K266" s="214" t="s">
        <v>1837</v>
      </c>
      <c r="L266" s="214"/>
      <c r="M266" s="214" t="s">
        <v>219</v>
      </c>
      <c r="N266" s="214" t="s">
        <v>643</v>
      </c>
      <c r="O266" s="217" t="s">
        <v>644</v>
      </c>
      <c r="P266" s="217"/>
      <c r="Q266" s="214" t="s">
        <v>3413</v>
      </c>
      <c r="R266" s="214" t="s">
        <v>3412</v>
      </c>
      <c r="S266" s="214" t="s">
        <v>1838</v>
      </c>
      <c r="T266" s="214" t="s">
        <v>308</v>
      </c>
      <c r="U266" s="214" t="s">
        <v>4445</v>
      </c>
      <c r="V266" s="214" t="s">
        <v>1849</v>
      </c>
      <c r="W266" s="209"/>
      <c r="AA266" s="182">
        <f>IF(OR(J266="Fail",ISBLANK(J266)),INDEX('Issue Code Table'!C:C,MATCH(N:N,'Issue Code Table'!A:A,0)),IF(M266="Critical",6,IF(M266="Significant",5,IF(M266="Moderate",3,2))))</f>
        <v>4</v>
      </c>
    </row>
    <row r="267" spans="1:27" ht="312.5" x14ac:dyDescent="0.25">
      <c r="A267" s="219" t="s">
        <v>1850</v>
      </c>
      <c r="B267" s="219" t="s">
        <v>1109</v>
      </c>
      <c r="C267" s="219" t="s">
        <v>1110</v>
      </c>
      <c r="D267" s="221" t="s">
        <v>215</v>
      </c>
      <c r="E267" s="220" t="s">
        <v>4084</v>
      </c>
      <c r="F267" s="220" t="s">
        <v>1851</v>
      </c>
      <c r="G267" s="220" t="s">
        <v>4562</v>
      </c>
      <c r="H267" s="220" t="s">
        <v>1852</v>
      </c>
      <c r="I267" s="221"/>
      <c r="J267" s="220"/>
      <c r="K267" s="220" t="s">
        <v>1853</v>
      </c>
      <c r="L267" s="220"/>
      <c r="M267" s="220" t="s">
        <v>219</v>
      </c>
      <c r="N267" s="220" t="s">
        <v>643</v>
      </c>
      <c r="O267" s="223" t="s">
        <v>644</v>
      </c>
      <c r="P267" s="223"/>
      <c r="Q267" s="220" t="s">
        <v>3413</v>
      </c>
      <c r="R267" s="220" t="s">
        <v>3414</v>
      </c>
      <c r="S267" s="220" t="s">
        <v>1115</v>
      </c>
      <c r="T267" s="220" t="s">
        <v>1846</v>
      </c>
      <c r="U267" s="220" t="s">
        <v>4446</v>
      </c>
      <c r="V267" s="220" t="s">
        <v>1854</v>
      </c>
      <c r="W267" s="208"/>
      <c r="AA267" s="182">
        <f>IF(OR(J267="Fail",ISBLANK(J267)),INDEX('Issue Code Table'!C:C,MATCH(N:N,'Issue Code Table'!A:A,0)),IF(M267="Critical",6,IF(M267="Significant",5,IF(M267="Moderate",3,2))))</f>
        <v>4</v>
      </c>
    </row>
    <row r="268" spans="1:27" ht="237.5" x14ac:dyDescent="0.25">
      <c r="A268" s="213" t="s">
        <v>1855</v>
      </c>
      <c r="B268" s="213" t="s">
        <v>1109</v>
      </c>
      <c r="C268" s="213" t="s">
        <v>1110</v>
      </c>
      <c r="D268" s="215" t="s">
        <v>215</v>
      </c>
      <c r="E268" s="214" t="s">
        <v>4085</v>
      </c>
      <c r="F268" s="214" t="s">
        <v>1835</v>
      </c>
      <c r="G268" s="214" t="s">
        <v>4563</v>
      </c>
      <c r="H268" s="214" t="s">
        <v>1856</v>
      </c>
      <c r="I268" s="215"/>
      <c r="J268" s="214"/>
      <c r="K268" s="214" t="s">
        <v>1857</v>
      </c>
      <c r="L268" s="214"/>
      <c r="M268" s="214" t="s">
        <v>219</v>
      </c>
      <c r="N268" s="214" t="s">
        <v>643</v>
      </c>
      <c r="O268" s="217" t="s">
        <v>644</v>
      </c>
      <c r="P268" s="217"/>
      <c r="Q268" s="214" t="s">
        <v>3416</v>
      </c>
      <c r="R268" s="214" t="s">
        <v>3415</v>
      </c>
      <c r="S268" s="214" t="s">
        <v>1838</v>
      </c>
      <c r="T268" s="214" t="s">
        <v>308</v>
      </c>
      <c r="U268" s="214" t="s">
        <v>4447</v>
      </c>
      <c r="V268" s="214" t="s">
        <v>1858</v>
      </c>
      <c r="W268" s="209"/>
      <c r="AA268" s="182">
        <f>IF(OR(J268="Fail",ISBLANK(J268)),INDEX('Issue Code Table'!C:C,MATCH(N:N,'Issue Code Table'!A:A,0)),IF(M268="Critical",6,IF(M268="Significant",5,IF(M268="Moderate",3,2))))</f>
        <v>4</v>
      </c>
    </row>
    <row r="269" spans="1:27" ht="312.5" x14ac:dyDescent="0.25">
      <c r="A269" s="219" t="s">
        <v>1859</v>
      </c>
      <c r="B269" s="219" t="s">
        <v>1109</v>
      </c>
      <c r="C269" s="219" t="s">
        <v>1110</v>
      </c>
      <c r="D269" s="221" t="s">
        <v>215</v>
      </c>
      <c r="E269" s="220" t="s">
        <v>4086</v>
      </c>
      <c r="F269" s="220" t="s">
        <v>1841</v>
      </c>
      <c r="G269" s="220" t="s">
        <v>4564</v>
      </c>
      <c r="H269" s="220" t="s">
        <v>1860</v>
      </c>
      <c r="I269" s="221"/>
      <c r="J269" s="220"/>
      <c r="K269" s="220" t="s">
        <v>1861</v>
      </c>
      <c r="L269" s="220"/>
      <c r="M269" s="220" t="s">
        <v>274</v>
      </c>
      <c r="N269" s="220" t="s">
        <v>1844</v>
      </c>
      <c r="O269" s="223" t="s">
        <v>1845</v>
      </c>
      <c r="P269" s="223"/>
      <c r="Q269" s="220" t="s">
        <v>3416</v>
      </c>
      <c r="R269" s="220" t="s">
        <v>3417</v>
      </c>
      <c r="S269" s="220" t="s">
        <v>1862</v>
      </c>
      <c r="T269" s="220" t="s">
        <v>1846</v>
      </c>
      <c r="U269" s="220" t="s">
        <v>4448</v>
      </c>
      <c r="V269" s="220" t="s">
        <v>1863</v>
      </c>
      <c r="W269" s="208"/>
      <c r="AA269" s="182">
        <f>IF(OR(J269="Fail",ISBLANK(J269)),INDEX('Issue Code Table'!C:C,MATCH(N:N,'Issue Code Table'!A:A,0)),IF(M269="Critical",6,IF(M269="Significant",5,IF(M269="Moderate",3,2))))</f>
        <v>2</v>
      </c>
    </row>
    <row r="270" spans="1:27" ht="237.5" x14ac:dyDescent="0.25">
      <c r="A270" s="213" t="s">
        <v>1864</v>
      </c>
      <c r="B270" s="213" t="s">
        <v>1109</v>
      </c>
      <c r="C270" s="213" t="s">
        <v>1110</v>
      </c>
      <c r="D270" s="215" t="s">
        <v>215</v>
      </c>
      <c r="E270" s="214" t="s">
        <v>4087</v>
      </c>
      <c r="F270" s="214" t="s">
        <v>1835</v>
      </c>
      <c r="G270" s="214" t="s">
        <v>4565</v>
      </c>
      <c r="H270" s="214" t="s">
        <v>1865</v>
      </c>
      <c r="I270" s="215"/>
      <c r="J270" s="214"/>
      <c r="K270" s="214" t="s">
        <v>1866</v>
      </c>
      <c r="L270" s="214"/>
      <c r="M270" s="214" t="s">
        <v>219</v>
      </c>
      <c r="N270" s="214" t="s">
        <v>643</v>
      </c>
      <c r="O270" s="217" t="s">
        <v>644</v>
      </c>
      <c r="P270" s="217"/>
      <c r="Q270" s="214" t="s">
        <v>3419</v>
      </c>
      <c r="R270" s="214" t="s">
        <v>3418</v>
      </c>
      <c r="S270" s="214" t="s">
        <v>1838</v>
      </c>
      <c r="T270" s="214" t="s">
        <v>308</v>
      </c>
      <c r="U270" s="214" t="s">
        <v>4449</v>
      </c>
      <c r="V270" s="214" t="s">
        <v>1867</v>
      </c>
      <c r="W270" s="209"/>
      <c r="AA270" s="182">
        <f>IF(OR(J270="Fail",ISBLANK(J270)),INDEX('Issue Code Table'!C:C,MATCH(N:N,'Issue Code Table'!A:A,0)),IF(M270="Critical",6,IF(M270="Significant",5,IF(M270="Moderate",3,2))))</f>
        <v>4</v>
      </c>
    </row>
    <row r="271" spans="1:27" ht="312.5" x14ac:dyDescent="0.25">
      <c r="A271" s="219" t="s">
        <v>1868</v>
      </c>
      <c r="B271" s="219" t="s">
        <v>1109</v>
      </c>
      <c r="C271" s="219" t="s">
        <v>1110</v>
      </c>
      <c r="D271" s="221" t="s">
        <v>215</v>
      </c>
      <c r="E271" s="220" t="s">
        <v>4088</v>
      </c>
      <c r="F271" s="220" t="s">
        <v>1841</v>
      </c>
      <c r="G271" s="220" t="s">
        <v>4566</v>
      </c>
      <c r="H271" s="220" t="s">
        <v>1869</v>
      </c>
      <c r="I271" s="221"/>
      <c r="J271" s="220"/>
      <c r="K271" s="220" t="s">
        <v>1870</v>
      </c>
      <c r="L271" s="220"/>
      <c r="M271" s="220" t="s">
        <v>274</v>
      </c>
      <c r="N271" s="220" t="s">
        <v>643</v>
      </c>
      <c r="O271" s="223" t="s">
        <v>644</v>
      </c>
      <c r="P271" s="223"/>
      <c r="Q271" s="220" t="s">
        <v>3419</v>
      </c>
      <c r="R271" s="220" t="s">
        <v>3420</v>
      </c>
      <c r="S271" s="220" t="s">
        <v>1862</v>
      </c>
      <c r="T271" s="220" t="s">
        <v>1846</v>
      </c>
      <c r="U271" s="220" t="s">
        <v>4450</v>
      </c>
      <c r="V271" s="220" t="s">
        <v>1871</v>
      </c>
      <c r="W271" s="208"/>
      <c r="AA271" s="182">
        <f>IF(OR(J271="Fail",ISBLANK(J271)),INDEX('Issue Code Table'!C:C,MATCH(N:N,'Issue Code Table'!A:A,0)),IF(M271="Critical",6,IF(M271="Significant",5,IF(M271="Moderate",3,2))))</f>
        <v>4</v>
      </c>
    </row>
    <row r="272" spans="1:27" ht="175" x14ac:dyDescent="0.25">
      <c r="A272" s="213" t="s">
        <v>1872</v>
      </c>
      <c r="B272" s="213" t="s">
        <v>311</v>
      </c>
      <c r="C272" s="213" t="s">
        <v>312</v>
      </c>
      <c r="D272" s="215" t="s">
        <v>215</v>
      </c>
      <c r="E272" s="214" t="s">
        <v>4089</v>
      </c>
      <c r="F272" s="214" t="s">
        <v>1873</v>
      </c>
      <c r="G272" s="214" t="s">
        <v>4567</v>
      </c>
      <c r="H272" s="214" t="s">
        <v>1874</v>
      </c>
      <c r="I272" s="215"/>
      <c r="J272" s="214"/>
      <c r="K272" s="214" t="s">
        <v>1875</v>
      </c>
      <c r="L272" s="214"/>
      <c r="M272" s="214" t="s">
        <v>181</v>
      </c>
      <c r="N272" s="214" t="s">
        <v>1876</v>
      </c>
      <c r="O272" s="217" t="s">
        <v>1877</v>
      </c>
      <c r="P272" s="217"/>
      <c r="Q272" s="214" t="s">
        <v>3422</v>
      </c>
      <c r="R272" s="214" t="s">
        <v>3421</v>
      </c>
      <c r="S272" s="214" t="s">
        <v>1878</v>
      </c>
      <c r="T272" s="214" t="s">
        <v>308</v>
      </c>
      <c r="U272" s="214" t="s">
        <v>4451</v>
      </c>
      <c r="V272" s="214" t="s">
        <v>1879</v>
      </c>
      <c r="W272" s="209" t="s">
        <v>235</v>
      </c>
      <c r="AA272" s="182">
        <f>IF(OR(J272="Fail",ISBLANK(J272)),INDEX('Issue Code Table'!C:C,MATCH(N:N,'Issue Code Table'!A:A,0)),IF(M272="Critical",6,IF(M272="Significant",5,IF(M272="Moderate",3,2))))</f>
        <v>5</v>
      </c>
    </row>
    <row r="273" spans="1:27" ht="162.5" x14ac:dyDescent="0.25">
      <c r="A273" s="219" t="s">
        <v>1880</v>
      </c>
      <c r="B273" s="219" t="s">
        <v>311</v>
      </c>
      <c r="C273" s="219" t="s">
        <v>312</v>
      </c>
      <c r="D273" s="221" t="s">
        <v>215</v>
      </c>
      <c r="E273" s="220" t="s">
        <v>4090</v>
      </c>
      <c r="F273" s="220" t="s">
        <v>1881</v>
      </c>
      <c r="G273" s="220" t="s">
        <v>4568</v>
      </c>
      <c r="H273" s="220" t="s">
        <v>1882</v>
      </c>
      <c r="I273" s="221"/>
      <c r="J273" s="220"/>
      <c r="K273" s="220" t="s">
        <v>1883</v>
      </c>
      <c r="L273" s="220"/>
      <c r="M273" s="220" t="s">
        <v>181</v>
      </c>
      <c r="N273" s="220" t="s">
        <v>1876</v>
      </c>
      <c r="O273" s="223" t="s">
        <v>1877</v>
      </c>
      <c r="P273" s="223"/>
      <c r="Q273" s="220" t="s">
        <v>3422</v>
      </c>
      <c r="R273" s="220" t="s">
        <v>3423</v>
      </c>
      <c r="S273" s="220" t="s">
        <v>1884</v>
      </c>
      <c r="T273" s="220" t="s">
        <v>308</v>
      </c>
      <c r="U273" s="220" t="s">
        <v>4452</v>
      </c>
      <c r="V273" s="220" t="s">
        <v>1885</v>
      </c>
      <c r="W273" s="208" t="s">
        <v>235</v>
      </c>
      <c r="AA273" s="182">
        <f>IF(OR(J273="Fail",ISBLANK(J273)),INDEX('Issue Code Table'!C:C,MATCH(N:N,'Issue Code Table'!A:A,0)),IF(M273="Critical",6,IF(M273="Significant",5,IF(M273="Moderate",3,2))))</f>
        <v>5</v>
      </c>
    </row>
    <row r="274" spans="1:27" ht="162.5" x14ac:dyDescent="0.25">
      <c r="A274" s="213" t="s">
        <v>1886</v>
      </c>
      <c r="B274" s="213" t="s">
        <v>298</v>
      </c>
      <c r="C274" s="213" t="s">
        <v>299</v>
      </c>
      <c r="D274" s="215" t="s">
        <v>215</v>
      </c>
      <c r="E274" s="214" t="s">
        <v>4091</v>
      </c>
      <c r="F274" s="214" t="s">
        <v>1887</v>
      </c>
      <c r="G274" s="214" t="s">
        <v>4569</v>
      </c>
      <c r="H274" s="214" t="s">
        <v>1888</v>
      </c>
      <c r="I274" s="215"/>
      <c r="J274" s="214"/>
      <c r="K274" s="214" t="s">
        <v>1889</v>
      </c>
      <c r="L274" s="214"/>
      <c r="M274" s="214" t="s">
        <v>181</v>
      </c>
      <c r="N274" s="214" t="s">
        <v>605</v>
      </c>
      <c r="O274" s="217" t="s">
        <v>606</v>
      </c>
      <c r="P274" s="217"/>
      <c r="Q274" s="214" t="s">
        <v>3422</v>
      </c>
      <c r="R274" s="214" t="s">
        <v>3424</v>
      </c>
      <c r="S274" s="214" t="s">
        <v>1890</v>
      </c>
      <c r="T274" s="214" t="s">
        <v>308</v>
      </c>
      <c r="U274" s="214" t="s">
        <v>4453</v>
      </c>
      <c r="V274" s="214" t="s">
        <v>1891</v>
      </c>
      <c r="W274" s="209" t="s">
        <v>235</v>
      </c>
      <c r="AA274" s="182">
        <f>IF(OR(J274="Fail",ISBLANK(J274)),INDEX('Issue Code Table'!C:C,MATCH(N:N,'Issue Code Table'!A:A,0)),IF(M274="Critical",6,IF(M274="Significant",5,IF(M274="Moderate",3,2))))</f>
        <v>5</v>
      </c>
    </row>
    <row r="275" spans="1:27" ht="175" x14ac:dyDescent="0.25">
      <c r="A275" s="219" t="s">
        <v>1892</v>
      </c>
      <c r="B275" s="219" t="s">
        <v>1587</v>
      </c>
      <c r="C275" s="219" t="s">
        <v>1588</v>
      </c>
      <c r="D275" s="221" t="s">
        <v>215</v>
      </c>
      <c r="E275" s="220" t="s">
        <v>4092</v>
      </c>
      <c r="F275" s="220" t="s">
        <v>1893</v>
      </c>
      <c r="G275" s="220" t="s">
        <v>4570</v>
      </c>
      <c r="H275" s="220" t="s">
        <v>1787</v>
      </c>
      <c r="I275" s="221"/>
      <c r="J275" s="220"/>
      <c r="K275" s="220" t="s">
        <v>1788</v>
      </c>
      <c r="L275" s="220"/>
      <c r="M275" s="220" t="s">
        <v>181</v>
      </c>
      <c r="N275" s="220" t="s">
        <v>605</v>
      </c>
      <c r="O275" s="223" t="s">
        <v>1781</v>
      </c>
      <c r="P275" s="223"/>
      <c r="Q275" s="220" t="s">
        <v>3426</v>
      </c>
      <c r="R275" s="220" t="s">
        <v>3425</v>
      </c>
      <c r="S275" s="220" t="s">
        <v>1894</v>
      </c>
      <c r="T275" s="220" t="s">
        <v>1895</v>
      </c>
      <c r="U275" s="220" t="s">
        <v>4454</v>
      </c>
      <c r="V275" s="220" t="s">
        <v>1896</v>
      </c>
      <c r="W275" s="208" t="s">
        <v>235</v>
      </c>
      <c r="AA275" s="182">
        <f>IF(OR(J275="Fail",ISBLANK(J275)),INDEX('Issue Code Table'!C:C,MATCH(N:N,'Issue Code Table'!A:A,0)),IF(M275="Critical",6,IF(M275="Significant",5,IF(M275="Moderate",3,2))))</f>
        <v>5</v>
      </c>
    </row>
    <row r="276" spans="1:27" ht="225" x14ac:dyDescent="0.25">
      <c r="A276" s="213" t="s">
        <v>3626</v>
      </c>
      <c r="B276" s="213" t="s">
        <v>3760</v>
      </c>
      <c r="C276" s="213" t="s">
        <v>3761</v>
      </c>
      <c r="D276" s="215" t="s">
        <v>215</v>
      </c>
      <c r="E276" s="214" t="s">
        <v>4093</v>
      </c>
      <c r="F276" s="214" t="s">
        <v>4094</v>
      </c>
      <c r="G276" s="214" t="s">
        <v>4571</v>
      </c>
      <c r="H276" s="214" t="s">
        <v>3434</v>
      </c>
      <c r="I276" s="215"/>
      <c r="J276" s="214"/>
      <c r="K276" s="214" t="s">
        <v>3578</v>
      </c>
      <c r="L276" s="214"/>
      <c r="M276" s="214" t="s">
        <v>219</v>
      </c>
      <c r="N276" s="214" t="s">
        <v>605</v>
      </c>
      <c r="O276" s="217" t="s">
        <v>606</v>
      </c>
      <c r="P276" s="217"/>
      <c r="Q276" s="214" t="s">
        <v>3437</v>
      </c>
      <c r="R276" s="214" t="s">
        <v>3436</v>
      </c>
      <c r="S276" s="214" t="s">
        <v>3435</v>
      </c>
      <c r="T276" s="214" t="s">
        <v>4455</v>
      </c>
      <c r="U276" s="214" t="s">
        <v>4456</v>
      </c>
      <c r="V276" s="214" t="s">
        <v>3726</v>
      </c>
      <c r="W276" s="209"/>
      <c r="AA276" s="182"/>
    </row>
    <row r="277" spans="1:27" ht="187.5" x14ac:dyDescent="0.25">
      <c r="A277" s="219" t="s">
        <v>3627</v>
      </c>
      <c r="B277" s="219" t="s">
        <v>3760</v>
      </c>
      <c r="C277" s="219" t="s">
        <v>3761</v>
      </c>
      <c r="D277" s="221" t="s">
        <v>215</v>
      </c>
      <c r="E277" s="220" t="s">
        <v>4095</v>
      </c>
      <c r="F277" s="220" t="s">
        <v>4096</v>
      </c>
      <c r="G277" s="220" t="s">
        <v>4572</v>
      </c>
      <c r="H277" s="220" t="s">
        <v>3438</v>
      </c>
      <c r="I277" s="221"/>
      <c r="J277" s="220"/>
      <c r="K277" s="220" t="s">
        <v>3579</v>
      </c>
      <c r="L277" s="220"/>
      <c r="M277" s="220" t="s">
        <v>219</v>
      </c>
      <c r="N277" s="220" t="s">
        <v>605</v>
      </c>
      <c r="O277" s="223" t="s">
        <v>606</v>
      </c>
      <c r="P277" s="223"/>
      <c r="Q277" s="220" t="s">
        <v>3441</v>
      </c>
      <c r="R277" s="220" t="s">
        <v>3440</v>
      </c>
      <c r="S277" s="220" t="s">
        <v>3439</v>
      </c>
      <c r="T277" s="220" t="s">
        <v>308</v>
      </c>
      <c r="U277" s="220" t="s">
        <v>4457</v>
      </c>
      <c r="V277" s="220" t="s">
        <v>3727</v>
      </c>
      <c r="W277" s="208"/>
      <c r="AA277" s="182"/>
    </row>
    <row r="278" spans="1:27" ht="175" x14ac:dyDescent="0.25">
      <c r="A278" s="213" t="s">
        <v>3628</v>
      </c>
      <c r="B278" s="213" t="s">
        <v>3760</v>
      </c>
      <c r="C278" s="213" t="s">
        <v>3761</v>
      </c>
      <c r="D278" s="215" t="s">
        <v>215</v>
      </c>
      <c r="E278" s="214" t="s">
        <v>4097</v>
      </c>
      <c r="F278" s="214" t="s">
        <v>4573</v>
      </c>
      <c r="G278" s="214" t="s">
        <v>4574</v>
      </c>
      <c r="H278" s="214" t="s">
        <v>3442</v>
      </c>
      <c r="I278" s="215"/>
      <c r="J278" s="214"/>
      <c r="K278" s="214" t="s">
        <v>3580</v>
      </c>
      <c r="L278" s="214"/>
      <c r="M278" s="214" t="s">
        <v>181</v>
      </c>
      <c r="N278" s="214" t="s">
        <v>1617</v>
      </c>
      <c r="O278" s="217" t="s">
        <v>2860</v>
      </c>
      <c r="P278" s="217"/>
      <c r="Q278" s="214" t="s">
        <v>3441</v>
      </c>
      <c r="R278" s="214" t="s">
        <v>3443</v>
      </c>
      <c r="S278" s="214" t="s">
        <v>3439</v>
      </c>
      <c r="T278" s="214" t="s">
        <v>308</v>
      </c>
      <c r="U278" s="214" t="s">
        <v>4458</v>
      </c>
      <c r="V278" s="214" t="s">
        <v>3712</v>
      </c>
      <c r="W278" s="209" t="s">
        <v>235</v>
      </c>
      <c r="AA278" s="182"/>
    </row>
    <row r="279" spans="1:27" ht="175" x14ac:dyDescent="0.25">
      <c r="A279" s="219" t="s">
        <v>3629</v>
      </c>
      <c r="B279" s="219" t="s">
        <v>3760</v>
      </c>
      <c r="C279" s="219" t="s">
        <v>3761</v>
      </c>
      <c r="D279" s="221" t="s">
        <v>215</v>
      </c>
      <c r="E279" s="220" t="s">
        <v>4098</v>
      </c>
      <c r="F279" s="220" t="s">
        <v>4099</v>
      </c>
      <c r="G279" s="220" t="s">
        <v>4575</v>
      </c>
      <c r="H279" s="220" t="s">
        <v>3445</v>
      </c>
      <c r="I279" s="221"/>
      <c r="J279" s="220"/>
      <c r="K279" s="220" t="s">
        <v>3581</v>
      </c>
      <c r="L279" s="220"/>
      <c r="M279" s="220" t="s">
        <v>181</v>
      </c>
      <c r="N279" s="220" t="s">
        <v>1617</v>
      </c>
      <c r="O279" s="223" t="s">
        <v>2860</v>
      </c>
      <c r="P279" s="223"/>
      <c r="Q279" s="220" t="s">
        <v>3441</v>
      </c>
      <c r="R279" s="220" t="s">
        <v>3446</v>
      </c>
      <c r="S279" s="220" t="s">
        <v>3439</v>
      </c>
      <c r="T279" s="220" t="s">
        <v>308</v>
      </c>
      <c r="U279" s="220" t="s">
        <v>4459</v>
      </c>
      <c r="V279" s="220" t="s">
        <v>3713</v>
      </c>
      <c r="W279" s="208" t="s">
        <v>235</v>
      </c>
      <c r="AA279" s="182"/>
    </row>
    <row r="280" spans="1:27" ht="162.5" x14ac:dyDescent="0.25">
      <c r="A280" s="213" t="s">
        <v>3630</v>
      </c>
      <c r="B280" s="213" t="s">
        <v>3760</v>
      </c>
      <c r="C280" s="213" t="s">
        <v>3761</v>
      </c>
      <c r="D280" s="215" t="s">
        <v>215</v>
      </c>
      <c r="E280" s="214" t="s">
        <v>4100</v>
      </c>
      <c r="F280" s="214" t="s">
        <v>4101</v>
      </c>
      <c r="G280" s="214" t="s">
        <v>4576</v>
      </c>
      <c r="H280" s="214" t="s">
        <v>3449</v>
      </c>
      <c r="I280" s="215"/>
      <c r="J280" s="214"/>
      <c r="K280" s="214" t="s">
        <v>3582</v>
      </c>
      <c r="L280" s="214"/>
      <c r="M280" s="214" t="s">
        <v>181</v>
      </c>
      <c r="N280" s="214" t="s">
        <v>1617</v>
      </c>
      <c r="O280" s="217" t="s">
        <v>2860</v>
      </c>
      <c r="P280" s="217"/>
      <c r="Q280" s="214" t="s">
        <v>3448</v>
      </c>
      <c r="R280" s="214" t="s">
        <v>3447</v>
      </c>
      <c r="S280" s="214" t="s">
        <v>3450</v>
      </c>
      <c r="T280" s="214" t="s">
        <v>3451</v>
      </c>
      <c r="U280" s="214" t="s">
        <v>4460</v>
      </c>
      <c r="V280" s="214" t="s">
        <v>3714</v>
      </c>
      <c r="W280" s="209" t="s">
        <v>235</v>
      </c>
      <c r="AA280" s="182"/>
    </row>
    <row r="281" spans="1:27" ht="400" x14ac:dyDescent="0.25">
      <c r="A281" s="219" t="s">
        <v>1897</v>
      </c>
      <c r="B281" s="219" t="s">
        <v>311</v>
      </c>
      <c r="C281" s="219" t="s">
        <v>312</v>
      </c>
      <c r="D281" s="221" t="s">
        <v>215</v>
      </c>
      <c r="E281" s="220" t="s">
        <v>4102</v>
      </c>
      <c r="F281" s="220" t="s">
        <v>1898</v>
      </c>
      <c r="G281" s="220" t="s">
        <v>4577</v>
      </c>
      <c r="H281" s="220" t="s">
        <v>1899</v>
      </c>
      <c r="I281" s="221"/>
      <c r="J281" s="220"/>
      <c r="K281" s="220" t="s">
        <v>1900</v>
      </c>
      <c r="L281" s="220"/>
      <c r="M281" s="220" t="s">
        <v>181</v>
      </c>
      <c r="N281" s="220" t="s">
        <v>605</v>
      </c>
      <c r="O281" s="223" t="s">
        <v>606</v>
      </c>
      <c r="P281" s="223"/>
      <c r="Q281" s="220" t="s">
        <v>3456</v>
      </c>
      <c r="R281" s="220" t="s">
        <v>3455</v>
      </c>
      <c r="S281" s="220" t="s">
        <v>1901</v>
      </c>
      <c r="T281" s="220" t="s">
        <v>1902</v>
      </c>
      <c r="U281" s="220" t="s">
        <v>4461</v>
      </c>
      <c r="V281" s="220" t="s">
        <v>1903</v>
      </c>
      <c r="W281" s="208" t="s">
        <v>235</v>
      </c>
      <c r="AA281" s="182">
        <f>IF(OR(J281="Fail",ISBLANK(J281)),INDEX('Issue Code Table'!C:C,MATCH(N:N,'Issue Code Table'!A:A,0)),IF(M281="Critical",6,IF(M281="Significant",5,IF(M281="Moderate",3,2))))</f>
        <v>5</v>
      </c>
    </row>
    <row r="282" spans="1:27" ht="175" x14ac:dyDescent="0.25">
      <c r="A282" s="213" t="s">
        <v>1904</v>
      </c>
      <c r="B282" s="213" t="s">
        <v>311</v>
      </c>
      <c r="C282" s="213" t="s">
        <v>312</v>
      </c>
      <c r="D282" s="215" t="s">
        <v>215</v>
      </c>
      <c r="E282" s="214" t="s">
        <v>4103</v>
      </c>
      <c r="F282" s="214" t="s">
        <v>1905</v>
      </c>
      <c r="G282" s="214" t="s">
        <v>4578</v>
      </c>
      <c r="H282" s="214" t="s">
        <v>1906</v>
      </c>
      <c r="I282" s="215"/>
      <c r="J282" s="214"/>
      <c r="K282" s="214" t="s">
        <v>1907</v>
      </c>
      <c r="L282" s="214"/>
      <c r="M282" s="214" t="s">
        <v>181</v>
      </c>
      <c r="N282" s="214" t="s">
        <v>1908</v>
      </c>
      <c r="O282" s="217" t="s">
        <v>1909</v>
      </c>
      <c r="P282" s="217"/>
      <c r="Q282" s="214" t="s">
        <v>3458</v>
      </c>
      <c r="R282" s="214" t="s">
        <v>3457</v>
      </c>
      <c r="S282" s="214" t="s">
        <v>1910</v>
      </c>
      <c r="T282" s="214" t="s">
        <v>1911</v>
      </c>
      <c r="U282" s="214" t="s">
        <v>4462</v>
      </c>
      <c r="V282" s="214" t="s">
        <v>1912</v>
      </c>
      <c r="W282" s="209" t="s">
        <v>235</v>
      </c>
      <c r="AA282" s="182">
        <f>IF(OR(J282="Fail",ISBLANK(J282)),INDEX('Issue Code Table'!C:C,MATCH(N:N,'Issue Code Table'!A:A,0)),IF(M282="Critical",6,IF(M282="Significant",5,IF(M282="Moderate",3,2))))</f>
        <v>5</v>
      </c>
    </row>
    <row r="283" spans="1:27" ht="175" x14ac:dyDescent="0.25">
      <c r="A283" s="219" t="s">
        <v>1913</v>
      </c>
      <c r="B283" s="219" t="s">
        <v>1723</v>
      </c>
      <c r="C283" s="219" t="s">
        <v>1724</v>
      </c>
      <c r="D283" s="221" t="s">
        <v>215</v>
      </c>
      <c r="E283" s="220" t="s">
        <v>4104</v>
      </c>
      <c r="F283" s="220" t="s">
        <v>4579</v>
      </c>
      <c r="G283" s="220" t="s">
        <v>4580</v>
      </c>
      <c r="H283" s="220" t="s">
        <v>1914</v>
      </c>
      <c r="I283" s="221"/>
      <c r="J283" s="220"/>
      <c r="K283" s="220" t="s">
        <v>1915</v>
      </c>
      <c r="L283" s="220"/>
      <c r="M283" s="220" t="s">
        <v>181</v>
      </c>
      <c r="N283" s="220" t="s">
        <v>605</v>
      </c>
      <c r="O283" s="223" t="s">
        <v>606</v>
      </c>
      <c r="P283" s="223"/>
      <c r="Q283" s="220" t="s">
        <v>3634</v>
      </c>
      <c r="R283" s="220" t="s">
        <v>3635</v>
      </c>
      <c r="S283" s="220" t="s">
        <v>1916</v>
      </c>
      <c r="T283" s="220" t="s">
        <v>1917</v>
      </c>
      <c r="U283" s="220" t="s">
        <v>4463</v>
      </c>
      <c r="V283" s="220" t="s">
        <v>1918</v>
      </c>
      <c r="W283" s="208" t="s">
        <v>235</v>
      </c>
      <c r="AA283" s="182">
        <f>IF(OR(J283="Fail",ISBLANK(J283)),INDEX('Issue Code Table'!C:C,MATCH(N:N,'Issue Code Table'!A:A,0)),IF(M283="Critical",6,IF(M283="Significant",5,IF(M283="Moderate",3,2))))</f>
        <v>5</v>
      </c>
    </row>
    <row r="284" spans="1:27" ht="250" x14ac:dyDescent="0.25">
      <c r="A284" s="213" t="s">
        <v>1919</v>
      </c>
      <c r="B284" s="213" t="s">
        <v>3753</v>
      </c>
      <c r="C284" s="213" t="s">
        <v>3754</v>
      </c>
      <c r="D284" s="215" t="s">
        <v>215</v>
      </c>
      <c r="E284" s="214" t="s">
        <v>4105</v>
      </c>
      <c r="F284" s="214" t="s">
        <v>1920</v>
      </c>
      <c r="G284" s="214" t="s">
        <v>4581</v>
      </c>
      <c r="H284" s="214" t="s">
        <v>1921</v>
      </c>
      <c r="I284" s="215"/>
      <c r="J284" s="214"/>
      <c r="K284" s="214" t="s">
        <v>1922</v>
      </c>
      <c r="L284" s="214"/>
      <c r="M284" s="214" t="s">
        <v>181</v>
      </c>
      <c r="N284" s="214" t="s">
        <v>605</v>
      </c>
      <c r="O284" s="217" t="s">
        <v>606</v>
      </c>
      <c r="P284" s="217"/>
      <c r="Q284" s="214" t="s">
        <v>3460</v>
      </c>
      <c r="R284" s="214" t="s">
        <v>3459</v>
      </c>
      <c r="S284" s="214" t="s">
        <v>1923</v>
      </c>
      <c r="T284" s="214" t="s">
        <v>1924</v>
      </c>
      <c r="U284" s="214" t="s">
        <v>4464</v>
      </c>
      <c r="V284" s="214" t="s">
        <v>1925</v>
      </c>
      <c r="W284" s="209" t="s">
        <v>235</v>
      </c>
      <c r="AA284" s="182">
        <f>IF(OR(J284="Fail",ISBLANK(J284)),INDEX('Issue Code Table'!C:C,MATCH(N:N,'Issue Code Table'!A:A,0)),IF(M284="Critical",6,IF(M284="Significant",5,IF(M284="Moderate",3,2))))</f>
        <v>5</v>
      </c>
    </row>
    <row r="285" spans="1:27" ht="175" x14ac:dyDescent="0.25">
      <c r="A285" s="219" t="s">
        <v>1926</v>
      </c>
      <c r="B285" s="219" t="s">
        <v>977</v>
      </c>
      <c r="C285" s="219" t="s">
        <v>978</v>
      </c>
      <c r="D285" s="221" t="s">
        <v>215</v>
      </c>
      <c r="E285" s="220" t="s">
        <v>4106</v>
      </c>
      <c r="F285" s="220" t="s">
        <v>1927</v>
      </c>
      <c r="G285" s="220" t="s">
        <v>4582</v>
      </c>
      <c r="H285" s="220" t="s">
        <v>1928</v>
      </c>
      <c r="I285" s="221"/>
      <c r="J285" s="220"/>
      <c r="K285" s="220" t="s">
        <v>1929</v>
      </c>
      <c r="L285" s="220"/>
      <c r="M285" s="220" t="s">
        <v>181</v>
      </c>
      <c r="N285" s="220" t="s">
        <v>605</v>
      </c>
      <c r="O285" s="223" t="s">
        <v>606</v>
      </c>
      <c r="P285" s="223"/>
      <c r="Q285" s="220" t="s">
        <v>3460</v>
      </c>
      <c r="R285" s="220" t="s">
        <v>3461</v>
      </c>
      <c r="S285" s="220" t="s">
        <v>1930</v>
      </c>
      <c r="T285" s="220" t="s">
        <v>1931</v>
      </c>
      <c r="U285" s="220" t="s">
        <v>4465</v>
      </c>
      <c r="V285" s="220" t="s">
        <v>1932</v>
      </c>
      <c r="W285" s="208" t="s">
        <v>235</v>
      </c>
      <c r="AA285" s="182">
        <f>IF(OR(J285="Fail",ISBLANK(J285)),INDEX('Issue Code Table'!C:C,MATCH(N:N,'Issue Code Table'!A:A,0)),IF(M285="Critical",6,IF(M285="Significant",5,IF(M285="Moderate",3,2))))</f>
        <v>5</v>
      </c>
    </row>
    <row r="286" spans="1:27" ht="375" x14ac:dyDescent="0.25">
      <c r="A286" s="213" t="s">
        <v>1933</v>
      </c>
      <c r="B286" s="213" t="s">
        <v>938</v>
      </c>
      <c r="C286" s="213" t="s">
        <v>939</v>
      </c>
      <c r="D286" s="215" t="s">
        <v>215</v>
      </c>
      <c r="E286" s="214" t="s">
        <v>4107</v>
      </c>
      <c r="F286" s="214" t="s">
        <v>4583</v>
      </c>
      <c r="G286" s="214" t="s">
        <v>4584</v>
      </c>
      <c r="H286" s="214" t="s">
        <v>1934</v>
      </c>
      <c r="I286" s="215"/>
      <c r="J286" s="214"/>
      <c r="K286" s="214" t="s">
        <v>1935</v>
      </c>
      <c r="L286" s="214"/>
      <c r="M286" s="214" t="s">
        <v>181</v>
      </c>
      <c r="N286" s="214" t="s">
        <v>605</v>
      </c>
      <c r="O286" s="217" t="s">
        <v>606</v>
      </c>
      <c r="P286" s="217"/>
      <c r="Q286" s="214" t="s">
        <v>3460</v>
      </c>
      <c r="R286" s="214" t="s">
        <v>3462</v>
      </c>
      <c r="S286" s="214" t="s">
        <v>1936</v>
      </c>
      <c r="T286" s="214" t="s">
        <v>4466</v>
      </c>
      <c r="U286" s="214" t="s">
        <v>4467</v>
      </c>
      <c r="V286" s="214" t="s">
        <v>1937</v>
      </c>
      <c r="W286" s="209" t="s">
        <v>235</v>
      </c>
      <c r="AA286" s="182">
        <f>IF(OR(J286="Fail",ISBLANK(J286)),INDEX('Issue Code Table'!C:C,MATCH(N:N,'Issue Code Table'!A:A,0)),IF(M286="Critical",6,IF(M286="Significant",5,IF(M286="Moderate",3,2))))</f>
        <v>5</v>
      </c>
    </row>
    <row r="287" spans="1:27" ht="262.5" x14ac:dyDescent="0.25">
      <c r="A287" s="219" t="s">
        <v>1938</v>
      </c>
      <c r="B287" s="219" t="s">
        <v>1723</v>
      </c>
      <c r="C287" s="219" t="s">
        <v>1724</v>
      </c>
      <c r="D287" s="221" t="s">
        <v>215</v>
      </c>
      <c r="E287" s="220" t="s">
        <v>4108</v>
      </c>
      <c r="F287" s="220" t="s">
        <v>1939</v>
      </c>
      <c r="G287" s="220" t="s">
        <v>4585</v>
      </c>
      <c r="H287" s="220" t="s">
        <v>1940</v>
      </c>
      <c r="I287" s="221"/>
      <c r="J287" s="220"/>
      <c r="K287" s="220" t="s">
        <v>1941</v>
      </c>
      <c r="L287" s="220"/>
      <c r="M287" s="220" t="s">
        <v>219</v>
      </c>
      <c r="N287" s="220" t="s">
        <v>587</v>
      </c>
      <c r="O287" s="223" t="s">
        <v>588</v>
      </c>
      <c r="P287" s="223"/>
      <c r="Q287" s="220" t="s">
        <v>3460</v>
      </c>
      <c r="R287" s="220" t="s">
        <v>3463</v>
      </c>
      <c r="S287" s="220" t="s">
        <v>1942</v>
      </c>
      <c r="T287" s="220" t="s">
        <v>4468</v>
      </c>
      <c r="U287" s="220" t="s">
        <v>4469</v>
      </c>
      <c r="V287" s="220" t="s">
        <v>1943</v>
      </c>
      <c r="W287" s="208"/>
      <c r="AA287" s="182">
        <f>IF(OR(J287="Fail",ISBLANK(J287)),INDEX('Issue Code Table'!C:C,MATCH(N:N,'Issue Code Table'!A:A,0)),IF(M287="Critical",6,IF(M287="Significant",5,IF(M287="Moderate",3,2))))</f>
        <v>4</v>
      </c>
    </row>
    <row r="288" spans="1:27" ht="175" x14ac:dyDescent="0.25">
      <c r="A288" s="213" t="s">
        <v>1944</v>
      </c>
      <c r="B288" s="213" t="s">
        <v>938</v>
      </c>
      <c r="C288" s="213" t="s">
        <v>939</v>
      </c>
      <c r="D288" s="215" t="s">
        <v>215</v>
      </c>
      <c r="E288" s="214" t="s">
        <v>4109</v>
      </c>
      <c r="F288" s="214" t="s">
        <v>1945</v>
      </c>
      <c r="G288" s="214" t="s">
        <v>4586</v>
      </c>
      <c r="H288" s="214" t="s">
        <v>1946</v>
      </c>
      <c r="I288" s="215"/>
      <c r="J288" s="214"/>
      <c r="K288" s="214" t="s">
        <v>1947</v>
      </c>
      <c r="L288" s="214"/>
      <c r="M288" s="214" t="s">
        <v>181</v>
      </c>
      <c r="N288" s="237" t="s">
        <v>208</v>
      </c>
      <c r="O288" s="228" t="s">
        <v>209</v>
      </c>
      <c r="P288" s="228"/>
      <c r="Q288" s="214" t="s">
        <v>3460</v>
      </c>
      <c r="R288" s="214" t="s">
        <v>3464</v>
      </c>
      <c r="S288" s="214" t="s">
        <v>1948</v>
      </c>
      <c r="T288" s="214" t="s">
        <v>308</v>
      </c>
      <c r="U288" s="214" t="s">
        <v>4470</v>
      </c>
      <c r="V288" s="214" t="s">
        <v>1949</v>
      </c>
      <c r="W288" s="209" t="s">
        <v>235</v>
      </c>
      <c r="AA288" s="182">
        <f>IF(OR(J288="Fail",ISBLANK(J288)),INDEX('Issue Code Table'!C:C,MATCH(N:N,'Issue Code Table'!A:A,0)),IF(M288="Critical",6,IF(M288="Significant",5,IF(M288="Moderate",3,2))))</f>
        <v>6</v>
      </c>
    </row>
    <row r="289" spans="1:27" ht="250" x14ac:dyDescent="0.25">
      <c r="A289" s="219" t="s">
        <v>1950</v>
      </c>
      <c r="B289" s="219" t="s">
        <v>311</v>
      </c>
      <c r="C289" s="219" t="s">
        <v>312</v>
      </c>
      <c r="D289" s="221" t="s">
        <v>215</v>
      </c>
      <c r="E289" s="220" t="s">
        <v>4110</v>
      </c>
      <c r="F289" s="220" t="s">
        <v>1951</v>
      </c>
      <c r="G289" s="220" t="s">
        <v>4587</v>
      </c>
      <c r="H289" s="220" t="s">
        <v>1952</v>
      </c>
      <c r="I289" s="221"/>
      <c r="J289" s="220"/>
      <c r="K289" s="220" t="s">
        <v>1953</v>
      </c>
      <c r="L289" s="220"/>
      <c r="M289" s="220" t="s">
        <v>181</v>
      </c>
      <c r="N289" s="220" t="s">
        <v>605</v>
      </c>
      <c r="O289" s="223" t="s">
        <v>606</v>
      </c>
      <c r="P289" s="223"/>
      <c r="Q289" s="220" t="s">
        <v>3466</v>
      </c>
      <c r="R289" s="220" t="s">
        <v>3465</v>
      </c>
      <c r="S289" s="220" t="s">
        <v>1954</v>
      </c>
      <c r="T289" s="220" t="s">
        <v>308</v>
      </c>
      <c r="U289" s="220" t="s">
        <v>4471</v>
      </c>
      <c r="V289" s="220" t="s">
        <v>1955</v>
      </c>
      <c r="W289" s="208" t="s">
        <v>235</v>
      </c>
      <c r="AA289" s="182">
        <f>IF(OR(J289="Fail",ISBLANK(J289)),INDEX('Issue Code Table'!C:C,MATCH(N:N,'Issue Code Table'!A:A,0)),IF(M289="Critical",6,IF(M289="Significant",5,IF(M289="Moderate",3,2))))</f>
        <v>5</v>
      </c>
    </row>
    <row r="290" spans="1:27" ht="175" x14ac:dyDescent="0.25">
      <c r="A290" s="213" t="s">
        <v>1956</v>
      </c>
      <c r="B290" s="213" t="s">
        <v>1754</v>
      </c>
      <c r="C290" s="213" t="s">
        <v>1755</v>
      </c>
      <c r="D290" s="215" t="s">
        <v>215</v>
      </c>
      <c r="E290" s="214" t="s">
        <v>4111</v>
      </c>
      <c r="F290" s="214" t="s">
        <v>1957</v>
      </c>
      <c r="G290" s="214" t="s">
        <v>4588</v>
      </c>
      <c r="H290" s="214" t="s">
        <v>1958</v>
      </c>
      <c r="I290" s="215"/>
      <c r="J290" s="214"/>
      <c r="K290" s="214" t="s">
        <v>1959</v>
      </c>
      <c r="L290" s="214"/>
      <c r="M290" s="214" t="s">
        <v>181</v>
      </c>
      <c r="N290" s="214" t="s">
        <v>605</v>
      </c>
      <c r="O290" s="217" t="s">
        <v>606</v>
      </c>
      <c r="P290" s="217"/>
      <c r="Q290" s="214" t="s">
        <v>3466</v>
      </c>
      <c r="R290" s="214" t="s">
        <v>3467</v>
      </c>
      <c r="S290" s="214" t="s">
        <v>1960</v>
      </c>
      <c r="T290" s="214" t="s">
        <v>308</v>
      </c>
      <c r="U290" s="214" t="s">
        <v>4472</v>
      </c>
      <c r="V290" s="214" t="s">
        <v>1961</v>
      </c>
      <c r="W290" s="209" t="s">
        <v>235</v>
      </c>
      <c r="AA290" s="182">
        <f>IF(OR(J290="Fail",ISBLANK(J290)),INDEX('Issue Code Table'!C:C,MATCH(N:N,'Issue Code Table'!A:A,0)),IF(M290="Critical",6,IF(M290="Significant",5,IF(M290="Moderate",3,2))))</f>
        <v>5</v>
      </c>
    </row>
    <row r="291" spans="1:27" ht="225" x14ac:dyDescent="0.25">
      <c r="A291" s="219" t="s">
        <v>1962</v>
      </c>
      <c r="B291" s="219" t="s">
        <v>298</v>
      </c>
      <c r="C291" s="219" t="s">
        <v>299</v>
      </c>
      <c r="D291" s="221" t="s">
        <v>215</v>
      </c>
      <c r="E291" s="220" t="s">
        <v>4112</v>
      </c>
      <c r="F291" s="220" t="s">
        <v>1963</v>
      </c>
      <c r="G291" s="220" t="s">
        <v>4589</v>
      </c>
      <c r="H291" s="220" t="s">
        <v>1964</v>
      </c>
      <c r="I291" s="221"/>
      <c r="J291" s="220"/>
      <c r="K291" s="220" t="s">
        <v>1965</v>
      </c>
      <c r="L291" s="220"/>
      <c r="M291" s="220" t="s">
        <v>181</v>
      </c>
      <c r="N291" s="220" t="s">
        <v>605</v>
      </c>
      <c r="O291" s="220" t="s">
        <v>606</v>
      </c>
      <c r="P291" s="220"/>
      <c r="Q291" s="220" t="s">
        <v>3469</v>
      </c>
      <c r="R291" s="220" t="s">
        <v>3468</v>
      </c>
      <c r="S291" s="220" t="s">
        <v>1966</v>
      </c>
      <c r="T291" s="220" t="s">
        <v>1967</v>
      </c>
      <c r="U291" s="220" t="s">
        <v>4473</v>
      </c>
      <c r="V291" s="220" t="s">
        <v>1968</v>
      </c>
      <c r="W291" s="208" t="s">
        <v>235</v>
      </c>
      <c r="AA291" s="182">
        <f>IF(OR(J291="Fail",ISBLANK(J291)),INDEX('Issue Code Table'!C:C,MATCH(N:N,'Issue Code Table'!A:A,0)),IF(M291="Critical",6,IF(M291="Significant",5,IF(M291="Moderate",3,2))))</f>
        <v>5</v>
      </c>
    </row>
    <row r="292" spans="1:27" ht="162.5" x14ac:dyDescent="0.25">
      <c r="A292" s="213" t="s">
        <v>1969</v>
      </c>
      <c r="B292" s="213" t="s">
        <v>311</v>
      </c>
      <c r="C292" s="213" t="s">
        <v>312</v>
      </c>
      <c r="D292" s="215" t="s">
        <v>215</v>
      </c>
      <c r="E292" s="214" t="s">
        <v>4113</v>
      </c>
      <c r="F292" s="214" t="s">
        <v>1970</v>
      </c>
      <c r="G292" s="214" t="s">
        <v>4590</v>
      </c>
      <c r="H292" s="214" t="s">
        <v>1971</v>
      </c>
      <c r="I292" s="215"/>
      <c r="J292" s="214"/>
      <c r="K292" s="214" t="s">
        <v>1972</v>
      </c>
      <c r="L292" s="214"/>
      <c r="M292" s="214" t="s">
        <v>181</v>
      </c>
      <c r="N292" s="214" t="s">
        <v>1452</v>
      </c>
      <c r="O292" s="217" t="s">
        <v>1453</v>
      </c>
      <c r="P292" s="217"/>
      <c r="Q292" s="214" t="s">
        <v>3471</v>
      </c>
      <c r="R292" s="214" t="s">
        <v>3470</v>
      </c>
      <c r="S292" s="214" t="s">
        <v>1973</v>
      </c>
      <c r="T292" s="214" t="s">
        <v>308</v>
      </c>
      <c r="U292" s="214" t="s">
        <v>4474</v>
      </c>
      <c r="V292" s="214" t="s">
        <v>1974</v>
      </c>
      <c r="W292" s="209" t="s">
        <v>235</v>
      </c>
      <c r="AA292" s="182">
        <f>IF(OR(J292="Fail",ISBLANK(J292)),INDEX('Issue Code Table'!C:C,MATCH(N:N,'Issue Code Table'!A:A,0)),IF(M292="Critical",6,IF(M292="Significant",5,IF(M292="Moderate",3,2))))</f>
        <v>5</v>
      </c>
    </row>
    <row r="293" spans="1:27" ht="175" x14ac:dyDescent="0.25">
      <c r="A293" s="219" t="s">
        <v>1975</v>
      </c>
      <c r="B293" s="219" t="s">
        <v>311</v>
      </c>
      <c r="C293" s="219" t="s">
        <v>312</v>
      </c>
      <c r="D293" s="221" t="s">
        <v>215</v>
      </c>
      <c r="E293" s="220" t="s">
        <v>4114</v>
      </c>
      <c r="F293" s="220" t="s">
        <v>4591</v>
      </c>
      <c r="G293" s="220" t="s">
        <v>4592</v>
      </c>
      <c r="H293" s="220" t="s">
        <v>1976</v>
      </c>
      <c r="I293" s="221"/>
      <c r="J293" s="220"/>
      <c r="K293" s="220" t="s">
        <v>1977</v>
      </c>
      <c r="L293" s="220"/>
      <c r="M293" s="220" t="s">
        <v>181</v>
      </c>
      <c r="N293" s="220" t="s">
        <v>605</v>
      </c>
      <c r="O293" s="223" t="s">
        <v>606</v>
      </c>
      <c r="P293" s="223"/>
      <c r="Q293" s="220" t="s">
        <v>3453</v>
      </c>
      <c r="R293" s="220" t="s">
        <v>3453</v>
      </c>
      <c r="S293" s="220" t="s">
        <v>1978</v>
      </c>
      <c r="T293" s="220" t="s">
        <v>1979</v>
      </c>
      <c r="U293" s="220" t="s">
        <v>4475</v>
      </c>
      <c r="V293" s="220" t="s">
        <v>1980</v>
      </c>
      <c r="W293" s="208" t="s">
        <v>235</v>
      </c>
      <c r="AA293" s="182">
        <f>IF(OR(J293="Fail",ISBLANK(J293)),INDEX('Issue Code Table'!C:C,MATCH(N:N,'Issue Code Table'!A:A,0)),IF(M293="Critical",6,IF(M293="Significant",5,IF(M293="Moderate",3,2))))</f>
        <v>5</v>
      </c>
    </row>
    <row r="294" spans="1:27" ht="262.5" x14ac:dyDescent="0.25">
      <c r="A294" s="213" t="s">
        <v>1981</v>
      </c>
      <c r="B294" s="213" t="s">
        <v>3760</v>
      </c>
      <c r="C294" s="213" t="s">
        <v>3761</v>
      </c>
      <c r="D294" s="215" t="s">
        <v>215</v>
      </c>
      <c r="E294" s="214" t="s">
        <v>4115</v>
      </c>
      <c r="F294" s="214" t="s">
        <v>4593</v>
      </c>
      <c r="G294" s="214" t="s">
        <v>4594</v>
      </c>
      <c r="H294" s="214" t="s">
        <v>1982</v>
      </c>
      <c r="I294" s="215"/>
      <c r="J294" s="214"/>
      <c r="K294" s="214" t="s">
        <v>1983</v>
      </c>
      <c r="L294" s="214"/>
      <c r="M294" s="214" t="s">
        <v>181</v>
      </c>
      <c r="N294" s="214" t="s">
        <v>605</v>
      </c>
      <c r="O294" s="217" t="s">
        <v>606</v>
      </c>
      <c r="P294" s="217"/>
      <c r="Q294" s="214" t="s">
        <v>3454</v>
      </c>
      <c r="R294" s="214" t="s">
        <v>3454</v>
      </c>
      <c r="S294" s="214" t="s">
        <v>4476</v>
      </c>
      <c r="T294" s="214" t="s">
        <v>308</v>
      </c>
      <c r="U294" s="214" t="s">
        <v>4477</v>
      </c>
      <c r="V294" s="214" t="s">
        <v>1984</v>
      </c>
      <c r="W294" s="209" t="s">
        <v>235</v>
      </c>
      <c r="AA294" s="182">
        <f>IF(OR(J294="Fail",ISBLANK(J294)),INDEX('Issue Code Table'!C:C,MATCH(N:N,'Issue Code Table'!A:A,0)),IF(M294="Critical",6,IF(M294="Significant",5,IF(M294="Moderate",3,2))))</f>
        <v>5</v>
      </c>
    </row>
    <row r="295" spans="1:27" ht="187.5" x14ac:dyDescent="0.25">
      <c r="A295" s="219" t="s">
        <v>1985</v>
      </c>
      <c r="B295" s="219" t="s">
        <v>3760</v>
      </c>
      <c r="C295" s="219" t="s">
        <v>3761</v>
      </c>
      <c r="D295" s="221" t="s">
        <v>215</v>
      </c>
      <c r="E295" s="220" t="s">
        <v>4116</v>
      </c>
      <c r="F295" s="220" t="s">
        <v>4595</v>
      </c>
      <c r="G295" s="220" t="s">
        <v>4596</v>
      </c>
      <c r="H295" s="220" t="s">
        <v>1986</v>
      </c>
      <c r="I295" s="221"/>
      <c r="J295" s="220"/>
      <c r="K295" s="220" t="s">
        <v>1987</v>
      </c>
      <c r="L295" s="220"/>
      <c r="M295" s="220" t="s">
        <v>181</v>
      </c>
      <c r="N295" s="220" t="s">
        <v>605</v>
      </c>
      <c r="O295" s="223" t="s">
        <v>606</v>
      </c>
      <c r="P295" s="223"/>
      <c r="Q295" s="220" t="s">
        <v>3428</v>
      </c>
      <c r="R295" s="220" t="s">
        <v>3427</v>
      </c>
      <c r="S295" s="220" t="s">
        <v>4478</v>
      </c>
      <c r="T295" s="220" t="s">
        <v>308</v>
      </c>
      <c r="U295" s="220" t="s">
        <v>4479</v>
      </c>
      <c r="V295" s="220" t="s">
        <v>1988</v>
      </c>
      <c r="W295" s="208" t="s">
        <v>235</v>
      </c>
      <c r="AA295" s="182">
        <f>IF(OR(J295="Fail",ISBLANK(J295)),INDEX('Issue Code Table'!C:C,MATCH(N:N,'Issue Code Table'!A:A,0)),IF(M295="Critical",6,IF(M295="Significant",5,IF(M295="Moderate",3,2))))</f>
        <v>5</v>
      </c>
    </row>
    <row r="296" spans="1:27" ht="175" x14ac:dyDescent="0.25">
      <c r="A296" s="213" t="s">
        <v>1989</v>
      </c>
      <c r="B296" s="213" t="s">
        <v>3760</v>
      </c>
      <c r="C296" s="213" t="s">
        <v>3761</v>
      </c>
      <c r="D296" s="215" t="s">
        <v>215</v>
      </c>
      <c r="E296" s="214" t="s">
        <v>4117</v>
      </c>
      <c r="F296" s="214" t="s">
        <v>4118</v>
      </c>
      <c r="G296" s="214" t="s">
        <v>4597</v>
      </c>
      <c r="H296" s="214" t="s">
        <v>1990</v>
      </c>
      <c r="I296" s="215"/>
      <c r="J296" s="214"/>
      <c r="K296" s="214" t="s">
        <v>1991</v>
      </c>
      <c r="L296" s="214"/>
      <c r="M296" s="214" t="s">
        <v>181</v>
      </c>
      <c r="N296" s="214" t="s">
        <v>605</v>
      </c>
      <c r="O296" s="217" t="s">
        <v>606</v>
      </c>
      <c r="P296" s="217"/>
      <c r="Q296" s="214" t="s">
        <v>3441</v>
      </c>
      <c r="R296" s="214" t="s">
        <v>3444</v>
      </c>
      <c r="S296" s="214" t="s">
        <v>3439</v>
      </c>
      <c r="T296" s="214" t="s">
        <v>1992</v>
      </c>
      <c r="U296" s="214" t="s">
        <v>4480</v>
      </c>
      <c r="V296" s="214" t="s">
        <v>1993</v>
      </c>
      <c r="W296" s="209" t="s">
        <v>235</v>
      </c>
      <c r="AA296" s="182">
        <f>IF(OR(J296="Fail",ISBLANK(J296)),INDEX('Issue Code Table'!C:C,MATCH(N:N,'Issue Code Table'!A:A,0)),IF(M296="Critical",6,IF(M296="Significant",5,IF(M296="Moderate",3,2))))</f>
        <v>5</v>
      </c>
    </row>
    <row r="297" spans="1:27" ht="175" x14ac:dyDescent="0.25">
      <c r="A297" s="219" t="s">
        <v>1994</v>
      </c>
      <c r="B297" s="219" t="s">
        <v>3760</v>
      </c>
      <c r="C297" s="219" t="s">
        <v>3761</v>
      </c>
      <c r="D297" s="221" t="s">
        <v>215</v>
      </c>
      <c r="E297" s="220" t="s">
        <v>4119</v>
      </c>
      <c r="F297" s="220" t="s">
        <v>4120</v>
      </c>
      <c r="G297" s="220" t="s">
        <v>4598</v>
      </c>
      <c r="H297" s="220" t="s">
        <v>1995</v>
      </c>
      <c r="I297" s="221"/>
      <c r="J297" s="220"/>
      <c r="K297" s="220" t="s">
        <v>1996</v>
      </c>
      <c r="L297" s="220"/>
      <c r="M297" s="220" t="s">
        <v>181</v>
      </c>
      <c r="N297" s="220" t="s">
        <v>605</v>
      </c>
      <c r="O297" s="223" t="s">
        <v>606</v>
      </c>
      <c r="P297" s="223"/>
      <c r="Q297" s="220" t="s">
        <v>3448</v>
      </c>
      <c r="R297" s="220" t="s">
        <v>3636</v>
      </c>
      <c r="S297" s="220" t="s">
        <v>1997</v>
      </c>
      <c r="T297" s="220" t="s">
        <v>4481</v>
      </c>
      <c r="U297" s="220" t="s">
        <v>4482</v>
      </c>
      <c r="V297" s="220" t="s">
        <v>1998</v>
      </c>
      <c r="W297" s="208" t="s">
        <v>235</v>
      </c>
      <c r="AA297" s="182">
        <f>IF(OR(J297="Fail",ISBLANK(J297)),INDEX('Issue Code Table'!C:C,MATCH(N:N,'Issue Code Table'!A:A,0)),IF(M297="Critical",6,IF(M297="Significant",5,IF(M297="Moderate",3,2))))</f>
        <v>5</v>
      </c>
    </row>
    <row r="298" spans="1:27" ht="175" x14ac:dyDescent="0.25">
      <c r="A298" s="213" t="s">
        <v>1999</v>
      </c>
      <c r="B298" s="213" t="s">
        <v>3760</v>
      </c>
      <c r="C298" s="213" t="s">
        <v>3761</v>
      </c>
      <c r="D298" s="215" t="s">
        <v>215</v>
      </c>
      <c r="E298" s="214" t="s">
        <v>4121</v>
      </c>
      <c r="F298" s="214" t="s">
        <v>4599</v>
      </c>
      <c r="G298" s="214" t="s">
        <v>4600</v>
      </c>
      <c r="H298" s="214" t="s">
        <v>2000</v>
      </c>
      <c r="I298" s="215"/>
      <c r="J298" s="214"/>
      <c r="K298" s="214" t="s">
        <v>2001</v>
      </c>
      <c r="L298" s="214"/>
      <c r="M298" s="214" t="s">
        <v>181</v>
      </c>
      <c r="N298" s="214" t="s">
        <v>605</v>
      </c>
      <c r="O298" s="217" t="s">
        <v>606</v>
      </c>
      <c r="P298" s="217"/>
      <c r="Q298" s="214" t="s">
        <v>3448</v>
      </c>
      <c r="R298" s="214" t="s">
        <v>3452</v>
      </c>
      <c r="S298" s="214" t="s">
        <v>4483</v>
      </c>
      <c r="T298" s="214" t="s">
        <v>4484</v>
      </c>
      <c r="U298" s="214" t="s">
        <v>4485</v>
      </c>
      <c r="V298" s="214" t="s">
        <v>2002</v>
      </c>
      <c r="W298" s="209" t="s">
        <v>235</v>
      </c>
      <c r="AA298" s="182">
        <f>IF(OR(J298="Fail",ISBLANK(J298)),INDEX('Issue Code Table'!C:C,MATCH(N:N,'Issue Code Table'!A:A,0)),IF(M298="Critical",6,IF(M298="Significant",5,IF(M298="Moderate",3,2))))</f>
        <v>5</v>
      </c>
    </row>
    <row r="299" spans="1:27" ht="187.5" x14ac:dyDescent="0.25">
      <c r="A299" s="219" t="s">
        <v>2003</v>
      </c>
      <c r="B299" s="219" t="s">
        <v>3760</v>
      </c>
      <c r="C299" s="219" t="s">
        <v>3761</v>
      </c>
      <c r="D299" s="221" t="s">
        <v>215</v>
      </c>
      <c r="E299" s="220" t="s">
        <v>4122</v>
      </c>
      <c r="F299" s="220" t="s">
        <v>4123</v>
      </c>
      <c r="G299" s="220" t="s">
        <v>4601</v>
      </c>
      <c r="H299" s="220" t="s">
        <v>2004</v>
      </c>
      <c r="I299" s="221"/>
      <c r="J299" s="220"/>
      <c r="K299" s="220" t="s">
        <v>2005</v>
      </c>
      <c r="L299" s="220"/>
      <c r="M299" s="220" t="s">
        <v>181</v>
      </c>
      <c r="N299" s="220" t="s">
        <v>605</v>
      </c>
      <c r="O299" s="223" t="s">
        <v>606</v>
      </c>
      <c r="P299" s="223"/>
      <c r="Q299" s="220" t="s">
        <v>3430</v>
      </c>
      <c r="R299" s="220" t="s">
        <v>3429</v>
      </c>
      <c r="S299" s="220" t="s">
        <v>2006</v>
      </c>
      <c r="T299" s="220" t="s">
        <v>2007</v>
      </c>
      <c r="U299" s="220" t="s">
        <v>4486</v>
      </c>
      <c r="V299" s="220" t="s">
        <v>2008</v>
      </c>
      <c r="W299" s="208" t="s">
        <v>235</v>
      </c>
      <c r="AA299" s="182">
        <f>IF(OR(J299="Fail",ISBLANK(J299)),INDEX('Issue Code Table'!C:C,MATCH(N:N,'Issue Code Table'!A:A,0)),IF(M299="Critical",6,IF(M299="Significant",5,IF(M299="Moderate",3,2))))</f>
        <v>5</v>
      </c>
    </row>
    <row r="300" spans="1:27" ht="409.5" x14ac:dyDescent="0.25">
      <c r="A300" s="213" t="s">
        <v>2009</v>
      </c>
      <c r="B300" s="213" t="s">
        <v>1100</v>
      </c>
      <c r="C300" s="213" t="s">
        <v>3761</v>
      </c>
      <c r="D300" s="215" t="s">
        <v>215</v>
      </c>
      <c r="E300" s="214" t="s">
        <v>4124</v>
      </c>
      <c r="F300" s="214" t="s">
        <v>4602</v>
      </c>
      <c r="G300" s="214" t="s">
        <v>4603</v>
      </c>
      <c r="H300" s="214" t="s">
        <v>2010</v>
      </c>
      <c r="I300" s="215"/>
      <c r="J300" s="214"/>
      <c r="K300" s="214" t="s">
        <v>2011</v>
      </c>
      <c r="L300" s="214"/>
      <c r="M300" s="214" t="s">
        <v>181</v>
      </c>
      <c r="N300" s="214" t="s">
        <v>605</v>
      </c>
      <c r="O300" s="217" t="s">
        <v>606</v>
      </c>
      <c r="P300" s="217"/>
      <c r="Q300" s="214" t="s">
        <v>3430</v>
      </c>
      <c r="R300" s="214" t="s">
        <v>3431</v>
      </c>
      <c r="S300" s="214" t="s">
        <v>2006</v>
      </c>
      <c r="T300" s="214" t="s">
        <v>2007</v>
      </c>
      <c r="U300" s="214" t="s">
        <v>4487</v>
      </c>
      <c r="V300" s="214" t="s">
        <v>2012</v>
      </c>
      <c r="W300" s="209" t="s">
        <v>235</v>
      </c>
      <c r="AA300" s="182">
        <f>IF(OR(J300="Fail",ISBLANK(J300)),INDEX('Issue Code Table'!C:C,MATCH(N:N,'Issue Code Table'!A:A,0)),IF(M300="Critical",6,IF(M300="Significant",5,IF(M300="Moderate",3,2))))</f>
        <v>5</v>
      </c>
    </row>
    <row r="301" spans="1:27" s="59" customFormat="1" ht="200" x14ac:dyDescent="0.25">
      <c r="A301" s="219" t="s">
        <v>2013</v>
      </c>
      <c r="B301" s="219" t="s">
        <v>3762</v>
      </c>
      <c r="C301" s="219" t="s">
        <v>3761</v>
      </c>
      <c r="D301" s="221" t="s">
        <v>215</v>
      </c>
      <c r="E301" s="220" t="s">
        <v>4125</v>
      </c>
      <c r="F301" s="220" t="s">
        <v>4126</v>
      </c>
      <c r="G301" s="220" t="s">
        <v>4604</v>
      </c>
      <c r="H301" s="220" t="s">
        <v>2014</v>
      </c>
      <c r="I301" s="221"/>
      <c r="J301" s="220"/>
      <c r="K301" s="220" t="s">
        <v>2015</v>
      </c>
      <c r="L301" s="220"/>
      <c r="M301" s="220" t="s">
        <v>181</v>
      </c>
      <c r="N301" s="220" t="s">
        <v>605</v>
      </c>
      <c r="O301" s="223" t="s">
        <v>606</v>
      </c>
      <c r="P301" s="223"/>
      <c r="Q301" s="220" t="s">
        <v>3433</v>
      </c>
      <c r="R301" s="220" t="s">
        <v>3432</v>
      </c>
      <c r="S301" s="220" t="s">
        <v>2016</v>
      </c>
      <c r="T301" s="220" t="s">
        <v>2017</v>
      </c>
      <c r="U301" s="220" t="s">
        <v>4488</v>
      </c>
      <c r="V301" s="220" t="s">
        <v>2018</v>
      </c>
      <c r="W301" s="208" t="s">
        <v>235</v>
      </c>
      <c r="AA301" s="182">
        <f>IF(OR(J301="Fail",ISBLANK(J301)),INDEX('Issue Code Table'!C:C,MATCH(N:N,'Issue Code Table'!A:A,0)),IF(M301="Critical",6,IF(M301="Significant",5,IF(M301="Moderate",3,2))))</f>
        <v>5</v>
      </c>
    </row>
    <row r="302" spans="1:27" s="59" customFormat="1" ht="250" x14ac:dyDescent="0.25">
      <c r="A302" s="213" t="s">
        <v>2019</v>
      </c>
      <c r="B302" s="213" t="s">
        <v>3757</v>
      </c>
      <c r="C302" s="213" t="s">
        <v>3758</v>
      </c>
      <c r="D302" s="215" t="s">
        <v>215</v>
      </c>
      <c r="E302" s="214" t="s">
        <v>4127</v>
      </c>
      <c r="F302" s="214" t="s">
        <v>2020</v>
      </c>
      <c r="G302" s="214" t="s">
        <v>4605</v>
      </c>
      <c r="H302" s="214" t="s">
        <v>2021</v>
      </c>
      <c r="I302" s="215"/>
      <c r="J302" s="214"/>
      <c r="K302" s="214" t="s">
        <v>2022</v>
      </c>
      <c r="L302" s="214"/>
      <c r="M302" s="214" t="s">
        <v>181</v>
      </c>
      <c r="N302" s="214" t="s">
        <v>605</v>
      </c>
      <c r="O302" s="217" t="s">
        <v>606</v>
      </c>
      <c r="P302" s="217"/>
      <c r="Q302" s="214" t="s">
        <v>3473</v>
      </c>
      <c r="R302" s="214" t="s">
        <v>3472</v>
      </c>
      <c r="S302" s="214" t="s">
        <v>2023</v>
      </c>
      <c r="T302" s="214" t="s">
        <v>4489</v>
      </c>
      <c r="U302" s="214" t="s">
        <v>4490</v>
      </c>
      <c r="V302" s="214" t="s">
        <v>2024</v>
      </c>
      <c r="W302" s="209" t="s">
        <v>235</v>
      </c>
      <c r="AA302" s="182">
        <f>IF(OR(J302="Fail",ISBLANK(J302)),INDEX('Issue Code Table'!C:C,MATCH(N:N,'Issue Code Table'!A:A,0)),IF(M302="Critical",6,IF(M302="Significant",5,IF(M302="Moderate",3,2))))</f>
        <v>5</v>
      </c>
    </row>
    <row r="303" spans="1:27" ht="187.5" x14ac:dyDescent="0.25">
      <c r="A303" s="219" t="s">
        <v>2025</v>
      </c>
      <c r="B303" s="219" t="s">
        <v>298</v>
      </c>
      <c r="C303" s="219" t="s">
        <v>299</v>
      </c>
      <c r="D303" s="221" t="s">
        <v>215</v>
      </c>
      <c r="E303" s="220" t="s">
        <v>4128</v>
      </c>
      <c r="F303" s="220" t="s">
        <v>4129</v>
      </c>
      <c r="G303" s="220" t="s">
        <v>4606</v>
      </c>
      <c r="H303" s="220" t="s">
        <v>2026</v>
      </c>
      <c r="I303" s="221"/>
      <c r="J303" s="220"/>
      <c r="K303" s="220" t="s">
        <v>2027</v>
      </c>
      <c r="L303" s="220"/>
      <c r="M303" s="220" t="s">
        <v>181</v>
      </c>
      <c r="N303" s="220" t="s">
        <v>605</v>
      </c>
      <c r="O303" s="223" t="s">
        <v>606</v>
      </c>
      <c r="P303" s="223"/>
      <c r="Q303" s="220" t="s">
        <v>3747</v>
      </c>
      <c r="R303" s="220" t="s">
        <v>3746</v>
      </c>
      <c r="S303" s="220" t="s">
        <v>2028</v>
      </c>
      <c r="T303" s="220" t="s">
        <v>2029</v>
      </c>
      <c r="U303" s="220" t="s">
        <v>4491</v>
      </c>
      <c r="V303" s="220" t="s">
        <v>2030</v>
      </c>
      <c r="W303" s="208" t="s">
        <v>235</v>
      </c>
      <c r="AA303" s="182">
        <f>IF(OR(J303="Fail",ISBLANK(J303)),INDEX('Issue Code Table'!C:C,MATCH(N:N,'Issue Code Table'!A:A,0)),IF(M303="Critical",6,IF(M303="Significant",5,IF(M303="Moderate",3,2))))</f>
        <v>5</v>
      </c>
    </row>
    <row r="304" spans="1:27" s="59" customFormat="1" ht="225" x14ac:dyDescent="0.25">
      <c r="A304" s="213" t="s">
        <v>2031</v>
      </c>
      <c r="B304" s="213" t="s">
        <v>1622</v>
      </c>
      <c r="C304" s="213" t="s">
        <v>1623</v>
      </c>
      <c r="D304" s="215" t="s">
        <v>215</v>
      </c>
      <c r="E304" s="214" t="s">
        <v>4130</v>
      </c>
      <c r="F304" s="214" t="s">
        <v>2032</v>
      </c>
      <c r="G304" s="214" t="s">
        <v>4607</v>
      </c>
      <c r="H304" s="214" t="s">
        <v>2033</v>
      </c>
      <c r="I304" s="215"/>
      <c r="J304" s="214"/>
      <c r="K304" s="214" t="s">
        <v>2034</v>
      </c>
      <c r="L304" s="214"/>
      <c r="M304" s="214" t="s">
        <v>181</v>
      </c>
      <c r="N304" s="214" t="s">
        <v>1042</v>
      </c>
      <c r="O304" s="217" t="s">
        <v>1043</v>
      </c>
      <c r="P304" s="217"/>
      <c r="Q304" s="214" t="s">
        <v>3475</v>
      </c>
      <c r="R304" s="214" t="s">
        <v>3474</v>
      </c>
      <c r="S304" s="214" t="s">
        <v>2035</v>
      </c>
      <c r="T304" s="214" t="s">
        <v>308</v>
      </c>
      <c r="U304" s="214" t="s">
        <v>4492</v>
      </c>
      <c r="V304" s="214" t="s">
        <v>2036</v>
      </c>
      <c r="W304" s="209" t="s">
        <v>235</v>
      </c>
      <c r="AA304" s="182">
        <f>IF(OR(J304="Fail",ISBLANK(J304)),INDEX('Issue Code Table'!C:C,MATCH(N:N,'Issue Code Table'!A:A,0)),IF(M304="Critical",6,IF(M304="Significant",5,IF(M304="Moderate",3,2))))</f>
        <v>5</v>
      </c>
    </row>
    <row r="305" spans="1:27" s="59" customFormat="1" ht="162.5" x14ac:dyDescent="0.25">
      <c r="A305" s="219" t="s">
        <v>2037</v>
      </c>
      <c r="B305" s="219" t="s">
        <v>213</v>
      </c>
      <c r="C305" s="219" t="s">
        <v>214</v>
      </c>
      <c r="D305" s="221" t="s">
        <v>215</v>
      </c>
      <c r="E305" s="220" t="s">
        <v>4131</v>
      </c>
      <c r="F305" s="220" t="s">
        <v>2038</v>
      </c>
      <c r="G305" s="220" t="s">
        <v>4608</v>
      </c>
      <c r="H305" s="220" t="s">
        <v>2039</v>
      </c>
      <c r="I305" s="221"/>
      <c r="J305" s="220"/>
      <c r="K305" s="220" t="s">
        <v>2040</v>
      </c>
      <c r="L305" s="220"/>
      <c r="M305" s="220" t="s">
        <v>181</v>
      </c>
      <c r="N305" s="220" t="s">
        <v>1042</v>
      </c>
      <c r="O305" s="223" t="s">
        <v>1043</v>
      </c>
      <c r="P305" s="223"/>
      <c r="Q305" s="220" t="s">
        <v>3475</v>
      </c>
      <c r="R305" s="220" t="s">
        <v>3476</v>
      </c>
      <c r="S305" s="220" t="s">
        <v>2041</v>
      </c>
      <c r="T305" s="220" t="s">
        <v>308</v>
      </c>
      <c r="U305" s="220" t="s">
        <v>4493</v>
      </c>
      <c r="V305" s="220" t="s">
        <v>2042</v>
      </c>
      <c r="W305" s="208" t="s">
        <v>235</v>
      </c>
      <c r="AA305" s="182">
        <f>IF(OR(J305="Fail",ISBLANK(J305)),INDEX('Issue Code Table'!C:C,MATCH(N:N,'Issue Code Table'!A:A,0)),IF(M305="Critical",6,IF(M305="Significant",5,IF(M305="Moderate",3,2))))</f>
        <v>5</v>
      </c>
    </row>
    <row r="306" spans="1:27" ht="262.5" x14ac:dyDescent="0.25">
      <c r="A306" s="213" t="s">
        <v>2043</v>
      </c>
      <c r="B306" s="213" t="s">
        <v>719</v>
      </c>
      <c r="C306" s="213" t="s">
        <v>3763</v>
      </c>
      <c r="D306" s="215" t="s">
        <v>215</v>
      </c>
      <c r="E306" s="214" t="s">
        <v>4132</v>
      </c>
      <c r="F306" s="214" t="s">
        <v>2044</v>
      </c>
      <c r="G306" s="214" t="s">
        <v>4609</v>
      </c>
      <c r="H306" s="214" t="s">
        <v>3477</v>
      </c>
      <c r="I306" s="215"/>
      <c r="J306" s="214"/>
      <c r="K306" s="214" t="s">
        <v>2045</v>
      </c>
      <c r="L306" s="214"/>
      <c r="M306" s="214" t="s">
        <v>181</v>
      </c>
      <c r="N306" s="214" t="s">
        <v>1480</v>
      </c>
      <c r="O306" s="217" t="s">
        <v>1481</v>
      </c>
      <c r="P306" s="217"/>
      <c r="Q306" s="214" t="s">
        <v>3637</v>
      </c>
      <c r="R306" s="214" t="s">
        <v>3638</v>
      </c>
      <c r="S306" s="214" t="s">
        <v>2046</v>
      </c>
      <c r="T306" s="214" t="s">
        <v>2047</v>
      </c>
      <c r="U306" s="214" t="s">
        <v>4494</v>
      </c>
      <c r="V306" s="214" t="s">
        <v>2048</v>
      </c>
      <c r="W306" s="209" t="s">
        <v>235</v>
      </c>
      <c r="AA306" s="182">
        <f>IF(OR(J306="Fail",ISBLANK(J306)),INDEX('Issue Code Table'!C:C,MATCH(N:N,'Issue Code Table'!A:A,0)),IF(M306="Critical",6,IF(M306="Significant",5,IF(M306="Moderate",3,2))))</f>
        <v>7</v>
      </c>
    </row>
    <row r="307" spans="1:27" ht="175" x14ac:dyDescent="0.25">
      <c r="A307" s="219" t="s">
        <v>2049</v>
      </c>
      <c r="B307" s="219" t="s">
        <v>1723</v>
      </c>
      <c r="C307" s="219" t="s">
        <v>1724</v>
      </c>
      <c r="D307" s="221" t="s">
        <v>215</v>
      </c>
      <c r="E307" s="220" t="s">
        <v>4133</v>
      </c>
      <c r="F307" s="220" t="s">
        <v>2050</v>
      </c>
      <c r="G307" s="220" t="s">
        <v>4610</v>
      </c>
      <c r="H307" s="220" t="s">
        <v>2051</v>
      </c>
      <c r="I307" s="221"/>
      <c r="J307" s="220"/>
      <c r="K307" s="220" t="s">
        <v>2052</v>
      </c>
      <c r="L307" s="220"/>
      <c r="M307" s="220" t="s">
        <v>181</v>
      </c>
      <c r="N307" s="220" t="s">
        <v>660</v>
      </c>
      <c r="O307" s="223" t="s">
        <v>661</v>
      </c>
      <c r="P307" s="223"/>
      <c r="Q307" s="220" t="s">
        <v>3479</v>
      </c>
      <c r="R307" s="220" t="s">
        <v>3478</v>
      </c>
      <c r="S307" s="220" t="s">
        <v>2053</v>
      </c>
      <c r="T307" s="220" t="s">
        <v>308</v>
      </c>
      <c r="U307" s="220" t="s">
        <v>4495</v>
      </c>
      <c r="V307" s="220" t="s">
        <v>2054</v>
      </c>
      <c r="W307" s="208" t="s">
        <v>235</v>
      </c>
      <c r="AA307" s="182">
        <f>IF(OR(J307="Fail",ISBLANK(J307)),INDEX('Issue Code Table'!C:C,MATCH(N:N,'Issue Code Table'!A:A,0)),IF(M307="Critical",6,IF(M307="Significant",5,IF(M307="Moderate",3,2))))</f>
        <v>6</v>
      </c>
    </row>
    <row r="308" spans="1:27" ht="175" x14ac:dyDescent="0.25">
      <c r="A308" s="213" t="s">
        <v>2055</v>
      </c>
      <c r="B308" s="213" t="s">
        <v>1723</v>
      </c>
      <c r="C308" s="213" t="s">
        <v>1724</v>
      </c>
      <c r="D308" s="215" t="s">
        <v>215</v>
      </c>
      <c r="E308" s="214" t="s">
        <v>4134</v>
      </c>
      <c r="F308" s="214" t="s">
        <v>2056</v>
      </c>
      <c r="G308" s="214" t="s">
        <v>4611</v>
      </c>
      <c r="H308" s="214" t="s">
        <v>2057</v>
      </c>
      <c r="I308" s="215"/>
      <c r="J308" s="214"/>
      <c r="K308" s="214" t="s">
        <v>2058</v>
      </c>
      <c r="L308" s="214"/>
      <c r="M308" s="214" t="s">
        <v>181</v>
      </c>
      <c r="N308" s="237" t="s">
        <v>208</v>
      </c>
      <c r="O308" s="228" t="s">
        <v>209</v>
      </c>
      <c r="P308" s="228"/>
      <c r="Q308" s="214" t="s">
        <v>3479</v>
      </c>
      <c r="R308" s="214" t="s">
        <v>3480</v>
      </c>
      <c r="S308" s="214" t="s">
        <v>2059</v>
      </c>
      <c r="T308" s="214" t="s">
        <v>308</v>
      </c>
      <c r="U308" s="214" t="s">
        <v>4496</v>
      </c>
      <c r="V308" s="214" t="s">
        <v>2060</v>
      </c>
      <c r="W308" s="209" t="s">
        <v>235</v>
      </c>
      <c r="AA308" s="182">
        <f>IF(OR(J308="Fail",ISBLANK(J308)),INDEX('Issue Code Table'!C:C,MATCH(N:N,'Issue Code Table'!A:A,0)),IF(M308="Critical",6,IF(M308="Significant",5,IF(M308="Moderate",3,2))))</f>
        <v>6</v>
      </c>
    </row>
    <row r="309" spans="1:27" ht="175" x14ac:dyDescent="0.25">
      <c r="A309" s="219" t="s">
        <v>2061</v>
      </c>
      <c r="B309" s="219" t="s">
        <v>1723</v>
      </c>
      <c r="C309" s="219" t="s">
        <v>1724</v>
      </c>
      <c r="D309" s="221" t="s">
        <v>215</v>
      </c>
      <c r="E309" s="220" t="s">
        <v>4135</v>
      </c>
      <c r="F309" s="220" t="s">
        <v>2062</v>
      </c>
      <c r="G309" s="220" t="s">
        <v>4612</v>
      </c>
      <c r="H309" s="220" t="s">
        <v>2063</v>
      </c>
      <c r="I309" s="221"/>
      <c r="J309" s="220"/>
      <c r="K309" s="220" t="s">
        <v>2064</v>
      </c>
      <c r="L309" s="220"/>
      <c r="M309" s="220" t="s">
        <v>181</v>
      </c>
      <c r="N309" s="235" t="s">
        <v>208</v>
      </c>
      <c r="O309" s="236" t="s">
        <v>209</v>
      </c>
      <c r="P309" s="236"/>
      <c r="Q309" s="220" t="s">
        <v>3479</v>
      </c>
      <c r="R309" s="220" t="s">
        <v>3481</v>
      </c>
      <c r="S309" s="220" t="s">
        <v>2065</v>
      </c>
      <c r="T309" s="220" t="s">
        <v>2066</v>
      </c>
      <c r="U309" s="220" t="s">
        <v>4497</v>
      </c>
      <c r="V309" s="220" t="s">
        <v>2067</v>
      </c>
      <c r="W309" s="208" t="s">
        <v>235</v>
      </c>
      <c r="AA309" s="182">
        <f>IF(OR(J309="Fail",ISBLANK(J309)),INDEX('Issue Code Table'!C:C,MATCH(N:N,'Issue Code Table'!A:A,0)),IF(M309="Critical",6,IF(M309="Significant",5,IF(M309="Moderate",3,2))))</f>
        <v>6</v>
      </c>
    </row>
    <row r="310" spans="1:27" ht="175" x14ac:dyDescent="0.25">
      <c r="A310" s="213" t="s">
        <v>2068</v>
      </c>
      <c r="B310" s="213" t="s">
        <v>1723</v>
      </c>
      <c r="C310" s="213" t="s">
        <v>1724</v>
      </c>
      <c r="D310" s="215" t="s">
        <v>215</v>
      </c>
      <c r="E310" s="214" t="s">
        <v>4133</v>
      </c>
      <c r="F310" s="214" t="s">
        <v>2069</v>
      </c>
      <c r="G310" s="214" t="s">
        <v>4613</v>
      </c>
      <c r="H310" s="214" t="s">
        <v>2051</v>
      </c>
      <c r="I310" s="215"/>
      <c r="J310" s="214"/>
      <c r="K310" s="214" t="s">
        <v>3583</v>
      </c>
      <c r="L310" s="214"/>
      <c r="M310" s="214" t="s">
        <v>181</v>
      </c>
      <c r="N310" s="214" t="s">
        <v>2820</v>
      </c>
      <c r="O310" s="217" t="s">
        <v>3731</v>
      </c>
      <c r="P310" s="228"/>
      <c r="Q310" s="214" t="s">
        <v>3483</v>
      </c>
      <c r="R310" s="214" t="s">
        <v>3482</v>
      </c>
      <c r="S310" s="214" t="s">
        <v>2053</v>
      </c>
      <c r="T310" s="214" t="s">
        <v>308</v>
      </c>
      <c r="U310" s="214" t="s">
        <v>4498</v>
      </c>
      <c r="V310" s="214" t="s">
        <v>3732</v>
      </c>
      <c r="W310" s="209" t="s">
        <v>235</v>
      </c>
      <c r="AA310" s="182"/>
    </row>
    <row r="311" spans="1:27" ht="175" x14ac:dyDescent="0.25">
      <c r="A311" s="219" t="s">
        <v>2070</v>
      </c>
      <c r="B311" s="219" t="s">
        <v>298</v>
      </c>
      <c r="C311" s="219" t="s">
        <v>299</v>
      </c>
      <c r="D311" s="221" t="s">
        <v>215</v>
      </c>
      <c r="E311" s="220" t="s">
        <v>4134</v>
      </c>
      <c r="F311" s="220" t="s">
        <v>2071</v>
      </c>
      <c r="G311" s="220" t="s">
        <v>4614</v>
      </c>
      <c r="H311" s="220" t="s">
        <v>2072</v>
      </c>
      <c r="I311" s="221"/>
      <c r="J311" s="220"/>
      <c r="K311" s="220" t="s">
        <v>2058</v>
      </c>
      <c r="L311" s="220"/>
      <c r="M311" s="220" t="s">
        <v>181</v>
      </c>
      <c r="N311" s="235" t="s">
        <v>208</v>
      </c>
      <c r="O311" s="236" t="s">
        <v>209</v>
      </c>
      <c r="P311" s="236"/>
      <c r="Q311" s="220" t="s">
        <v>3483</v>
      </c>
      <c r="R311" s="220" t="s">
        <v>3484</v>
      </c>
      <c r="S311" s="220" t="s">
        <v>2059</v>
      </c>
      <c r="T311" s="220" t="s">
        <v>308</v>
      </c>
      <c r="U311" s="220" t="s">
        <v>4499</v>
      </c>
      <c r="V311" s="220" t="s">
        <v>3730</v>
      </c>
      <c r="W311" s="208" t="s">
        <v>235</v>
      </c>
      <c r="AA311" s="182">
        <f>IF(OR(J311="Fail",ISBLANK(J311)),INDEX('Issue Code Table'!C:C,MATCH(N:N,'Issue Code Table'!A:A,0)),IF(M311="Critical",6,IF(M311="Significant",5,IF(M311="Moderate",3,2))))</f>
        <v>6</v>
      </c>
    </row>
    <row r="312" spans="1:27" ht="187.5" x14ac:dyDescent="0.25">
      <c r="A312" s="213" t="s">
        <v>2073</v>
      </c>
      <c r="B312" s="213" t="s">
        <v>311</v>
      </c>
      <c r="C312" s="213" t="s">
        <v>312</v>
      </c>
      <c r="D312" s="215" t="s">
        <v>215</v>
      </c>
      <c r="E312" s="214" t="s">
        <v>4136</v>
      </c>
      <c r="F312" s="214" t="s">
        <v>2074</v>
      </c>
      <c r="G312" s="214" t="s">
        <v>4615</v>
      </c>
      <c r="H312" s="214" t="s">
        <v>2075</v>
      </c>
      <c r="I312" s="215"/>
      <c r="J312" s="214"/>
      <c r="K312" s="214" t="s">
        <v>2076</v>
      </c>
      <c r="L312" s="214"/>
      <c r="M312" s="214" t="s">
        <v>181</v>
      </c>
      <c r="N312" s="214" t="s">
        <v>1908</v>
      </c>
      <c r="O312" s="217" t="s">
        <v>1909</v>
      </c>
      <c r="P312" s="217"/>
      <c r="Q312" s="214" t="s">
        <v>3483</v>
      </c>
      <c r="R312" s="214" t="s">
        <v>3639</v>
      </c>
      <c r="S312" s="214" t="s">
        <v>2077</v>
      </c>
      <c r="T312" s="214" t="s">
        <v>2078</v>
      </c>
      <c r="U312" s="214" t="s">
        <v>4500</v>
      </c>
      <c r="V312" s="214" t="s">
        <v>3728</v>
      </c>
      <c r="W312" s="209" t="s">
        <v>235</v>
      </c>
      <c r="AA312" s="182">
        <f>IF(OR(J312="Fail",ISBLANK(J312)),INDEX('Issue Code Table'!C:C,MATCH(N:N,'Issue Code Table'!A:A,0)),IF(M312="Critical",6,IF(M312="Significant",5,IF(M312="Moderate",3,2))))</f>
        <v>5</v>
      </c>
    </row>
    <row r="313" spans="1:27" ht="187.5" x14ac:dyDescent="0.25">
      <c r="A313" s="219" t="s">
        <v>2079</v>
      </c>
      <c r="B313" s="219" t="s">
        <v>298</v>
      </c>
      <c r="C313" s="219" t="s">
        <v>299</v>
      </c>
      <c r="D313" s="221" t="s">
        <v>215</v>
      </c>
      <c r="E313" s="220" t="s">
        <v>4137</v>
      </c>
      <c r="F313" s="220" t="s">
        <v>2080</v>
      </c>
      <c r="G313" s="220" t="s">
        <v>4616</v>
      </c>
      <c r="H313" s="220" t="s">
        <v>2081</v>
      </c>
      <c r="I313" s="221"/>
      <c r="J313" s="220"/>
      <c r="K313" s="220" t="s">
        <v>2082</v>
      </c>
      <c r="L313" s="220"/>
      <c r="M313" s="220" t="s">
        <v>219</v>
      </c>
      <c r="N313" s="220" t="s">
        <v>330</v>
      </c>
      <c r="O313" s="223" t="s">
        <v>331</v>
      </c>
      <c r="P313" s="223"/>
      <c r="Q313" s="220" t="s">
        <v>3486</v>
      </c>
      <c r="R313" s="220" t="s">
        <v>3485</v>
      </c>
      <c r="S313" s="220" t="s">
        <v>2083</v>
      </c>
      <c r="T313" s="220" t="s">
        <v>2084</v>
      </c>
      <c r="U313" s="220" t="s">
        <v>4501</v>
      </c>
      <c r="V313" s="220" t="s">
        <v>2085</v>
      </c>
      <c r="W313" s="208"/>
      <c r="AA313" s="182">
        <f>IF(OR(J313="Fail",ISBLANK(J313)),INDEX('Issue Code Table'!C:C,MATCH(N:N,'Issue Code Table'!A:A,0)),IF(M313="Critical",6,IF(M313="Significant",5,IF(M313="Moderate",3,2))))</f>
        <v>4</v>
      </c>
    </row>
    <row r="314" spans="1:27" ht="409.5" x14ac:dyDescent="0.25">
      <c r="A314" s="213" t="s">
        <v>2086</v>
      </c>
      <c r="B314" s="213" t="s">
        <v>174</v>
      </c>
      <c r="C314" s="213" t="s">
        <v>175</v>
      </c>
      <c r="D314" s="215" t="s">
        <v>215</v>
      </c>
      <c r="E314" s="214" t="s">
        <v>4138</v>
      </c>
      <c r="F314" s="214" t="s">
        <v>4617</v>
      </c>
      <c r="G314" s="214" t="s">
        <v>4618</v>
      </c>
      <c r="H314" s="214" t="s">
        <v>2087</v>
      </c>
      <c r="I314" s="215"/>
      <c r="J314" s="214"/>
      <c r="K314" s="214" t="s">
        <v>2088</v>
      </c>
      <c r="L314" s="214"/>
      <c r="M314" s="214" t="s">
        <v>181</v>
      </c>
      <c r="N314" s="214" t="s">
        <v>1626</v>
      </c>
      <c r="O314" s="217" t="s">
        <v>1627</v>
      </c>
      <c r="P314" s="217"/>
      <c r="Q314" s="214" t="s">
        <v>3490</v>
      </c>
      <c r="R314" s="214" t="s">
        <v>3489</v>
      </c>
      <c r="S314" s="214" t="s">
        <v>2089</v>
      </c>
      <c r="T314" s="214" t="s">
        <v>2090</v>
      </c>
      <c r="U314" s="214" t="s">
        <v>4502</v>
      </c>
      <c r="V314" s="214" t="s">
        <v>2091</v>
      </c>
      <c r="W314" s="209" t="s">
        <v>235</v>
      </c>
      <c r="AA314" s="182">
        <f>IF(OR(J314="Fail",ISBLANK(J314)),INDEX('Issue Code Table'!C:C,MATCH(N:N,'Issue Code Table'!A:A,0)),IF(M314="Critical",6,IF(M314="Significant",5,IF(M314="Moderate",3,2))))</f>
        <v>5</v>
      </c>
    </row>
    <row r="315" spans="1:27" ht="175" x14ac:dyDescent="0.25">
      <c r="A315" s="219" t="s">
        <v>2092</v>
      </c>
      <c r="B315" s="219" t="s">
        <v>1622</v>
      </c>
      <c r="C315" s="219" t="s">
        <v>1623</v>
      </c>
      <c r="D315" s="221" t="s">
        <v>215</v>
      </c>
      <c r="E315" s="220" t="s">
        <v>4139</v>
      </c>
      <c r="F315" s="220" t="s">
        <v>4619</v>
      </c>
      <c r="G315" s="220" t="s">
        <v>4620</v>
      </c>
      <c r="H315" s="220" t="s">
        <v>2093</v>
      </c>
      <c r="I315" s="221"/>
      <c r="J315" s="220"/>
      <c r="K315" s="220" t="s">
        <v>2094</v>
      </c>
      <c r="L315" s="220"/>
      <c r="M315" s="220" t="s">
        <v>181</v>
      </c>
      <c r="N315" s="220" t="s">
        <v>1626</v>
      </c>
      <c r="O315" s="223" t="s">
        <v>1627</v>
      </c>
      <c r="P315" s="223"/>
      <c r="Q315" s="220" t="s">
        <v>3490</v>
      </c>
      <c r="R315" s="220" t="s">
        <v>3491</v>
      </c>
      <c r="S315" s="220" t="s">
        <v>2089</v>
      </c>
      <c r="T315" s="220" t="s">
        <v>4503</v>
      </c>
      <c r="U315" s="220" t="s">
        <v>4504</v>
      </c>
      <c r="V315" s="220" t="s">
        <v>2095</v>
      </c>
      <c r="W315" s="208" t="s">
        <v>235</v>
      </c>
      <c r="AA315" s="182">
        <f>IF(OR(J315="Fail",ISBLANK(J315)),INDEX('Issue Code Table'!C:C,MATCH(N:N,'Issue Code Table'!A:A,0)),IF(M315="Critical",6,IF(M315="Significant",5,IF(M315="Moderate",3,2))))</f>
        <v>5</v>
      </c>
    </row>
    <row r="316" spans="1:27" ht="250" x14ac:dyDescent="0.25">
      <c r="A316" s="213" t="s">
        <v>2096</v>
      </c>
      <c r="B316" s="213" t="s">
        <v>311</v>
      </c>
      <c r="C316" s="213" t="s">
        <v>312</v>
      </c>
      <c r="D316" s="215" t="s">
        <v>215</v>
      </c>
      <c r="E316" s="214" t="s">
        <v>4140</v>
      </c>
      <c r="F316" s="214" t="s">
        <v>2097</v>
      </c>
      <c r="G316" s="214" t="s">
        <v>4621</v>
      </c>
      <c r="H316" s="214" t="s">
        <v>2098</v>
      </c>
      <c r="I316" s="215"/>
      <c r="J316" s="214"/>
      <c r="K316" s="214" t="s">
        <v>2099</v>
      </c>
      <c r="L316" s="214"/>
      <c r="M316" s="214" t="s">
        <v>181</v>
      </c>
      <c r="N316" s="214" t="s">
        <v>1626</v>
      </c>
      <c r="O316" s="217" t="s">
        <v>1627</v>
      </c>
      <c r="P316" s="217"/>
      <c r="Q316" s="214" t="s">
        <v>3488</v>
      </c>
      <c r="R316" s="214" t="s">
        <v>3487</v>
      </c>
      <c r="S316" s="214" t="s">
        <v>2100</v>
      </c>
      <c r="T316" s="214" t="s">
        <v>308</v>
      </c>
      <c r="U316" s="214" t="s">
        <v>4505</v>
      </c>
      <c r="V316" s="214" t="s">
        <v>2101</v>
      </c>
      <c r="W316" s="209" t="s">
        <v>235</v>
      </c>
      <c r="AA316" s="182">
        <f>IF(OR(J316="Fail",ISBLANK(J316)),INDEX('Issue Code Table'!C:C,MATCH(N:N,'Issue Code Table'!A:A,0)),IF(M316="Critical",6,IF(M316="Significant",5,IF(M316="Moderate",3,2))))</f>
        <v>5</v>
      </c>
    </row>
    <row r="317" spans="1:27" ht="325" x14ac:dyDescent="0.25">
      <c r="A317" s="219" t="s">
        <v>2102</v>
      </c>
      <c r="B317" s="219" t="s">
        <v>1622</v>
      </c>
      <c r="C317" s="219" t="s">
        <v>1623</v>
      </c>
      <c r="D317" s="221" t="s">
        <v>215</v>
      </c>
      <c r="E317" s="220" t="s">
        <v>4141</v>
      </c>
      <c r="F317" s="220" t="s">
        <v>4622</v>
      </c>
      <c r="G317" s="220" t="s">
        <v>4623</v>
      </c>
      <c r="H317" s="220" t="s">
        <v>2103</v>
      </c>
      <c r="I317" s="221"/>
      <c r="J317" s="220"/>
      <c r="K317" s="220" t="s">
        <v>2104</v>
      </c>
      <c r="L317" s="220"/>
      <c r="M317" s="220" t="s">
        <v>181</v>
      </c>
      <c r="N317" s="220" t="s">
        <v>605</v>
      </c>
      <c r="O317" s="223" t="s">
        <v>606</v>
      </c>
      <c r="P317" s="223"/>
      <c r="Q317" s="220" t="s">
        <v>3493</v>
      </c>
      <c r="R317" s="220" t="s">
        <v>3492</v>
      </c>
      <c r="S317" s="220" t="s">
        <v>1830</v>
      </c>
      <c r="T317" s="220" t="s">
        <v>2105</v>
      </c>
      <c r="U317" s="220" t="s">
        <v>4506</v>
      </c>
      <c r="V317" s="220" t="s">
        <v>2106</v>
      </c>
      <c r="W317" s="208" t="s">
        <v>235</v>
      </c>
      <c r="AA317" s="182">
        <f>IF(OR(J317="Fail",ISBLANK(J317)),INDEX('Issue Code Table'!C:C,MATCH(N:N,'Issue Code Table'!A:A,0)),IF(M317="Critical",6,IF(M317="Significant",5,IF(M317="Moderate",3,2))))</f>
        <v>5</v>
      </c>
    </row>
    <row r="318" spans="1:27" ht="409.5" x14ac:dyDescent="0.25">
      <c r="A318" s="213" t="s">
        <v>2107</v>
      </c>
      <c r="B318" s="213" t="s">
        <v>1622</v>
      </c>
      <c r="C318" s="213" t="s">
        <v>1623</v>
      </c>
      <c r="D318" s="215" t="s">
        <v>215</v>
      </c>
      <c r="E318" s="214" t="s">
        <v>4142</v>
      </c>
      <c r="F318" s="214" t="s">
        <v>4624</v>
      </c>
      <c r="G318" s="214" t="s">
        <v>4625</v>
      </c>
      <c r="H318" s="214" t="s">
        <v>2108</v>
      </c>
      <c r="I318" s="215"/>
      <c r="J318" s="214"/>
      <c r="K318" s="214" t="s">
        <v>2109</v>
      </c>
      <c r="L318" s="214"/>
      <c r="M318" s="214" t="s">
        <v>181</v>
      </c>
      <c r="N318" s="214" t="s">
        <v>1626</v>
      </c>
      <c r="O318" s="217" t="s">
        <v>1627</v>
      </c>
      <c r="P318" s="217"/>
      <c r="Q318" s="214" t="s">
        <v>3493</v>
      </c>
      <c r="R318" s="214" t="s">
        <v>3640</v>
      </c>
      <c r="S318" s="214" t="s">
        <v>4507</v>
      </c>
      <c r="T318" s="214" t="s">
        <v>4508</v>
      </c>
      <c r="U318" s="214" t="s">
        <v>4509</v>
      </c>
      <c r="V318" s="214" t="s">
        <v>2110</v>
      </c>
      <c r="W318" s="209" t="s">
        <v>235</v>
      </c>
      <c r="AA318" s="182">
        <f>IF(OR(J318="Fail",ISBLANK(J318)),INDEX('Issue Code Table'!C:C,MATCH(N:N,'Issue Code Table'!A:A,0)),IF(M318="Critical",6,IF(M318="Significant",5,IF(M318="Moderate",3,2))))</f>
        <v>5</v>
      </c>
    </row>
    <row r="319" spans="1:27" ht="312.5" x14ac:dyDescent="0.25">
      <c r="A319" s="219" t="s">
        <v>2111</v>
      </c>
      <c r="B319" s="219" t="s">
        <v>1622</v>
      </c>
      <c r="C319" s="219" t="s">
        <v>1623</v>
      </c>
      <c r="D319" s="221" t="s">
        <v>215</v>
      </c>
      <c r="E319" s="220" t="s">
        <v>4143</v>
      </c>
      <c r="F319" s="220" t="s">
        <v>4626</v>
      </c>
      <c r="G319" s="220" t="s">
        <v>4627</v>
      </c>
      <c r="H319" s="220" t="s">
        <v>2112</v>
      </c>
      <c r="I319" s="221"/>
      <c r="J319" s="220"/>
      <c r="K319" s="220" t="s">
        <v>2113</v>
      </c>
      <c r="L319" s="220"/>
      <c r="M319" s="220" t="s">
        <v>181</v>
      </c>
      <c r="N319" s="220" t="s">
        <v>1626</v>
      </c>
      <c r="O319" s="223" t="s">
        <v>1627</v>
      </c>
      <c r="P319" s="223"/>
      <c r="Q319" s="220" t="s">
        <v>3493</v>
      </c>
      <c r="R319" s="220" t="s">
        <v>3494</v>
      </c>
      <c r="S319" s="220" t="s">
        <v>2114</v>
      </c>
      <c r="T319" s="220" t="s">
        <v>308</v>
      </c>
      <c r="U319" s="220" t="s">
        <v>4510</v>
      </c>
      <c r="V319" s="220" t="s">
        <v>2115</v>
      </c>
      <c r="W319" s="208" t="s">
        <v>235</v>
      </c>
      <c r="AA319" s="182">
        <f>IF(OR(J319="Fail",ISBLANK(J319)),INDEX('Issue Code Table'!C:C,MATCH(N:N,'Issue Code Table'!A:A,0)),IF(M319="Critical",6,IF(M319="Significant",5,IF(M319="Moderate",3,2))))</f>
        <v>5</v>
      </c>
    </row>
    <row r="320" spans="1:27" ht="162.5" x14ac:dyDescent="0.25">
      <c r="A320" s="213" t="s">
        <v>2116</v>
      </c>
      <c r="B320" s="213" t="s">
        <v>311</v>
      </c>
      <c r="C320" s="213" t="s">
        <v>312</v>
      </c>
      <c r="D320" s="215" t="s">
        <v>215</v>
      </c>
      <c r="E320" s="214" t="s">
        <v>4144</v>
      </c>
      <c r="F320" s="214" t="s">
        <v>2117</v>
      </c>
      <c r="G320" s="214" t="s">
        <v>4628</v>
      </c>
      <c r="H320" s="214" t="s">
        <v>2118</v>
      </c>
      <c r="I320" s="215"/>
      <c r="J320" s="214"/>
      <c r="K320" s="214" t="s">
        <v>2119</v>
      </c>
      <c r="L320" s="214"/>
      <c r="M320" s="214" t="s">
        <v>219</v>
      </c>
      <c r="N320" s="214" t="s">
        <v>1074</v>
      </c>
      <c r="O320" s="217" t="s">
        <v>1075</v>
      </c>
      <c r="P320" s="217"/>
      <c r="Q320" s="214" t="s">
        <v>2120</v>
      </c>
      <c r="R320" s="214" t="s">
        <v>2121</v>
      </c>
      <c r="S320" s="214" t="s">
        <v>2122</v>
      </c>
      <c r="T320" s="214" t="s">
        <v>2123</v>
      </c>
      <c r="U320" s="214" t="s">
        <v>4511</v>
      </c>
      <c r="V320" s="214" t="s">
        <v>2124</v>
      </c>
      <c r="W320" s="209"/>
      <c r="AA320" s="182">
        <f>IF(OR(J320="Fail",ISBLANK(J320)),INDEX('Issue Code Table'!C:C,MATCH(N:N,'Issue Code Table'!A:A,0)),IF(M320="Critical",6,IF(M320="Significant",5,IF(M320="Moderate",3,2))))</f>
        <v>3</v>
      </c>
    </row>
    <row r="321" spans="1:27" ht="200" x14ac:dyDescent="0.25">
      <c r="A321" s="219" t="s">
        <v>2125</v>
      </c>
      <c r="B321" s="219" t="s">
        <v>311</v>
      </c>
      <c r="C321" s="219" t="s">
        <v>312</v>
      </c>
      <c r="D321" s="221" t="s">
        <v>215</v>
      </c>
      <c r="E321" s="220" t="s">
        <v>4145</v>
      </c>
      <c r="F321" s="220" t="s">
        <v>2126</v>
      </c>
      <c r="G321" s="220" t="s">
        <v>4629</v>
      </c>
      <c r="H321" s="220" t="s">
        <v>2127</v>
      </c>
      <c r="I321" s="221"/>
      <c r="J321" s="220"/>
      <c r="K321" s="220" t="s">
        <v>2128</v>
      </c>
      <c r="L321" s="220"/>
      <c r="M321" s="220" t="s">
        <v>181</v>
      </c>
      <c r="N321" s="220" t="s">
        <v>605</v>
      </c>
      <c r="O321" s="223" t="s">
        <v>606</v>
      </c>
      <c r="P321" s="223"/>
      <c r="Q321" s="220" t="s">
        <v>3496</v>
      </c>
      <c r="R321" s="220" t="s">
        <v>3495</v>
      </c>
      <c r="S321" s="220" t="s">
        <v>2129</v>
      </c>
      <c r="T321" s="220" t="s">
        <v>308</v>
      </c>
      <c r="U321" s="220" t="s">
        <v>4512</v>
      </c>
      <c r="V321" s="220" t="s">
        <v>2130</v>
      </c>
      <c r="W321" s="208" t="s">
        <v>235</v>
      </c>
      <c r="AA321" s="182">
        <f>IF(OR(J321="Fail",ISBLANK(J321)),INDEX('Issue Code Table'!C:C,MATCH(N:N,'Issue Code Table'!A:A,0)),IF(M321="Critical",6,IF(M321="Significant",5,IF(M321="Moderate",3,2))))</f>
        <v>5</v>
      </c>
    </row>
    <row r="322" spans="1:27" ht="175" x14ac:dyDescent="0.25">
      <c r="A322" s="213" t="s">
        <v>2131</v>
      </c>
      <c r="B322" s="213" t="s">
        <v>3760</v>
      </c>
      <c r="C322" s="213" t="s">
        <v>3761</v>
      </c>
      <c r="D322" s="215" t="s">
        <v>215</v>
      </c>
      <c r="E322" s="214" t="s">
        <v>4146</v>
      </c>
      <c r="F322" s="214" t="s">
        <v>4630</v>
      </c>
      <c r="G322" s="214" t="s">
        <v>4631</v>
      </c>
      <c r="H322" s="214" t="s">
        <v>2132</v>
      </c>
      <c r="I322" s="215"/>
      <c r="J322" s="214"/>
      <c r="K322" s="214" t="s">
        <v>2133</v>
      </c>
      <c r="L322" s="214"/>
      <c r="M322" s="214" t="s">
        <v>219</v>
      </c>
      <c r="N322" s="214" t="s">
        <v>1617</v>
      </c>
      <c r="O322" s="217" t="s">
        <v>1618</v>
      </c>
      <c r="P322" s="217"/>
      <c r="Q322" s="214" t="s">
        <v>3496</v>
      </c>
      <c r="R322" s="214" t="s">
        <v>3497</v>
      </c>
      <c r="S322" s="214" t="s">
        <v>2134</v>
      </c>
      <c r="T322" s="214" t="s">
        <v>4513</v>
      </c>
      <c r="U322" s="214" t="s">
        <v>4514</v>
      </c>
      <c r="V322" s="214" t="s">
        <v>2135</v>
      </c>
      <c r="W322" s="209"/>
      <c r="AA322" s="182">
        <f>IF(OR(J322="Fail",ISBLANK(J322)),INDEX('Issue Code Table'!C:C,MATCH(N:N,'Issue Code Table'!A:A,0)),IF(M322="Critical",6,IF(M322="Significant",5,IF(M322="Moderate",3,2))))</f>
        <v>5</v>
      </c>
    </row>
    <row r="323" spans="1:27" ht="175" x14ac:dyDescent="0.25">
      <c r="A323" s="219" t="s">
        <v>2136</v>
      </c>
      <c r="B323" s="219" t="s">
        <v>311</v>
      </c>
      <c r="C323" s="219" t="s">
        <v>312</v>
      </c>
      <c r="D323" s="221" t="s">
        <v>215</v>
      </c>
      <c r="E323" s="220" t="s">
        <v>4147</v>
      </c>
      <c r="F323" s="220" t="s">
        <v>2137</v>
      </c>
      <c r="G323" s="220" t="s">
        <v>4632</v>
      </c>
      <c r="H323" s="220" t="s">
        <v>2138</v>
      </c>
      <c r="I323" s="221"/>
      <c r="J323" s="220"/>
      <c r="K323" s="220" t="s">
        <v>2139</v>
      </c>
      <c r="L323" s="220"/>
      <c r="M323" s="220" t="s">
        <v>181</v>
      </c>
      <c r="N323" s="220" t="s">
        <v>605</v>
      </c>
      <c r="O323" s="223" t="s">
        <v>606</v>
      </c>
      <c r="P323" s="223"/>
      <c r="Q323" s="220" t="s">
        <v>3499</v>
      </c>
      <c r="R323" s="220" t="s">
        <v>3498</v>
      </c>
      <c r="S323" s="220" t="s">
        <v>2140</v>
      </c>
      <c r="T323" s="220" t="s">
        <v>2141</v>
      </c>
      <c r="U323" s="220" t="s">
        <v>4515</v>
      </c>
      <c r="V323" s="220" t="s">
        <v>2142</v>
      </c>
      <c r="W323" s="208" t="s">
        <v>235</v>
      </c>
      <c r="AA323" s="182">
        <f>IF(OR(J323="Fail",ISBLANK(J323)),INDEX('Issue Code Table'!C:C,MATCH(N:N,'Issue Code Table'!A:A,0)),IF(M323="Critical",6,IF(M323="Significant",5,IF(M323="Moderate",3,2))))</f>
        <v>5</v>
      </c>
    </row>
    <row r="324" spans="1:27" ht="175" x14ac:dyDescent="0.25">
      <c r="A324" s="213" t="s">
        <v>2143</v>
      </c>
      <c r="B324" s="213" t="s">
        <v>311</v>
      </c>
      <c r="C324" s="213" t="s">
        <v>312</v>
      </c>
      <c r="D324" s="215" t="s">
        <v>215</v>
      </c>
      <c r="E324" s="214" t="s">
        <v>4148</v>
      </c>
      <c r="F324" s="214" t="s">
        <v>2144</v>
      </c>
      <c r="G324" s="214" t="s">
        <v>4633</v>
      </c>
      <c r="H324" s="214" t="s">
        <v>2145</v>
      </c>
      <c r="I324" s="215"/>
      <c r="J324" s="214"/>
      <c r="K324" s="214" t="s">
        <v>2146</v>
      </c>
      <c r="L324" s="214"/>
      <c r="M324" s="214" t="s">
        <v>181</v>
      </c>
      <c r="N324" s="214" t="s">
        <v>605</v>
      </c>
      <c r="O324" s="217" t="s">
        <v>606</v>
      </c>
      <c r="P324" s="217"/>
      <c r="Q324" s="214" t="s">
        <v>3499</v>
      </c>
      <c r="R324" s="214" t="s">
        <v>3500</v>
      </c>
      <c r="S324" s="214" t="s">
        <v>2140</v>
      </c>
      <c r="T324" s="214" t="s">
        <v>2147</v>
      </c>
      <c r="U324" s="214" t="s">
        <v>4516</v>
      </c>
      <c r="V324" s="214" t="s">
        <v>2148</v>
      </c>
      <c r="W324" s="209" t="s">
        <v>235</v>
      </c>
      <c r="AA324" s="182">
        <f>IF(OR(J324="Fail",ISBLANK(J324)),INDEX('Issue Code Table'!C:C,MATCH(N:N,'Issue Code Table'!A:A,0)),IF(M324="Critical",6,IF(M324="Significant",5,IF(M324="Moderate",3,2))))</f>
        <v>5</v>
      </c>
    </row>
    <row r="325" spans="1:27" ht="175" x14ac:dyDescent="0.25">
      <c r="A325" s="219" t="s">
        <v>3631</v>
      </c>
      <c r="B325" s="219" t="s">
        <v>311</v>
      </c>
      <c r="C325" s="219" t="s">
        <v>312</v>
      </c>
      <c r="D325" s="221" t="s">
        <v>215</v>
      </c>
      <c r="E325" s="220" t="s">
        <v>4149</v>
      </c>
      <c r="F325" s="220" t="s">
        <v>4150</v>
      </c>
      <c r="G325" s="220" t="s">
        <v>4634</v>
      </c>
      <c r="H325" s="220" t="s">
        <v>3501</v>
      </c>
      <c r="I325" s="221"/>
      <c r="J325" s="220"/>
      <c r="K325" s="220" t="s">
        <v>3584</v>
      </c>
      <c r="L325" s="220"/>
      <c r="M325" s="220" t="s">
        <v>219</v>
      </c>
      <c r="N325" s="220" t="s">
        <v>605</v>
      </c>
      <c r="O325" s="223" t="s">
        <v>606</v>
      </c>
      <c r="P325" s="223"/>
      <c r="Q325" s="220" t="s">
        <v>3499</v>
      </c>
      <c r="R325" s="220" t="s">
        <v>3503</v>
      </c>
      <c r="S325" s="220" t="s">
        <v>3502</v>
      </c>
      <c r="T325" s="220" t="s">
        <v>4517</v>
      </c>
      <c r="U325" s="220" t="s">
        <v>4518</v>
      </c>
      <c r="V325" s="220" t="s">
        <v>3729</v>
      </c>
      <c r="W325" s="208"/>
      <c r="AA325" s="182"/>
    </row>
    <row r="326" spans="1:27" ht="162.5" x14ac:dyDescent="0.25">
      <c r="A326" s="213" t="s">
        <v>2149</v>
      </c>
      <c r="B326" s="213" t="s">
        <v>298</v>
      </c>
      <c r="C326" s="213" t="s">
        <v>299</v>
      </c>
      <c r="D326" s="215" t="s">
        <v>215</v>
      </c>
      <c r="E326" s="214" t="s">
        <v>4151</v>
      </c>
      <c r="F326" s="214" t="s">
        <v>2150</v>
      </c>
      <c r="G326" s="214" t="s">
        <v>4635</v>
      </c>
      <c r="H326" s="214" t="s">
        <v>2151</v>
      </c>
      <c r="I326" s="215"/>
      <c r="J326" s="214"/>
      <c r="K326" s="214" t="s">
        <v>2152</v>
      </c>
      <c r="L326" s="214"/>
      <c r="M326" s="214" t="s">
        <v>219</v>
      </c>
      <c r="N326" s="214" t="s">
        <v>2153</v>
      </c>
      <c r="O326" s="217" t="s">
        <v>2154</v>
      </c>
      <c r="P326" s="217"/>
      <c r="Q326" s="214" t="s">
        <v>2155</v>
      </c>
      <c r="R326" s="214" t="s">
        <v>2156</v>
      </c>
      <c r="S326" s="214" t="s">
        <v>2157</v>
      </c>
      <c r="T326" s="214" t="s">
        <v>2158</v>
      </c>
      <c r="U326" s="214" t="s">
        <v>4519</v>
      </c>
      <c r="V326" s="214" t="s">
        <v>2159</v>
      </c>
      <c r="W326" s="209"/>
      <c r="AA326" s="182">
        <f>IF(OR(J326="Fail",ISBLANK(J326)),INDEX('Issue Code Table'!C:C,MATCH(N:N,'Issue Code Table'!A:A,0)),IF(M326="Critical",6,IF(M326="Significant",5,IF(M326="Moderate",3,2))))</f>
        <v>4</v>
      </c>
    </row>
    <row r="327" spans="1:27" ht="162.5" x14ac:dyDescent="0.25">
      <c r="A327" s="239" t="s">
        <v>3632</v>
      </c>
      <c r="B327" s="239" t="s">
        <v>298</v>
      </c>
      <c r="C327" s="239" t="s">
        <v>299</v>
      </c>
      <c r="D327" s="241" t="s">
        <v>215</v>
      </c>
      <c r="E327" s="240" t="s">
        <v>4131</v>
      </c>
      <c r="F327" s="240" t="s">
        <v>2038</v>
      </c>
      <c r="G327" s="240" t="s">
        <v>4636</v>
      </c>
      <c r="H327" s="240" t="s">
        <v>2039</v>
      </c>
      <c r="I327" s="241"/>
      <c r="J327" s="240"/>
      <c r="K327" s="240" t="s">
        <v>2040</v>
      </c>
      <c r="L327" s="240"/>
      <c r="M327" s="240" t="s">
        <v>181</v>
      </c>
      <c r="N327" s="240" t="s">
        <v>303</v>
      </c>
      <c r="O327" s="242" t="s">
        <v>304</v>
      </c>
      <c r="P327" s="242"/>
      <c r="Q327" s="240" t="s">
        <v>3505</v>
      </c>
      <c r="R327" s="240" t="s">
        <v>3504</v>
      </c>
      <c r="S327" s="240" t="s">
        <v>2041</v>
      </c>
      <c r="T327" s="240" t="s">
        <v>308</v>
      </c>
      <c r="U327" s="240" t="s">
        <v>4520</v>
      </c>
      <c r="V327" s="240" t="s">
        <v>2160</v>
      </c>
      <c r="W327" s="243" t="s">
        <v>235</v>
      </c>
      <c r="AA327" s="182">
        <f>IF(OR(J327="Fail",ISBLANK(J327)),INDEX('Issue Code Table'!C:C,MATCH(N:N,'Issue Code Table'!A:A,0)),IF(M327="Critical",6,IF(M327="Significant",5,IF(M327="Moderate",3,2))))</f>
        <v>5</v>
      </c>
    </row>
    <row r="328" spans="1:27" x14ac:dyDescent="0.25">
      <c r="A328" s="247"/>
      <c r="B328" s="248" t="s">
        <v>2161</v>
      </c>
      <c r="C328" s="249"/>
      <c r="D328" s="249"/>
      <c r="E328" s="249"/>
      <c r="F328" s="249"/>
      <c r="G328" s="249"/>
      <c r="H328" s="249"/>
      <c r="I328" s="249"/>
      <c r="J328" s="249"/>
      <c r="K328" s="249"/>
      <c r="L328" s="249"/>
      <c r="M328" s="249"/>
      <c r="N328" s="249"/>
      <c r="O328" s="249"/>
      <c r="P328" s="249"/>
      <c r="Q328" s="249"/>
      <c r="R328" s="249"/>
      <c r="S328" s="249"/>
      <c r="T328" s="249"/>
      <c r="U328" s="249"/>
      <c r="V328" s="249"/>
      <c r="W328" s="249"/>
      <c r="AA328" s="49"/>
    </row>
    <row r="329" spans="1:27" x14ac:dyDescent="0.25">
      <c r="A329"/>
      <c r="W329" s="46"/>
      <c r="X329" s="46"/>
      <c r="Y329" s="46"/>
      <c r="Z329" s="46"/>
    </row>
    <row r="330" spans="1:27" x14ac:dyDescent="0.25">
      <c r="A330"/>
      <c r="W330" s="46"/>
      <c r="X330" s="46"/>
      <c r="Y330" s="46"/>
      <c r="Z330" s="46"/>
    </row>
    <row r="331" spans="1:27" x14ac:dyDescent="0.25">
      <c r="A331"/>
      <c r="I331" s="46" t="s">
        <v>2162</v>
      </c>
      <c r="W331" s="46"/>
      <c r="X331" s="46"/>
      <c r="Y331" s="46"/>
      <c r="Z331" s="46"/>
    </row>
    <row r="332" spans="1:27" x14ac:dyDescent="0.25">
      <c r="A332"/>
      <c r="I332" s="46" t="s">
        <v>57</v>
      </c>
      <c r="W332" s="46"/>
      <c r="X332" s="46"/>
      <c r="Y332" s="46"/>
      <c r="Z332" s="46"/>
    </row>
    <row r="333" spans="1:27" x14ac:dyDescent="0.25">
      <c r="A333"/>
      <c r="I333" s="46" t="s">
        <v>58</v>
      </c>
      <c r="W333" s="46"/>
      <c r="X333" s="46"/>
      <c r="Y333" s="46"/>
      <c r="Z333" s="46"/>
    </row>
    <row r="334" spans="1:27" x14ac:dyDescent="0.25">
      <c r="A334"/>
      <c r="I334" s="46" t="s">
        <v>46</v>
      </c>
      <c r="W334" s="46"/>
      <c r="X334" s="46"/>
      <c r="Y334" s="46"/>
      <c r="Z334" s="46"/>
    </row>
    <row r="335" spans="1:27" x14ac:dyDescent="0.25">
      <c r="A335"/>
      <c r="I335" s="46" t="s">
        <v>2163</v>
      </c>
      <c r="W335" s="46"/>
      <c r="X335" s="46"/>
      <c r="Y335" s="46"/>
      <c r="Z335" s="46"/>
    </row>
    <row r="336" spans="1:27" x14ac:dyDescent="0.25">
      <c r="A336"/>
      <c r="W336" s="46"/>
      <c r="X336" s="46"/>
      <c r="Y336" s="46"/>
      <c r="Z336" s="46"/>
    </row>
    <row r="337" spans="1:26" x14ac:dyDescent="0.25">
      <c r="A337"/>
      <c r="I337" s="48" t="s">
        <v>2164</v>
      </c>
      <c r="W337" s="46"/>
      <c r="X337" s="46"/>
      <c r="Y337" s="46"/>
      <c r="Z337" s="46"/>
    </row>
    <row r="338" spans="1:26" x14ac:dyDescent="0.25">
      <c r="A338"/>
      <c r="I338" s="50" t="s">
        <v>167</v>
      </c>
      <c r="W338" s="46"/>
      <c r="X338" s="46"/>
      <c r="Y338" s="46"/>
      <c r="Z338" s="46"/>
    </row>
    <row r="339" spans="1:26" x14ac:dyDescent="0.25">
      <c r="A339"/>
      <c r="I339" s="48" t="s">
        <v>181</v>
      </c>
      <c r="W339" s="46"/>
      <c r="X339" s="46"/>
      <c r="Y339" s="46"/>
      <c r="Z339" s="46"/>
    </row>
    <row r="340" spans="1:26" x14ac:dyDescent="0.25">
      <c r="A340"/>
      <c r="I340" s="48" t="s">
        <v>219</v>
      </c>
      <c r="W340" s="46"/>
      <c r="X340" s="46"/>
      <c r="Y340" s="46"/>
      <c r="Z340" s="46"/>
    </row>
    <row r="341" spans="1:26" x14ac:dyDescent="0.25">
      <c r="A341"/>
      <c r="I341" s="48" t="s">
        <v>274</v>
      </c>
      <c r="W341" s="46"/>
      <c r="X341" s="46"/>
      <c r="Y341" s="46"/>
      <c r="Z341" s="46"/>
    </row>
    <row r="342" spans="1:26" x14ac:dyDescent="0.25">
      <c r="A342"/>
      <c r="W342" s="46"/>
      <c r="X342" s="46"/>
      <c r="Y342" s="46"/>
      <c r="Z342" s="46"/>
    </row>
    <row r="343" spans="1:26" x14ac:dyDescent="0.25">
      <c r="A343" s="60"/>
      <c r="B343" s="60"/>
      <c r="C343" s="60"/>
      <c r="D343" s="60"/>
      <c r="E343" s="60"/>
      <c r="F343" s="60"/>
      <c r="G343" s="60"/>
      <c r="H343" s="60"/>
      <c r="I343" s="60"/>
      <c r="J343" s="60"/>
      <c r="K343" s="60"/>
      <c r="L343" s="60"/>
      <c r="M343" s="60"/>
      <c r="N343" s="60"/>
      <c r="O343" s="60"/>
      <c r="P343" s="60"/>
      <c r="Q343" s="207"/>
      <c r="R343" s="207"/>
      <c r="S343" s="60"/>
      <c r="T343" s="60"/>
      <c r="U343" s="60"/>
      <c r="W343" s="60"/>
      <c r="X343" s="46"/>
      <c r="Y343" s="46"/>
      <c r="Z343" s="46"/>
    </row>
    <row r="344" spans="1:26" x14ac:dyDescent="0.25">
      <c r="A344" s="207"/>
      <c r="B344" s="207"/>
      <c r="C344" s="207"/>
      <c r="D344" s="207"/>
      <c r="E344" s="207"/>
      <c r="F344" s="207"/>
      <c r="G344" s="207"/>
      <c r="H344" s="207"/>
      <c r="I344" s="60"/>
      <c r="J344" s="60"/>
      <c r="K344" s="60"/>
      <c r="L344" s="207"/>
      <c r="M344" s="207"/>
      <c r="N344" s="207"/>
      <c r="O344" s="207"/>
      <c r="P344" s="207"/>
      <c r="Q344" s="207"/>
      <c r="R344" s="207"/>
      <c r="S344" s="207"/>
      <c r="T344" s="207"/>
      <c r="U344" s="207"/>
      <c r="W344" s="60"/>
      <c r="X344" s="46"/>
      <c r="Y344" s="207"/>
      <c r="Z344" s="46"/>
    </row>
    <row r="345" spans="1:26" x14ac:dyDescent="0.25">
      <c r="A345" s="207"/>
      <c r="B345" s="207"/>
      <c r="C345" s="207"/>
      <c r="D345" s="207"/>
      <c r="E345" s="207"/>
      <c r="F345" s="207"/>
      <c r="G345" s="207"/>
      <c r="H345" s="207"/>
      <c r="I345" s="60"/>
      <c r="J345" s="60"/>
      <c r="K345" s="60"/>
      <c r="L345" s="207"/>
      <c r="M345" s="207"/>
      <c r="N345" s="207"/>
      <c r="O345" s="207"/>
      <c r="P345" s="207"/>
      <c r="Q345" s="207"/>
      <c r="R345" s="207"/>
      <c r="S345" s="207"/>
      <c r="T345" s="207"/>
      <c r="U345" s="207"/>
      <c r="W345" s="60"/>
      <c r="X345" s="46"/>
      <c r="Y345" s="207"/>
      <c r="Z345" s="46"/>
    </row>
    <row r="346" spans="1:26" x14ac:dyDescent="0.25">
      <c r="A346" s="207"/>
      <c r="B346" s="207"/>
      <c r="C346" s="207"/>
      <c r="D346" s="207"/>
      <c r="E346" s="207"/>
      <c r="F346" s="207"/>
      <c r="G346" s="207"/>
      <c r="H346" s="207"/>
      <c r="I346" s="60"/>
      <c r="J346" s="60"/>
      <c r="K346" s="60"/>
      <c r="L346" s="207"/>
      <c r="M346" s="207"/>
      <c r="N346" s="207"/>
      <c r="O346" s="207"/>
      <c r="P346" s="207"/>
      <c r="Q346" s="207"/>
      <c r="R346" s="207"/>
      <c r="S346" s="207"/>
      <c r="T346" s="207"/>
      <c r="U346" s="207"/>
      <c r="W346" s="60"/>
      <c r="Y346" s="207"/>
    </row>
    <row r="347" spans="1:26" x14ac:dyDescent="0.25">
      <c r="A347" s="207"/>
      <c r="B347" s="207"/>
      <c r="C347" s="207"/>
      <c r="D347" s="207"/>
      <c r="E347" s="207"/>
      <c r="F347" s="207"/>
      <c r="G347" s="207"/>
      <c r="H347" s="207"/>
      <c r="I347" s="60"/>
      <c r="J347" s="60"/>
      <c r="K347" s="60"/>
      <c r="L347" s="207"/>
      <c r="M347" s="207"/>
      <c r="N347" s="207"/>
      <c r="O347" s="207"/>
      <c r="P347" s="207"/>
      <c r="Q347" s="207"/>
      <c r="R347" s="207"/>
      <c r="S347" s="207"/>
      <c r="T347" s="207"/>
      <c r="U347" s="207"/>
      <c r="W347" s="60"/>
      <c r="Y347" s="207"/>
    </row>
    <row r="348" spans="1:26" x14ac:dyDescent="0.25">
      <c r="A348" s="207"/>
      <c r="B348" s="207"/>
      <c r="C348" s="207"/>
      <c r="D348" s="207"/>
      <c r="E348" s="207"/>
      <c r="F348" s="207"/>
      <c r="G348" s="207"/>
      <c r="H348" s="207"/>
      <c r="I348" s="60"/>
      <c r="J348" s="60"/>
      <c r="K348" s="60"/>
      <c r="L348" s="207"/>
      <c r="M348" s="207"/>
      <c r="N348" s="207"/>
      <c r="O348" s="207"/>
      <c r="P348" s="207"/>
      <c r="Q348" s="207"/>
      <c r="R348" s="207"/>
      <c r="S348" s="207"/>
      <c r="T348" s="207"/>
      <c r="U348" s="207"/>
      <c r="W348" s="60"/>
      <c r="Y348" s="207"/>
    </row>
    <row r="349" spans="1:26" x14ac:dyDescent="0.25">
      <c r="A349" s="207"/>
      <c r="B349" s="207"/>
      <c r="C349" s="207"/>
      <c r="D349" s="207"/>
      <c r="E349" s="207"/>
      <c r="F349" s="207"/>
      <c r="G349" s="207"/>
      <c r="H349" s="207"/>
      <c r="I349" s="60"/>
      <c r="J349" s="60"/>
      <c r="K349" s="60"/>
      <c r="L349" s="207"/>
      <c r="M349" s="207"/>
      <c r="N349" s="207"/>
      <c r="O349" s="207"/>
      <c r="P349" s="207"/>
      <c r="Q349" s="207"/>
      <c r="R349" s="207"/>
      <c r="S349" s="207"/>
      <c r="T349" s="207"/>
      <c r="U349" s="207"/>
      <c r="W349" s="60"/>
      <c r="Y349" s="207"/>
    </row>
    <row r="350" spans="1:26" x14ac:dyDescent="0.25">
      <c r="A350" s="207"/>
      <c r="B350" s="207"/>
      <c r="C350" s="207"/>
      <c r="D350" s="207"/>
      <c r="E350" s="207"/>
      <c r="F350" s="207"/>
      <c r="G350" s="207"/>
      <c r="H350" s="207"/>
      <c r="I350" s="60"/>
      <c r="J350" s="60"/>
      <c r="K350" s="60"/>
      <c r="L350" s="207"/>
      <c r="M350" s="207"/>
      <c r="N350" s="207"/>
      <c r="O350" s="207"/>
      <c r="P350" s="207"/>
      <c r="Q350" s="207"/>
      <c r="R350" s="207"/>
      <c r="S350" s="207"/>
      <c r="T350" s="207"/>
      <c r="U350" s="207"/>
      <c r="W350" s="60"/>
      <c r="Y350" s="207"/>
    </row>
    <row r="351" spans="1:26" x14ac:dyDescent="0.25">
      <c r="A351" s="207"/>
      <c r="B351" s="207"/>
      <c r="C351" s="207"/>
      <c r="D351" s="207"/>
      <c r="E351" s="207"/>
      <c r="F351" s="207"/>
      <c r="G351" s="207"/>
      <c r="H351" s="207"/>
      <c r="I351" s="60"/>
      <c r="J351" s="60"/>
      <c r="K351" s="60"/>
      <c r="L351" s="207"/>
      <c r="M351" s="207"/>
      <c r="N351" s="207"/>
      <c r="O351" s="207"/>
      <c r="P351" s="207"/>
      <c r="Q351" s="207"/>
      <c r="R351" s="207"/>
      <c r="S351" s="207"/>
      <c r="T351" s="207"/>
      <c r="U351" s="207"/>
      <c r="W351" s="60"/>
      <c r="Y351" s="207"/>
    </row>
    <row r="352" spans="1:26" x14ac:dyDescent="0.25">
      <c r="A352" s="207"/>
      <c r="B352" s="207"/>
      <c r="C352" s="207"/>
      <c r="D352" s="207"/>
      <c r="E352" s="207"/>
      <c r="F352" s="207"/>
      <c r="G352" s="207"/>
      <c r="H352" s="207"/>
      <c r="I352" s="60"/>
      <c r="J352" s="60"/>
      <c r="K352" s="60"/>
      <c r="L352" s="207"/>
      <c r="M352" s="207"/>
      <c r="N352" s="207"/>
      <c r="O352" s="207"/>
      <c r="P352" s="207"/>
      <c r="Q352" s="207"/>
      <c r="R352" s="207"/>
      <c r="S352" s="207"/>
      <c r="T352" s="207"/>
      <c r="U352" s="207"/>
      <c r="W352" s="60"/>
      <c r="Y352" s="207"/>
    </row>
    <row r="353" spans="1:25" x14ac:dyDescent="0.25">
      <c r="A353" s="207"/>
      <c r="B353" s="207"/>
      <c r="C353" s="207"/>
      <c r="D353" s="207"/>
      <c r="E353" s="207"/>
      <c r="F353" s="207"/>
      <c r="G353" s="207"/>
      <c r="H353" s="207"/>
      <c r="I353" s="60"/>
      <c r="J353" s="60"/>
      <c r="K353" s="60"/>
      <c r="L353" s="207"/>
      <c r="M353" s="207"/>
      <c r="N353" s="207"/>
      <c r="O353" s="207"/>
      <c r="P353" s="207"/>
      <c r="Q353" s="207"/>
      <c r="R353" s="207"/>
      <c r="S353" s="207"/>
      <c r="T353" s="207"/>
      <c r="U353" s="207"/>
      <c r="W353" s="60"/>
      <c r="Y353" s="207"/>
    </row>
    <row r="354" spans="1:25" x14ac:dyDescent="0.25">
      <c r="A354" s="207"/>
      <c r="B354" s="207"/>
      <c r="C354" s="207"/>
      <c r="D354" s="207"/>
      <c r="E354" s="207"/>
      <c r="F354" s="207"/>
      <c r="G354" s="207"/>
      <c r="H354" s="207"/>
      <c r="I354" s="60"/>
      <c r="J354" s="60"/>
      <c r="K354" s="60"/>
      <c r="L354" s="207"/>
      <c r="M354" s="207"/>
      <c r="N354" s="207"/>
      <c r="O354" s="207"/>
      <c r="P354" s="207"/>
      <c r="Q354" s="207"/>
      <c r="R354" s="207"/>
      <c r="S354" s="207"/>
      <c r="T354" s="207"/>
      <c r="U354" s="207"/>
      <c r="W354" s="60"/>
      <c r="Y354" s="207"/>
    </row>
    <row r="355" spans="1:25" x14ac:dyDescent="0.25">
      <c r="A355" s="207"/>
      <c r="B355" s="207"/>
      <c r="C355" s="207"/>
      <c r="D355" s="207"/>
      <c r="E355" s="207"/>
      <c r="F355" s="207"/>
      <c r="G355" s="207"/>
      <c r="H355" s="207"/>
      <c r="I355" s="60"/>
      <c r="J355" s="60"/>
      <c r="K355" s="60"/>
      <c r="L355" s="207"/>
      <c r="M355" s="207"/>
      <c r="N355" s="207"/>
      <c r="O355" s="207"/>
      <c r="P355" s="207"/>
      <c r="Q355" s="207"/>
      <c r="R355" s="207"/>
      <c r="S355" s="207"/>
      <c r="T355" s="207"/>
      <c r="U355" s="207"/>
      <c r="W355" s="60"/>
      <c r="Y355" s="207"/>
    </row>
    <row r="356" spans="1:25" x14ac:dyDescent="0.25">
      <c r="A356" s="207"/>
      <c r="B356" s="207"/>
      <c r="C356" s="207"/>
      <c r="D356" s="207"/>
      <c r="E356" s="207"/>
      <c r="F356" s="207"/>
      <c r="G356" s="207"/>
      <c r="H356" s="207"/>
      <c r="I356" s="60"/>
      <c r="J356" s="60"/>
      <c r="K356" s="60"/>
      <c r="L356" s="207"/>
      <c r="M356" s="207"/>
      <c r="N356" s="207"/>
      <c r="O356" s="207"/>
      <c r="P356" s="207"/>
      <c r="Q356" s="207"/>
      <c r="R356" s="207"/>
      <c r="S356" s="207"/>
      <c r="T356" s="207"/>
      <c r="U356" s="207"/>
      <c r="W356" s="60"/>
      <c r="Y356" s="207"/>
    </row>
    <row r="357" spans="1:25" x14ac:dyDescent="0.25">
      <c r="A357" s="207"/>
      <c r="B357" s="207"/>
      <c r="C357" s="207"/>
      <c r="D357" s="207"/>
      <c r="E357" s="207"/>
      <c r="F357" s="207"/>
      <c r="G357" s="207"/>
      <c r="H357" s="207"/>
      <c r="I357" s="60"/>
      <c r="J357" s="60"/>
      <c r="K357" s="60"/>
      <c r="L357" s="207"/>
      <c r="M357" s="207"/>
      <c r="N357" s="207"/>
      <c r="O357" s="207"/>
      <c r="P357" s="207"/>
      <c r="Q357" s="207"/>
      <c r="R357" s="207"/>
      <c r="S357" s="207"/>
      <c r="T357" s="207"/>
      <c r="U357" s="207"/>
      <c r="W357" s="60"/>
      <c r="Y357" s="207"/>
    </row>
    <row r="358" spans="1:25" x14ac:dyDescent="0.25">
      <c r="A358" s="207"/>
      <c r="B358" s="207"/>
      <c r="C358" s="207"/>
      <c r="D358" s="207"/>
      <c r="E358" s="207"/>
      <c r="F358" s="207"/>
      <c r="G358" s="207"/>
      <c r="H358" s="207"/>
      <c r="I358" s="60"/>
      <c r="J358" s="60"/>
      <c r="K358" s="60"/>
      <c r="L358" s="207"/>
      <c r="M358" s="207"/>
      <c r="N358" s="207"/>
      <c r="O358" s="207"/>
      <c r="P358" s="207"/>
      <c r="Q358" s="207"/>
      <c r="R358" s="207"/>
      <c r="S358" s="207"/>
      <c r="T358" s="207"/>
      <c r="U358" s="207"/>
      <c r="W358" s="60"/>
      <c r="Y358" s="207"/>
    </row>
    <row r="359" spans="1:25" x14ac:dyDescent="0.25">
      <c r="A359" s="207"/>
      <c r="B359" s="207"/>
      <c r="C359" s="207"/>
      <c r="D359" s="207"/>
      <c r="E359" s="207"/>
      <c r="F359" s="207"/>
      <c r="G359" s="207"/>
      <c r="H359" s="207"/>
      <c r="I359" s="60"/>
      <c r="J359" s="60"/>
      <c r="K359" s="60"/>
      <c r="L359" s="207"/>
      <c r="M359" s="207"/>
      <c r="N359" s="207"/>
      <c r="O359" s="207"/>
      <c r="P359" s="207"/>
      <c r="Q359" s="207"/>
      <c r="R359" s="207"/>
      <c r="S359" s="207"/>
      <c r="T359" s="207"/>
      <c r="U359" s="207"/>
      <c r="W359" s="60"/>
      <c r="Y359" s="207"/>
    </row>
    <row r="360" spans="1:25" x14ac:dyDescent="0.25">
      <c r="A360" s="207"/>
      <c r="B360" s="207"/>
      <c r="C360" s="207"/>
      <c r="D360" s="207"/>
      <c r="E360" s="207"/>
      <c r="F360" s="207"/>
      <c r="G360" s="207"/>
      <c r="H360" s="207"/>
      <c r="I360" s="60"/>
      <c r="J360" s="60"/>
      <c r="K360" s="60"/>
      <c r="L360" s="207"/>
      <c r="M360" s="207"/>
      <c r="N360" s="207"/>
      <c r="O360" s="207"/>
      <c r="P360" s="207"/>
      <c r="Q360" s="207"/>
      <c r="R360" s="207"/>
      <c r="S360" s="207"/>
      <c r="T360" s="207"/>
      <c r="U360" s="207"/>
      <c r="W360" s="60"/>
      <c r="Y360" s="207"/>
    </row>
    <row r="361" spans="1:25" x14ac:dyDescent="0.25">
      <c r="A361" s="207"/>
      <c r="B361" s="207"/>
      <c r="C361" s="207"/>
      <c r="D361" s="207"/>
      <c r="E361" s="207"/>
      <c r="F361" s="207"/>
      <c r="G361" s="207"/>
      <c r="H361" s="207"/>
      <c r="I361" s="60"/>
      <c r="J361" s="60"/>
      <c r="K361" s="60"/>
      <c r="L361" s="207"/>
      <c r="M361" s="207"/>
      <c r="N361" s="207"/>
      <c r="O361" s="207"/>
      <c r="P361" s="207"/>
      <c r="Q361" s="207"/>
      <c r="R361" s="207"/>
      <c r="S361" s="207"/>
      <c r="T361" s="207"/>
      <c r="U361" s="207"/>
      <c r="W361" s="60"/>
      <c r="Y361" s="207"/>
    </row>
    <row r="362" spans="1:25" x14ac:dyDescent="0.25">
      <c r="A362" s="207"/>
      <c r="B362" s="207"/>
      <c r="C362" s="207"/>
      <c r="D362" s="207"/>
      <c r="E362" s="207"/>
      <c r="F362" s="207"/>
      <c r="G362" s="207"/>
      <c r="H362" s="207"/>
      <c r="I362" s="60"/>
      <c r="J362" s="60"/>
      <c r="K362" s="60"/>
      <c r="L362" s="207"/>
      <c r="M362" s="207"/>
      <c r="N362" s="207"/>
      <c r="O362" s="207"/>
      <c r="P362" s="207"/>
      <c r="Q362" s="207"/>
      <c r="R362" s="207"/>
      <c r="S362" s="207"/>
      <c r="T362" s="207"/>
      <c r="U362" s="207"/>
      <c r="W362" s="60"/>
      <c r="Y362" s="207"/>
    </row>
    <row r="363" spans="1:25" x14ac:dyDescent="0.25">
      <c r="A363" s="207"/>
      <c r="B363" s="207"/>
      <c r="C363" s="207"/>
      <c r="D363" s="207"/>
      <c r="E363" s="207"/>
      <c r="F363" s="207"/>
      <c r="G363" s="207"/>
      <c r="H363" s="207"/>
      <c r="I363" s="60"/>
      <c r="J363" s="60"/>
      <c r="K363" s="60"/>
      <c r="L363" s="207"/>
      <c r="M363" s="207"/>
      <c r="N363" s="207"/>
      <c r="O363" s="207"/>
      <c r="P363" s="207"/>
      <c r="Q363" s="207"/>
      <c r="R363" s="207"/>
      <c r="S363" s="207"/>
      <c r="T363" s="207"/>
      <c r="U363" s="207"/>
      <c r="W363" s="60"/>
      <c r="Y363" s="207"/>
    </row>
    <row r="364" spans="1:25" x14ac:dyDescent="0.25">
      <c r="A364" s="207"/>
      <c r="B364" s="207"/>
      <c r="C364" s="207"/>
      <c r="D364" s="207"/>
      <c r="E364" s="207"/>
      <c r="F364" s="207"/>
      <c r="G364" s="207"/>
      <c r="H364" s="207"/>
      <c r="I364" s="60"/>
      <c r="J364" s="60"/>
      <c r="K364" s="60"/>
      <c r="L364" s="207"/>
      <c r="M364" s="207"/>
      <c r="N364" s="207"/>
      <c r="O364" s="207"/>
      <c r="P364" s="207"/>
      <c r="Q364" s="207"/>
      <c r="R364" s="207"/>
      <c r="S364" s="207"/>
      <c r="T364" s="207"/>
      <c r="U364" s="207"/>
      <c r="W364" s="60"/>
      <c r="Y364" s="207"/>
    </row>
    <row r="365" spans="1:25" x14ac:dyDescent="0.25">
      <c r="A365" s="207"/>
      <c r="B365" s="207"/>
      <c r="C365" s="207"/>
      <c r="D365" s="207"/>
      <c r="E365" s="207"/>
      <c r="F365" s="207"/>
      <c r="G365" s="207"/>
      <c r="H365" s="207"/>
      <c r="I365" s="60"/>
      <c r="J365" s="60"/>
      <c r="K365" s="60"/>
      <c r="L365" s="207"/>
      <c r="M365" s="207"/>
      <c r="N365" s="207"/>
      <c r="O365" s="207"/>
      <c r="P365" s="207"/>
      <c r="Q365" s="207"/>
      <c r="R365" s="207"/>
      <c r="S365" s="207"/>
      <c r="T365" s="207"/>
      <c r="U365" s="207"/>
      <c r="W365" s="60"/>
      <c r="Y365" s="207"/>
    </row>
    <row r="366" spans="1:25" x14ac:dyDescent="0.25">
      <c r="A366" s="207"/>
      <c r="B366" s="207"/>
      <c r="C366" s="207"/>
      <c r="D366" s="207"/>
      <c r="E366" s="207"/>
      <c r="F366" s="207"/>
      <c r="G366" s="207"/>
      <c r="H366" s="207"/>
      <c r="I366" s="60"/>
      <c r="J366" s="60"/>
      <c r="K366" s="60"/>
      <c r="L366" s="207"/>
      <c r="M366" s="207"/>
      <c r="N366" s="207"/>
      <c r="O366" s="207"/>
      <c r="P366" s="207"/>
      <c r="Q366" s="207"/>
      <c r="R366" s="207"/>
      <c r="S366" s="207"/>
      <c r="T366" s="207"/>
      <c r="U366" s="207"/>
      <c r="W366" s="60"/>
      <c r="Y366" s="207"/>
    </row>
    <row r="367" spans="1:25" x14ac:dyDescent="0.25">
      <c r="A367" s="207"/>
      <c r="B367" s="207"/>
      <c r="C367" s="207"/>
      <c r="D367" s="207"/>
      <c r="E367" s="207"/>
      <c r="F367" s="207"/>
      <c r="G367" s="207"/>
      <c r="H367" s="207"/>
      <c r="I367" s="60"/>
      <c r="J367" s="60"/>
      <c r="K367" s="60"/>
      <c r="L367" s="207"/>
      <c r="M367" s="207"/>
      <c r="N367" s="207"/>
      <c r="O367" s="207"/>
      <c r="P367" s="207"/>
      <c r="Q367" s="207"/>
      <c r="R367" s="207"/>
      <c r="S367" s="207"/>
      <c r="T367" s="207"/>
      <c r="U367" s="207"/>
      <c r="W367" s="60"/>
      <c r="Y367" s="207"/>
    </row>
    <row r="368" spans="1:25" x14ac:dyDescent="0.25">
      <c r="A368" s="207"/>
      <c r="B368" s="207"/>
      <c r="C368" s="207"/>
      <c r="D368" s="207"/>
      <c r="E368" s="207"/>
      <c r="F368" s="207"/>
      <c r="G368" s="207"/>
      <c r="H368" s="207"/>
      <c r="I368" s="60"/>
      <c r="J368" s="60"/>
      <c r="K368" s="60"/>
      <c r="L368" s="207"/>
      <c r="M368" s="207"/>
      <c r="N368" s="207"/>
      <c r="O368" s="207"/>
      <c r="P368" s="207"/>
      <c r="Q368" s="207"/>
      <c r="R368" s="207"/>
      <c r="S368" s="207"/>
      <c r="T368" s="207"/>
      <c r="U368" s="207"/>
      <c r="W368" s="60"/>
      <c r="Y368" s="207"/>
    </row>
    <row r="369" spans="1:25" x14ac:dyDescent="0.25">
      <c r="A369" s="207"/>
      <c r="B369" s="207"/>
      <c r="C369" s="207"/>
      <c r="D369" s="207"/>
      <c r="E369" s="207"/>
      <c r="F369" s="207"/>
      <c r="G369" s="207"/>
      <c r="H369" s="207"/>
      <c r="I369" s="60"/>
      <c r="J369" s="60"/>
      <c r="K369" s="60"/>
      <c r="L369" s="207"/>
      <c r="M369" s="207"/>
      <c r="N369" s="207"/>
      <c r="O369" s="207"/>
      <c r="P369" s="207"/>
      <c r="Q369" s="207"/>
      <c r="R369" s="207"/>
      <c r="S369" s="207"/>
      <c r="T369" s="207"/>
      <c r="U369" s="207"/>
      <c r="W369" s="60"/>
      <c r="Y369" s="207"/>
    </row>
    <row r="370" spans="1:25" x14ac:dyDescent="0.25">
      <c r="A370" s="207"/>
      <c r="B370" s="207"/>
      <c r="C370" s="207"/>
      <c r="D370" s="207"/>
      <c r="E370" s="207"/>
      <c r="F370" s="207"/>
      <c r="G370" s="207"/>
      <c r="H370" s="207"/>
      <c r="I370" s="60"/>
      <c r="J370" s="60"/>
      <c r="K370" s="60"/>
      <c r="L370" s="207"/>
      <c r="M370" s="207"/>
      <c r="N370" s="207"/>
      <c r="O370" s="207"/>
      <c r="P370" s="207"/>
      <c r="Q370" s="207"/>
      <c r="R370" s="207"/>
      <c r="S370" s="207"/>
      <c r="T370" s="207"/>
      <c r="U370" s="207"/>
      <c r="W370" s="60"/>
      <c r="Y370" s="207"/>
    </row>
    <row r="371" spans="1:25" x14ac:dyDescent="0.25">
      <c r="A371" s="207"/>
      <c r="B371" s="207"/>
      <c r="C371" s="207"/>
      <c r="D371" s="207"/>
      <c r="E371" s="207"/>
      <c r="F371" s="207"/>
      <c r="G371" s="207"/>
      <c r="H371" s="207"/>
      <c r="I371" s="60"/>
      <c r="J371" s="60"/>
      <c r="K371" s="60"/>
      <c r="L371" s="207"/>
      <c r="M371" s="207"/>
      <c r="N371" s="207"/>
      <c r="O371" s="207"/>
      <c r="P371" s="207"/>
      <c r="Q371" s="207"/>
      <c r="R371" s="207"/>
      <c r="S371" s="207"/>
      <c r="T371" s="207"/>
      <c r="U371" s="207"/>
      <c r="W371" s="60"/>
      <c r="Y371" s="207"/>
    </row>
    <row r="372" spans="1:25" x14ac:dyDescent="0.25">
      <c r="A372" s="207"/>
      <c r="B372" s="207"/>
      <c r="C372" s="207"/>
      <c r="D372" s="207"/>
      <c r="E372" s="207"/>
      <c r="F372" s="207"/>
      <c r="G372" s="207"/>
      <c r="H372" s="207"/>
      <c r="I372" s="60"/>
      <c r="J372" s="60"/>
      <c r="K372" s="60"/>
      <c r="L372" s="207"/>
      <c r="M372" s="207"/>
      <c r="N372" s="207"/>
      <c r="O372" s="207"/>
      <c r="P372" s="207"/>
      <c r="Q372" s="207"/>
      <c r="R372" s="207"/>
      <c r="S372" s="207"/>
      <c r="T372" s="207"/>
      <c r="U372" s="207"/>
      <c r="W372" s="60"/>
      <c r="Y372" s="207"/>
    </row>
    <row r="373" spans="1:25" x14ac:dyDescent="0.25">
      <c r="A373" s="207"/>
      <c r="B373" s="207"/>
      <c r="C373" s="207"/>
      <c r="D373" s="207"/>
      <c r="E373" s="207"/>
      <c r="F373" s="207"/>
      <c r="G373" s="207"/>
      <c r="H373" s="207"/>
      <c r="I373" s="60"/>
      <c r="J373" s="60"/>
      <c r="K373" s="60"/>
      <c r="L373" s="207"/>
      <c r="M373" s="207"/>
      <c r="N373" s="207"/>
      <c r="O373" s="207"/>
      <c r="P373" s="207"/>
      <c r="Q373" s="207"/>
      <c r="R373" s="207"/>
      <c r="S373" s="207"/>
      <c r="T373" s="207"/>
      <c r="U373" s="207"/>
      <c r="W373" s="60"/>
      <c r="Y373" s="207"/>
    </row>
    <row r="374" spans="1:25" x14ac:dyDescent="0.25">
      <c r="A374" s="207"/>
      <c r="B374" s="207"/>
      <c r="C374" s="207"/>
      <c r="D374" s="207"/>
      <c r="E374" s="207"/>
      <c r="F374" s="207"/>
      <c r="G374" s="207"/>
      <c r="H374" s="207"/>
      <c r="I374" s="60"/>
      <c r="J374" s="60"/>
      <c r="K374" s="60"/>
      <c r="L374" s="207"/>
      <c r="M374" s="207"/>
      <c r="N374" s="207"/>
      <c r="O374" s="207"/>
      <c r="P374" s="207"/>
      <c r="Q374" s="207"/>
      <c r="R374" s="207"/>
      <c r="S374" s="207"/>
      <c r="T374" s="207"/>
      <c r="U374" s="207"/>
      <c r="W374" s="60"/>
      <c r="Y374" s="207"/>
    </row>
    <row r="375" spans="1:25" x14ac:dyDescent="0.25">
      <c r="A375" s="207"/>
      <c r="B375" s="207"/>
      <c r="C375" s="207"/>
      <c r="D375" s="207"/>
      <c r="E375" s="207"/>
      <c r="F375" s="207"/>
      <c r="G375" s="207"/>
      <c r="H375" s="207"/>
      <c r="I375" s="60"/>
      <c r="J375" s="60"/>
      <c r="K375" s="60"/>
      <c r="L375" s="207"/>
      <c r="M375" s="207"/>
      <c r="N375" s="207"/>
      <c r="O375" s="207"/>
      <c r="P375" s="207"/>
      <c r="Q375" s="207"/>
      <c r="R375" s="207"/>
      <c r="S375" s="207"/>
      <c r="T375" s="207"/>
      <c r="U375" s="207"/>
      <c r="W375" s="60"/>
      <c r="Y375" s="207"/>
    </row>
    <row r="376" spans="1:25" x14ac:dyDescent="0.25">
      <c r="A376" s="207"/>
      <c r="B376" s="207"/>
      <c r="C376" s="207"/>
      <c r="D376" s="207"/>
      <c r="E376" s="207"/>
      <c r="F376" s="207"/>
      <c r="G376" s="207"/>
      <c r="H376" s="207"/>
      <c r="I376" s="60"/>
      <c r="J376" s="60"/>
      <c r="K376" s="60"/>
      <c r="L376" s="207"/>
      <c r="M376" s="207"/>
      <c r="N376" s="207"/>
      <c r="O376" s="207"/>
      <c r="P376" s="207"/>
      <c r="Q376" s="207"/>
      <c r="R376" s="207"/>
      <c r="S376" s="207"/>
      <c r="T376" s="207"/>
      <c r="U376" s="207"/>
      <c r="W376" s="60"/>
      <c r="Y376" s="207"/>
    </row>
    <row r="377" spans="1:25" x14ac:dyDescent="0.25">
      <c r="A377" s="207"/>
      <c r="B377" s="207"/>
      <c r="C377" s="207"/>
      <c r="D377" s="207"/>
      <c r="E377" s="207"/>
      <c r="F377" s="207"/>
      <c r="G377" s="207"/>
      <c r="H377" s="207"/>
      <c r="I377" s="60"/>
      <c r="J377" s="60"/>
      <c r="K377" s="60"/>
      <c r="L377" s="207"/>
      <c r="M377" s="207"/>
      <c r="N377" s="207"/>
      <c r="O377" s="207"/>
      <c r="P377" s="207"/>
      <c r="Q377" s="207"/>
      <c r="R377" s="207"/>
      <c r="S377" s="207"/>
      <c r="T377" s="207"/>
      <c r="U377" s="207"/>
      <c r="W377" s="60"/>
      <c r="Y377" s="207"/>
    </row>
    <row r="378" spans="1:25" x14ac:dyDescent="0.25">
      <c r="A378" s="207"/>
      <c r="B378" s="207"/>
      <c r="C378" s="207"/>
      <c r="D378" s="207"/>
      <c r="E378" s="207"/>
      <c r="F378" s="207"/>
      <c r="G378" s="207"/>
      <c r="H378" s="207"/>
      <c r="I378" s="60"/>
      <c r="J378" s="60"/>
      <c r="K378" s="60"/>
      <c r="L378" s="207"/>
      <c r="M378" s="207"/>
      <c r="N378" s="207"/>
      <c r="O378" s="207"/>
      <c r="P378" s="207"/>
      <c r="Q378" s="207"/>
      <c r="R378" s="207"/>
      <c r="S378" s="207"/>
      <c r="T378" s="207"/>
      <c r="U378" s="207"/>
      <c r="W378" s="60"/>
      <c r="Y378" s="207"/>
    </row>
    <row r="379" spans="1:25" x14ac:dyDescent="0.25">
      <c r="A379" s="207"/>
      <c r="B379" s="207"/>
      <c r="C379" s="207"/>
      <c r="D379" s="207"/>
      <c r="E379" s="207"/>
      <c r="F379" s="207"/>
      <c r="G379" s="207"/>
      <c r="H379" s="207"/>
      <c r="I379" s="60"/>
      <c r="J379" s="60"/>
      <c r="K379" s="60"/>
      <c r="L379" s="207"/>
      <c r="M379" s="207"/>
      <c r="N379" s="207"/>
      <c r="O379" s="207"/>
      <c r="P379" s="207"/>
      <c r="Q379" s="207"/>
      <c r="R379" s="207"/>
      <c r="S379" s="207"/>
      <c r="T379" s="207"/>
      <c r="U379" s="207"/>
      <c r="W379" s="60"/>
      <c r="Y379" s="207"/>
    </row>
    <row r="380" spans="1:25" x14ac:dyDescent="0.25">
      <c r="A380" s="207"/>
      <c r="B380" s="207"/>
      <c r="C380" s="207"/>
      <c r="D380" s="207"/>
      <c r="E380" s="207"/>
      <c r="F380" s="207"/>
      <c r="G380" s="207"/>
      <c r="H380" s="207"/>
      <c r="I380" s="60"/>
      <c r="J380" s="60"/>
      <c r="K380" s="60"/>
      <c r="L380" s="207"/>
      <c r="M380" s="207"/>
      <c r="N380" s="207"/>
      <c r="O380" s="207"/>
      <c r="P380" s="207"/>
      <c r="Q380" s="207"/>
      <c r="R380" s="207"/>
      <c r="S380" s="207"/>
      <c r="T380" s="207"/>
      <c r="U380" s="207"/>
      <c r="W380" s="60"/>
      <c r="Y380" s="207"/>
    </row>
    <row r="381" spans="1:25" x14ac:dyDescent="0.25">
      <c r="A381" s="207"/>
      <c r="B381" s="207"/>
      <c r="C381" s="207"/>
      <c r="D381" s="207"/>
      <c r="E381" s="207"/>
      <c r="F381" s="207"/>
      <c r="G381" s="207"/>
      <c r="H381" s="207"/>
      <c r="I381" s="60"/>
      <c r="J381" s="60"/>
      <c r="K381" s="60"/>
      <c r="L381" s="207"/>
      <c r="M381" s="207"/>
      <c r="N381" s="207"/>
      <c r="O381" s="207"/>
      <c r="P381" s="207"/>
      <c r="Q381" s="207"/>
      <c r="R381" s="207"/>
      <c r="S381" s="207"/>
      <c r="T381" s="207"/>
      <c r="U381" s="207"/>
      <c r="W381" s="60"/>
      <c r="Y381" s="207"/>
    </row>
    <row r="382" spans="1:25" x14ac:dyDescent="0.25">
      <c r="A382" s="207"/>
      <c r="B382" s="207"/>
      <c r="C382" s="207"/>
      <c r="D382" s="207"/>
      <c r="E382" s="207"/>
      <c r="F382" s="207"/>
      <c r="G382" s="207"/>
      <c r="H382" s="207"/>
      <c r="I382" s="60"/>
      <c r="J382" s="60"/>
      <c r="K382" s="60"/>
      <c r="L382" s="207"/>
      <c r="M382" s="207"/>
      <c r="N382" s="207"/>
      <c r="O382" s="207"/>
      <c r="P382" s="207"/>
      <c r="Q382" s="207"/>
      <c r="R382" s="207"/>
      <c r="S382" s="207"/>
      <c r="T382" s="207"/>
      <c r="U382" s="207"/>
      <c r="W382" s="60"/>
      <c r="Y382" s="207"/>
    </row>
    <row r="383" spans="1:25" x14ac:dyDescent="0.25">
      <c r="A383" s="207"/>
      <c r="B383" s="207"/>
      <c r="C383" s="207"/>
      <c r="D383" s="207"/>
      <c r="E383" s="207"/>
      <c r="F383" s="207"/>
      <c r="G383" s="207"/>
      <c r="H383" s="207"/>
      <c r="I383" s="60"/>
      <c r="J383" s="60"/>
      <c r="K383" s="60"/>
      <c r="L383" s="207"/>
      <c r="M383" s="207"/>
      <c r="N383" s="207"/>
      <c r="O383" s="207"/>
      <c r="P383" s="207"/>
      <c r="Q383" s="207"/>
      <c r="R383" s="207"/>
      <c r="S383" s="207"/>
      <c r="T383" s="207"/>
      <c r="U383" s="207"/>
      <c r="W383" s="60"/>
      <c r="Y383" s="207"/>
    </row>
    <row r="384" spans="1:25" x14ac:dyDescent="0.25">
      <c r="A384" s="207"/>
      <c r="B384" s="207"/>
      <c r="C384" s="207"/>
      <c r="D384" s="207"/>
      <c r="E384" s="207"/>
      <c r="F384" s="207"/>
      <c r="G384" s="207"/>
      <c r="H384" s="207"/>
      <c r="I384" s="60"/>
      <c r="J384" s="60"/>
      <c r="K384" s="60"/>
      <c r="L384" s="207"/>
      <c r="M384" s="207"/>
      <c r="N384" s="207"/>
      <c r="O384" s="207"/>
      <c r="P384" s="207"/>
      <c r="Q384" s="207"/>
      <c r="R384" s="207"/>
      <c r="S384" s="207"/>
    </row>
    <row r="385" spans="1:19" x14ac:dyDescent="0.25">
      <c r="A385" s="207"/>
      <c r="B385" s="207"/>
      <c r="C385" s="207"/>
      <c r="D385" s="207"/>
      <c r="E385" s="207"/>
      <c r="F385" s="207"/>
      <c r="G385" s="207"/>
      <c r="H385" s="207"/>
      <c r="I385" s="60"/>
      <c r="J385" s="60"/>
      <c r="K385" s="60"/>
      <c r="L385" s="207"/>
      <c r="M385" s="207"/>
      <c r="N385" s="207"/>
      <c r="O385" s="207"/>
      <c r="P385" s="207"/>
      <c r="Q385" s="207"/>
      <c r="R385" s="207"/>
      <c r="S385" s="207"/>
    </row>
    <row r="386" spans="1:19" x14ac:dyDescent="0.25">
      <c r="A386" s="207"/>
      <c r="B386" s="207"/>
      <c r="C386" s="207"/>
      <c r="D386" s="207"/>
      <c r="E386" s="207"/>
      <c r="F386" s="207"/>
      <c r="G386" s="207"/>
      <c r="H386" s="207"/>
      <c r="I386" s="60"/>
      <c r="J386" s="60"/>
      <c r="K386" s="60"/>
      <c r="L386" s="207"/>
      <c r="M386" s="207"/>
      <c r="N386" s="207"/>
      <c r="O386" s="207"/>
      <c r="P386" s="207"/>
      <c r="Q386" s="207"/>
      <c r="R386" s="207"/>
      <c r="S386" s="207"/>
    </row>
    <row r="387" spans="1:19" x14ac:dyDescent="0.25">
      <c r="A387" s="207"/>
      <c r="B387" s="207"/>
      <c r="C387" s="207"/>
      <c r="D387" s="207"/>
      <c r="E387" s="207"/>
      <c r="F387" s="207"/>
      <c r="G387" s="207"/>
      <c r="H387" s="207"/>
      <c r="I387" s="60"/>
      <c r="J387" s="60"/>
      <c r="K387" s="60"/>
      <c r="L387" s="207"/>
      <c r="M387" s="207"/>
      <c r="N387" s="207"/>
      <c r="O387" s="207"/>
      <c r="P387" s="207"/>
      <c r="Q387" s="207"/>
      <c r="R387" s="207"/>
      <c r="S387" s="207"/>
    </row>
    <row r="388" spans="1:19" x14ac:dyDescent="0.25">
      <c r="A388" s="207"/>
      <c r="B388" s="207"/>
      <c r="C388" s="207"/>
      <c r="D388" s="207"/>
      <c r="E388" s="207"/>
      <c r="F388" s="207"/>
      <c r="G388" s="207"/>
      <c r="H388" s="207"/>
      <c r="I388" s="60"/>
      <c r="J388" s="60"/>
      <c r="K388" s="60"/>
      <c r="L388" s="207"/>
      <c r="M388" s="207"/>
      <c r="N388" s="207"/>
      <c r="O388" s="207"/>
      <c r="P388" s="207"/>
      <c r="Q388" s="207"/>
      <c r="R388" s="207"/>
      <c r="S388" s="207"/>
    </row>
    <row r="389" spans="1:19" x14ac:dyDescent="0.25">
      <c r="A389" s="207"/>
      <c r="B389" s="207"/>
      <c r="C389" s="207"/>
      <c r="D389" s="207"/>
      <c r="E389" s="207"/>
      <c r="F389" s="207"/>
      <c r="G389" s="207"/>
      <c r="H389" s="207"/>
      <c r="I389" s="60"/>
      <c r="J389" s="60"/>
      <c r="K389" s="60"/>
      <c r="L389" s="207"/>
      <c r="M389" s="207"/>
      <c r="N389" s="207"/>
      <c r="O389" s="207"/>
      <c r="P389" s="207"/>
      <c r="Q389" s="207"/>
      <c r="R389" s="207"/>
      <c r="S389" s="207"/>
    </row>
    <row r="390" spans="1:19" x14ac:dyDescent="0.25">
      <c r="A390" s="207"/>
      <c r="B390" s="207"/>
      <c r="C390" s="207"/>
      <c r="D390" s="207"/>
      <c r="E390" s="207"/>
      <c r="F390" s="207"/>
      <c r="G390" s="207"/>
      <c r="H390" s="207"/>
      <c r="I390" s="60"/>
      <c r="J390" s="60"/>
      <c r="K390" s="60"/>
      <c r="L390" s="207"/>
      <c r="M390" s="207"/>
      <c r="N390" s="207"/>
      <c r="O390" s="207"/>
      <c r="P390" s="207"/>
      <c r="Q390" s="207"/>
      <c r="R390" s="207"/>
      <c r="S390" s="207"/>
    </row>
    <row r="391" spans="1:19" x14ac:dyDescent="0.25">
      <c r="A391" s="207"/>
      <c r="B391" s="207"/>
      <c r="C391" s="207"/>
      <c r="D391" s="207"/>
      <c r="E391" s="207"/>
      <c r="F391" s="207"/>
      <c r="G391" s="207"/>
      <c r="H391" s="207"/>
      <c r="I391" s="60"/>
      <c r="J391" s="60"/>
      <c r="K391" s="60"/>
      <c r="L391" s="207"/>
      <c r="M391" s="207"/>
      <c r="N391" s="207"/>
      <c r="O391" s="207"/>
      <c r="P391" s="207"/>
      <c r="Q391" s="207"/>
      <c r="R391" s="207"/>
      <c r="S391" s="207"/>
    </row>
    <row r="392" spans="1:19" x14ac:dyDescent="0.25">
      <c r="A392" s="207"/>
      <c r="B392" s="207"/>
      <c r="C392" s="207"/>
      <c r="D392" s="207"/>
      <c r="E392" s="207"/>
      <c r="F392" s="207"/>
      <c r="G392" s="207"/>
      <c r="H392" s="207"/>
      <c r="I392" s="60"/>
      <c r="J392" s="60"/>
      <c r="K392" s="60"/>
      <c r="L392" s="207"/>
      <c r="M392" s="207"/>
      <c r="N392" s="207"/>
      <c r="O392" s="207"/>
      <c r="P392" s="207"/>
      <c r="Q392" s="207"/>
      <c r="R392" s="207"/>
      <c r="S392" s="207"/>
    </row>
    <row r="393" spans="1:19" x14ac:dyDescent="0.25">
      <c r="A393" s="207"/>
      <c r="B393" s="207"/>
      <c r="C393" s="207"/>
      <c r="D393" s="207"/>
      <c r="E393" s="207"/>
      <c r="F393" s="207"/>
      <c r="G393" s="207"/>
      <c r="H393" s="207"/>
      <c r="I393" s="60"/>
      <c r="J393" s="60"/>
      <c r="K393" s="60"/>
      <c r="L393" s="207"/>
      <c r="M393" s="207"/>
      <c r="N393" s="207"/>
      <c r="O393" s="207"/>
      <c r="P393" s="207"/>
      <c r="Q393" s="207"/>
      <c r="R393" s="207"/>
      <c r="S393" s="207"/>
    </row>
    <row r="394" spans="1:19" x14ac:dyDescent="0.25">
      <c r="A394" s="207"/>
      <c r="B394" s="207"/>
      <c r="C394" s="207"/>
      <c r="D394" s="207"/>
      <c r="E394" s="207"/>
      <c r="F394" s="207"/>
      <c r="G394" s="207"/>
      <c r="H394" s="207"/>
      <c r="I394" s="60"/>
      <c r="J394" s="60"/>
      <c r="K394" s="60"/>
      <c r="L394" s="207"/>
      <c r="M394" s="207"/>
      <c r="N394" s="207"/>
      <c r="O394" s="207"/>
      <c r="P394" s="207"/>
      <c r="Q394" s="207"/>
      <c r="R394" s="207"/>
      <c r="S394" s="207"/>
    </row>
    <row r="395" spans="1:19" x14ac:dyDescent="0.25">
      <c r="A395" s="207"/>
      <c r="B395" s="207"/>
      <c r="C395" s="207"/>
      <c r="D395" s="207"/>
      <c r="E395" s="207"/>
      <c r="F395" s="207"/>
      <c r="G395" s="207"/>
      <c r="H395" s="207"/>
      <c r="I395" s="60"/>
      <c r="J395" s="60"/>
      <c r="K395" s="60"/>
      <c r="L395" s="207"/>
      <c r="M395" s="207"/>
      <c r="N395" s="207"/>
      <c r="O395" s="207"/>
      <c r="P395" s="207"/>
      <c r="Q395" s="207"/>
      <c r="R395" s="207"/>
      <c r="S395" s="207"/>
    </row>
    <row r="396" spans="1:19" x14ac:dyDescent="0.25">
      <c r="A396" s="207"/>
      <c r="B396" s="207"/>
      <c r="C396" s="207"/>
      <c r="D396" s="207"/>
      <c r="E396" s="207"/>
      <c r="F396" s="207"/>
      <c r="G396" s="207"/>
      <c r="H396" s="207"/>
      <c r="I396" s="60"/>
      <c r="J396" s="60"/>
      <c r="K396" s="60"/>
      <c r="L396" s="207"/>
      <c r="M396" s="207"/>
      <c r="N396" s="207"/>
      <c r="O396" s="207"/>
      <c r="P396" s="207"/>
      <c r="Q396" s="207"/>
      <c r="R396" s="207"/>
      <c r="S396" s="207"/>
    </row>
    <row r="397" spans="1:19" x14ac:dyDescent="0.25">
      <c r="A397" s="207"/>
      <c r="B397" s="207"/>
      <c r="C397" s="207"/>
      <c r="D397" s="207"/>
      <c r="E397" s="207"/>
      <c r="F397" s="207"/>
      <c r="G397" s="207"/>
      <c r="H397" s="207"/>
      <c r="I397" s="60"/>
      <c r="J397" s="60"/>
      <c r="K397" s="60"/>
      <c r="L397" s="207"/>
      <c r="M397" s="207"/>
      <c r="N397" s="207"/>
      <c r="O397" s="207"/>
      <c r="P397" s="207"/>
      <c r="Q397" s="207"/>
      <c r="R397" s="207"/>
      <c r="S397" s="207"/>
    </row>
    <row r="398" spans="1:19" x14ac:dyDescent="0.25">
      <c r="A398" s="207"/>
      <c r="B398" s="207"/>
      <c r="C398" s="207"/>
      <c r="D398" s="207"/>
      <c r="E398" s="207"/>
      <c r="F398" s="207"/>
      <c r="G398" s="207"/>
      <c r="H398" s="207"/>
      <c r="I398" s="60"/>
      <c r="J398" s="60"/>
      <c r="K398" s="60"/>
      <c r="L398" s="207"/>
      <c r="M398" s="207"/>
      <c r="N398" s="207"/>
      <c r="O398" s="207"/>
      <c r="P398" s="207"/>
      <c r="Q398" s="207"/>
      <c r="R398" s="207"/>
      <c r="S398" s="207"/>
    </row>
    <row r="399" spans="1:19" x14ac:dyDescent="0.25">
      <c r="A399" s="207"/>
      <c r="B399" s="207"/>
      <c r="C399" s="207"/>
      <c r="D399" s="207"/>
      <c r="E399" s="207"/>
      <c r="F399" s="207"/>
      <c r="G399" s="207"/>
      <c r="H399" s="207"/>
      <c r="I399" s="60"/>
      <c r="J399" s="60"/>
      <c r="K399" s="60"/>
      <c r="L399" s="207"/>
      <c r="M399" s="207"/>
      <c r="N399" s="207"/>
      <c r="O399" s="207"/>
      <c r="P399" s="207"/>
      <c r="Q399" s="207"/>
      <c r="R399" s="207"/>
      <c r="S399" s="207"/>
    </row>
    <row r="400" spans="1:19" x14ac:dyDescent="0.25">
      <c r="A400" s="207"/>
      <c r="B400" s="207"/>
      <c r="C400" s="207"/>
      <c r="D400" s="207"/>
      <c r="E400" s="207"/>
      <c r="F400" s="207"/>
      <c r="G400" s="207"/>
      <c r="H400" s="207"/>
      <c r="I400" s="60"/>
      <c r="J400" s="60"/>
      <c r="K400" s="60"/>
      <c r="L400" s="207"/>
      <c r="M400" s="207"/>
      <c r="N400" s="207"/>
      <c r="O400" s="207"/>
      <c r="P400" s="207"/>
      <c r="Q400" s="207"/>
      <c r="R400" s="207"/>
      <c r="S400" s="207"/>
    </row>
    <row r="401" spans="1:19" x14ac:dyDescent="0.25">
      <c r="A401" s="207"/>
      <c r="B401" s="207"/>
      <c r="C401" s="207"/>
      <c r="D401" s="207"/>
      <c r="E401" s="207"/>
      <c r="F401" s="207"/>
      <c r="G401" s="207"/>
      <c r="H401" s="207"/>
      <c r="I401" s="60"/>
      <c r="J401" s="60"/>
      <c r="K401" s="60"/>
      <c r="L401" s="207"/>
      <c r="M401" s="207"/>
      <c r="N401" s="207"/>
      <c r="O401" s="207"/>
      <c r="P401" s="207"/>
      <c r="Q401" s="207"/>
      <c r="R401" s="207"/>
      <c r="S401" s="207"/>
    </row>
    <row r="402" spans="1:19" x14ac:dyDescent="0.25">
      <c r="A402" s="207"/>
      <c r="B402" s="207"/>
      <c r="C402" s="207"/>
      <c r="D402" s="207"/>
      <c r="E402" s="207"/>
      <c r="F402" s="207"/>
      <c r="G402" s="207"/>
      <c r="H402" s="207"/>
      <c r="I402" s="60"/>
      <c r="J402" s="60"/>
      <c r="K402" s="60"/>
      <c r="L402" s="207"/>
      <c r="M402" s="207"/>
      <c r="N402" s="207"/>
      <c r="O402" s="207"/>
      <c r="P402" s="207"/>
      <c r="Q402" s="207"/>
      <c r="R402" s="207"/>
      <c r="S402" s="207"/>
    </row>
    <row r="403" spans="1:19" x14ac:dyDescent="0.25">
      <c r="A403" s="207"/>
      <c r="B403" s="207"/>
      <c r="C403" s="207"/>
      <c r="D403" s="207"/>
      <c r="E403" s="207"/>
      <c r="F403" s="207"/>
      <c r="G403" s="207"/>
      <c r="H403" s="207"/>
      <c r="I403" s="60"/>
      <c r="J403" s="60"/>
      <c r="K403" s="60"/>
      <c r="L403" s="207"/>
      <c r="M403" s="207"/>
      <c r="N403" s="207"/>
      <c r="O403" s="207"/>
      <c r="P403" s="207"/>
      <c r="Q403" s="207"/>
      <c r="R403" s="207"/>
      <c r="S403" s="207"/>
    </row>
    <row r="404" spans="1:19" x14ac:dyDescent="0.25">
      <c r="A404" s="207"/>
      <c r="B404" s="207"/>
      <c r="C404" s="207"/>
      <c r="D404" s="207"/>
      <c r="E404" s="207"/>
      <c r="F404" s="207"/>
      <c r="G404" s="207"/>
      <c r="H404" s="207"/>
      <c r="I404" s="60"/>
      <c r="J404" s="60"/>
      <c r="K404" s="60"/>
      <c r="L404" s="207"/>
      <c r="M404" s="207"/>
      <c r="N404" s="207"/>
      <c r="O404" s="207"/>
      <c r="P404" s="207"/>
      <c r="Q404" s="207"/>
      <c r="R404" s="207"/>
      <c r="S404" s="207"/>
    </row>
    <row r="405" spans="1:19" x14ac:dyDescent="0.25">
      <c r="A405" s="207"/>
      <c r="B405" s="207"/>
      <c r="C405" s="207"/>
      <c r="D405" s="207"/>
      <c r="E405" s="207"/>
      <c r="F405" s="207"/>
      <c r="G405" s="207"/>
      <c r="H405" s="207"/>
      <c r="I405" s="60"/>
      <c r="J405" s="60"/>
      <c r="K405" s="60"/>
      <c r="L405" s="207"/>
      <c r="M405" s="207"/>
      <c r="N405" s="207"/>
      <c r="O405" s="207"/>
      <c r="P405" s="207"/>
      <c r="Q405" s="207"/>
      <c r="R405" s="207"/>
      <c r="S405" s="207"/>
    </row>
    <row r="406" spans="1:19" x14ac:dyDescent="0.25">
      <c r="A406" s="207"/>
      <c r="B406" s="207"/>
      <c r="C406" s="207"/>
      <c r="D406" s="207"/>
      <c r="E406" s="207"/>
      <c r="F406" s="207"/>
      <c r="G406" s="207"/>
      <c r="H406" s="207"/>
      <c r="I406" s="60"/>
      <c r="J406" s="60"/>
      <c r="K406" s="60"/>
      <c r="L406" s="207"/>
      <c r="M406" s="207"/>
      <c r="N406" s="207"/>
      <c r="O406" s="207"/>
      <c r="P406" s="207"/>
      <c r="Q406" s="207"/>
      <c r="R406" s="207"/>
      <c r="S406" s="207"/>
    </row>
    <row r="407" spans="1:19" x14ac:dyDescent="0.25">
      <c r="A407" s="207"/>
      <c r="B407" s="207"/>
      <c r="C407" s="207"/>
      <c r="D407" s="207"/>
      <c r="E407" s="207"/>
      <c r="F407" s="207"/>
      <c r="G407" s="207"/>
      <c r="H407" s="207"/>
      <c r="I407" s="60"/>
      <c r="J407" s="60"/>
      <c r="K407" s="60"/>
      <c r="L407" s="207"/>
      <c r="M407" s="207"/>
      <c r="N407" s="207"/>
      <c r="O407" s="207"/>
      <c r="P407" s="207"/>
      <c r="Q407" s="207"/>
      <c r="R407" s="207"/>
      <c r="S407" s="207"/>
    </row>
    <row r="408" spans="1:19" x14ac:dyDescent="0.25">
      <c r="A408" s="207"/>
      <c r="B408" s="207"/>
      <c r="C408" s="207"/>
      <c r="D408" s="207"/>
      <c r="E408" s="207"/>
      <c r="F408" s="207"/>
      <c r="G408" s="207"/>
      <c r="H408" s="207"/>
      <c r="I408" s="60"/>
      <c r="J408" s="60"/>
      <c r="K408" s="60"/>
      <c r="L408" s="207"/>
      <c r="M408" s="207"/>
      <c r="N408" s="207"/>
      <c r="O408" s="207"/>
      <c r="P408" s="207"/>
      <c r="Q408" s="207"/>
      <c r="R408" s="207"/>
      <c r="S408" s="207"/>
    </row>
    <row r="409" spans="1:19" x14ac:dyDescent="0.25">
      <c r="A409" s="207"/>
      <c r="B409" s="207"/>
      <c r="C409" s="207"/>
      <c r="D409" s="207"/>
      <c r="E409" s="207"/>
      <c r="F409" s="207"/>
      <c r="G409" s="207"/>
      <c r="H409" s="207"/>
      <c r="I409" s="60"/>
      <c r="J409" s="60"/>
      <c r="K409" s="60"/>
      <c r="L409" s="207"/>
      <c r="M409" s="207"/>
      <c r="N409" s="207"/>
      <c r="O409" s="207"/>
      <c r="P409" s="207"/>
      <c r="Q409" s="207"/>
      <c r="R409" s="207"/>
      <c r="S409" s="207"/>
    </row>
    <row r="410" spans="1:19" x14ac:dyDescent="0.25">
      <c r="A410" s="207"/>
      <c r="B410" s="207"/>
      <c r="C410" s="207"/>
      <c r="D410" s="207"/>
      <c r="E410" s="207"/>
      <c r="F410" s="207"/>
      <c r="G410" s="207"/>
      <c r="H410" s="207"/>
      <c r="I410" s="60"/>
      <c r="J410" s="60"/>
      <c r="K410" s="60"/>
      <c r="L410" s="207"/>
      <c r="M410" s="207"/>
      <c r="N410" s="207"/>
      <c r="O410" s="207"/>
      <c r="P410" s="207"/>
      <c r="Q410" s="207"/>
      <c r="R410" s="207"/>
      <c r="S410" s="207"/>
    </row>
    <row r="411" spans="1:19" x14ac:dyDescent="0.25">
      <c r="A411" s="207"/>
      <c r="B411" s="207"/>
      <c r="C411" s="207"/>
      <c r="D411" s="207"/>
      <c r="E411" s="207"/>
      <c r="F411" s="207"/>
      <c r="G411" s="207"/>
      <c r="H411" s="207"/>
      <c r="I411" s="60"/>
      <c r="J411" s="60"/>
      <c r="K411" s="60"/>
      <c r="L411" s="207"/>
      <c r="M411" s="207"/>
      <c r="N411" s="207"/>
      <c r="O411" s="207"/>
      <c r="P411" s="207"/>
      <c r="Q411" s="207"/>
      <c r="R411" s="207"/>
      <c r="S411" s="207"/>
    </row>
    <row r="412" spans="1:19" x14ac:dyDescent="0.25">
      <c r="A412" s="207"/>
      <c r="B412" s="207"/>
      <c r="C412" s="207"/>
      <c r="D412" s="207"/>
      <c r="E412" s="207"/>
      <c r="F412" s="207"/>
      <c r="G412" s="207"/>
      <c r="H412" s="207"/>
      <c r="I412" s="60"/>
      <c r="J412" s="60"/>
      <c r="K412" s="60"/>
      <c r="L412" s="207"/>
      <c r="M412" s="207"/>
      <c r="N412" s="207"/>
      <c r="O412" s="207"/>
      <c r="P412" s="207"/>
      <c r="Q412" s="207"/>
      <c r="R412" s="207"/>
      <c r="S412" s="207"/>
    </row>
    <row r="413" spans="1:19" x14ac:dyDescent="0.25">
      <c r="A413" s="207"/>
      <c r="B413" s="207"/>
      <c r="C413" s="207"/>
      <c r="D413" s="207"/>
      <c r="E413" s="207"/>
      <c r="F413" s="207"/>
      <c r="G413" s="207"/>
      <c r="H413" s="207"/>
      <c r="I413" s="60"/>
      <c r="J413" s="60"/>
      <c r="K413" s="60"/>
      <c r="L413" s="207"/>
      <c r="M413" s="207"/>
      <c r="N413" s="207"/>
      <c r="O413" s="207"/>
      <c r="P413" s="207"/>
      <c r="Q413" s="207"/>
      <c r="R413" s="207"/>
      <c r="S413" s="207"/>
    </row>
    <row r="414" spans="1:19" x14ac:dyDescent="0.25">
      <c r="A414" s="207"/>
      <c r="B414" s="207"/>
      <c r="C414" s="207"/>
      <c r="D414" s="207"/>
      <c r="E414" s="207"/>
      <c r="F414" s="207"/>
      <c r="G414" s="207"/>
      <c r="H414" s="207"/>
      <c r="I414" s="60"/>
      <c r="J414" s="60"/>
      <c r="K414" s="60"/>
      <c r="L414" s="207"/>
      <c r="M414" s="207"/>
      <c r="N414" s="207"/>
      <c r="O414" s="207"/>
      <c r="P414" s="207"/>
      <c r="Q414" s="207"/>
      <c r="R414" s="207"/>
      <c r="S414" s="207"/>
    </row>
    <row r="415" spans="1:19" x14ac:dyDescent="0.25">
      <c r="A415" s="207"/>
      <c r="B415" s="207"/>
      <c r="C415" s="207"/>
      <c r="D415" s="207"/>
      <c r="E415" s="207"/>
      <c r="F415" s="207"/>
      <c r="G415" s="207"/>
      <c r="H415" s="207"/>
      <c r="I415" s="60"/>
      <c r="J415" s="60"/>
      <c r="K415" s="60"/>
      <c r="L415" s="207"/>
      <c r="M415" s="207"/>
      <c r="N415" s="207"/>
      <c r="O415" s="207"/>
      <c r="P415" s="207"/>
      <c r="Q415" s="207"/>
      <c r="R415" s="207"/>
      <c r="S415" s="207"/>
    </row>
    <row r="416" spans="1:19" x14ac:dyDescent="0.25">
      <c r="A416" s="207"/>
      <c r="B416" s="207"/>
      <c r="C416" s="207"/>
      <c r="D416" s="207"/>
      <c r="E416" s="207"/>
      <c r="F416" s="207"/>
      <c r="G416" s="207"/>
      <c r="H416" s="207"/>
      <c r="I416" s="60"/>
      <c r="J416" s="60"/>
      <c r="K416" s="60"/>
      <c r="L416" s="207"/>
      <c r="M416" s="207"/>
      <c r="N416" s="207"/>
      <c r="O416" s="207"/>
      <c r="P416" s="207"/>
      <c r="Q416" s="207"/>
      <c r="R416" s="207"/>
      <c r="S416" s="207"/>
    </row>
    <row r="417" spans="1:19" x14ac:dyDescent="0.25">
      <c r="A417" s="207"/>
      <c r="B417" s="207"/>
      <c r="C417" s="207"/>
      <c r="D417" s="207"/>
      <c r="E417" s="207"/>
      <c r="F417" s="207"/>
      <c r="G417" s="207"/>
      <c r="H417" s="207"/>
      <c r="I417" s="60"/>
      <c r="J417" s="60"/>
      <c r="K417" s="60"/>
      <c r="L417" s="207"/>
      <c r="M417" s="207"/>
      <c r="N417" s="207"/>
      <c r="O417" s="207"/>
      <c r="P417" s="207"/>
      <c r="Q417" s="207"/>
      <c r="R417" s="207"/>
      <c r="S417" s="207"/>
    </row>
    <row r="418" spans="1:19" x14ac:dyDescent="0.25">
      <c r="A418" s="207"/>
      <c r="B418" s="207"/>
      <c r="C418" s="207"/>
      <c r="D418" s="207"/>
      <c r="E418" s="207"/>
      <c r="F418" s="207"/>
      <c r="G418" s="207"/>
      <c r="H418" s="207"/>
      <c r="I418" s="60"/>
      <c r="J418" s="60"/>
      <c r="K418" s="60"/>
      <c r="L418" s="207"/>
      <c r="M418" s="207"/>
      <c r="N418" s="207"/>
      <c r="O418" s="207"/>
      <c r="P418" s="207"/>
      <c r="Q418" s="207"/>
      <c r="R418" s="207"/>
      <c r="S418" s="207"/>
    </row>
    <row r="419" spans="1:19" x14ac:dyDescent="0.25">
      <c r="A419" s="207"/>
      <c r="B419" s="207"/>
      <c r="C419" s="207"/>
      <c r="D419" s="207"/>
      <c r="E419" s="207"/>
      <c r="F419" s="207"/>
      <c r="G419" s="207"/>
      <c r="H419" s="207"/>
      <c r="I419" s="60"/>
      <c r="J419" s="60"/>
      <c r="K419" s="60"/>
      <c r="L419" s="207"/>
      <c r="M419" s="207"/>
      <c r="N419" s="207"/>
      <c r="O419" s="207"/>
      <c r="P419" s="207"/>
      <c r="Q419" s="207"/>
      <c r="R419" s="207"/>
      <c r="S419" s="207"/>
    </row>
    <row r="420" spans="1:19" x14ac:dyDescent="0.25">
      <c r="A420" s="207"/>
      <c r="B420" s="207"/>
      <c r="C420" s="207"/>
      <c r="D420" s="207"/>
      <c r="E420" s="207"/>
      <c r="F420" s="207"/>
      <c r="G420" s="207"/>
      <c r="H420" s="207"/>
      <c r="I420" s="60"/>
      <c r="J420" s="60"/>
      <c r="K420" s="60"/>
      <c r="L420" s="207"/>
      <c r="M420" s="207"/>
      <c r="N420" s="207"/>
      <c r="O420" s="207"/>
      <c r="P420" s="207"/>
      <c r="Q420" s="207"/>
      <c r="R420" s="207"/>
      <c r="S420" s="207"/>
    </row>
    <row r="421" spans="1:19" x14ac:dyDescent="0.25">
      <c r="A421" s="207"/>
      <c r="B421" s="207"/>
      <c r="C421" s="207"/>
      <c r="D421" s="207"/>
      <c r="E421" s="207"/>
      <c r="F421" s="207"/>
      <c r="G421" s="207"/>
      <c r="H421" s="207"/>
      <c r="I421" s="60"/>
      <c r="J421" s="60"/>
      <c r="K421" s="60"/>
      <c r="L421" s="207"/>
      <c r="M421" s="207"/>
      <c r="N421" s="207"/>
      <c r="O421" s="207"/>
      <c r="P421" s="207"/>
      <c r="Q421" s="207"/>
      <c r="R421" s="207"/>
      <c r="S421" s="207"/>
    </row>
    <row r="422" spans="1:19" x14ac:dyDescent="0.25">
      <c r="A422" s="207"/>
      <c r="B422" s="207"/>
      <c r="C422" s="207"/>
      <c r="D422" s="207"/>
      <c r="E422" s="207"/>
      <c r="F422" s="207"/>
      <c r="G422" s="207"/>
      <c r="H422" s="207"/>
      <c r="I422" s="60"/>
      <c r="J422" s="60"/>
      <c r="K422" s="60"/>
      <c r="L422" s="207"/>
      <c r="M422" s="207"/>
      <c r="N422" s="207"/>
      <c r="O422" s="207"/>
      <c r="P422" s="207"/>
      <c r="Q422" s="207"/>
      <c r="R422" s="207"/>
      <c r="S422" s="207"/>
    </row>
    <row r="423" spans="1:19" x14ac:dyDescent="0.25">
      <c r="A423" s="207"/>
      <c r="B423" s="207"/>
      <c r="C423" s="207"/>
      <c r="D423" s="207"/>
      <c r="E423" s="207"/>
      <c r="F423" s="207"/>
      <c r="G423" s="207"/>
      <c r="H423" s="207"/>
      <c r="I423" s="60"/>
      <c r="J423" s="60"/>
      <c r="K423" s="60"/>
      <c r="L423" s="207"/>
      <c r="M423" s="207"/>
      <c r="N423" s="207"/>
      <c r="O423" s="207"/>
      <c r="P423" s="207"/>
      <c r="Q423" s="207"/>
      <c r="R423" s="207"/>
      <c r="S423" s="207"/>
    </row>
    <row r="424" spans="1:19" x14ac:dyDescent="0.25">
      <c r="A424" s="207"/>
      <c r="B424" s="207"/>
      <c r="C424" s="207"/>
      <c r="D424" s="207"/>
      <c r="E424" s="207"/>
      <c r="F424" s="207"/>
      <c r="G424" s="207"/>
      <c r="H424" s="207"/>
      <c r="I424" s="60"/>
      <c r="J424" s="60"/>
      <c r="K424" s="60"/>
      <c r="L424" s="207"/>
      <c r="M424" s="207"/>
      <c r="N424" s="207"/>
      <c r="O424" s="207"/>
      <c r="P424" s="207"/>
      <c r="Q424" s="207"/>
      <c r="R424" s="207"/>
      <c r="S424" s="207"/>
    </row>
    <row r="425" spans="1:19" x14ac:dyDescent="0.25">
      <c r="A425" s="207"/>
      <c r="B425" s="207"/>
      <c r="C425" s="207"/>
      <c r="D425" s="207"/>
      <c r="E425" s="207"/>
      <c r="F425" s="207"/>
      <c r="G425" s="207"/>
      <c r="H425" s="207"/>
      <c r="I425" s="60"/>
      <c r="J425" s="60"/>
      <c r="K425" s="60"/>
      <c r="L425" s="207"/>
      <c r="M425" s="207"/>
      <c r="N425" s="207"/>
      <c r="O425" s="207"/>
      <c r="P425" s="207"/>
      <c r="Q425" s="207"/>
      <c r="R425" s="207"/>
      <c r="S425" s="207"/>
    </row>
    <row r="426" spans="1:19" x14ac:dyDescent="0.25">
      <c r="A426" s="207"/>
      <c r="B426" s="207"/>
      <c r="C426" s="207"/>
      <c r="D426" s="207"/>
      <c r="E426" s="207"/>
      <c r="F426" s="207"/>
      <c r="G426" s="207"/>
      <c r="H426" s="207"/>
      <c r="I426" s="60"/>
      <c r="J426" s="60"/>
      <c r="K426" s="60"/>
      <c r="L426" s="207"/>
      <c r="M426" s="207"/>
      <c r="N426" s="207"/>
      <c r="O426" s="207"/>
      <c r="P426" s="207"/>
      <c r="Q426" s="207"/>
      <c r="R426" s="207"/>
      <c r="S426" s="207"/>
    </row>
    <row r="427" spans="1:19" x14ac:dyDescent="0.25">
      <c r="A427" s="207"/>
      <c r="B427" s="207"/>
      <c r="C427" s="207"/>
      <c r="D427" s="207"/>
      <c r="E427" s="207"/>
      <c r="F427" s="207"/>
      <c r="G427" s="207"/>
      <c r="H427" s="207"/>
      <c r="I427" s="60"/>
      <c r="J427" s="60"/>
      <c r="K427" s="60"/>
      <c r="L427" s="207"/>
      <c r="M427" s="207"/>
      <c r="N427" s="207"/>
      <c r="O427" s="207"/>
      <c r="P427" s="207"/>
      <c r="Q427" s="207"/>
      <c r="R427" s="207"/>
      <c r="S427" s="207"/>
    </row>
    <row r="428" spans="1:19" x14ac:dyDescent="0.25">
      <c r="A428" s="207"/>
      <c r="B428" s="207"/>
      <c r="C428" s="207"/>
      <c r="D428" s="207"/>
      <c r="E428" s="207"/>
      <c r="F428" s="207"/>
      <c r="G428" s="207"/>
      <c r="H428" s="207"/>
      <c r="I428" s="60"/>
      <c r="J428" s="60"/>
      <c r="K428" s="60"/>
      <c r="L428" s="207"/>
      <c r="M428" s="207"/>
      <c r="N428" s="207"/>
      <c r="O428" s="207"/>
      <c r="P428" s="207"/>
      <c r="Q428" s="207"/>
      <c r="R428" s="207"/>
      <c r="S428" s="207"/>
    </row>
    <row r="429" spans="1:19" x14ac:dyDescent="0.25">
      <c r="A429" s="207"/>
      <c r="B429" s="207"/>
      <c r="C429" s="207"/>
      <c r="D429" s="207"/>
      <c r="E429" s="207"/>
      <c r="F429" s="207"/>
      <c r="G429" s="207"/>
      <c r="H429" s="207"/>
      <c r="I429" s="60"/>
      <c r="J429" s="60"/>
      <c r="K429" s="60"/>
      <c r="L429" s="207"/>
      <c r="M429" s="207"/>
      <c r="N429" s="207"/>
      <c r="O429" s="207"/>
      <c r="P429" s="207"/>
      <c r="Q429" s="207"/>
      <c r="R429" s="207"/>
      <c r="S429" s="207"/>
    </row>
    <row r="430" spans="1:19" x14ac:dyDescent="0.25">
      <c r="A430" s="207"/>
      <c r="B430" s="207"/>
      <c r="C430" s="207"/>
      <c r="D430" s="207"/>
      <c r="E430" s="207"/>
      <c r="F430" s="207"/>
      <c r="G430" s="207"/>
      <c r="H430" s="207"/>
      <c r="I430" s="60"/>
      <c r="J430" s="60"/>
      <c r="K430" s="60"/>
      <c r="L430" s="207"/>
      <c r="M430" s="207"/>
      <c r="N430" s="207"/>
      <c r="O430" s="207"/>
      <c r="P430" s="207"/>
      <c r="Q430" s="207"/>
      <c r="R430" s="207"/>
      <c r="S430" s="207"/>
    </row>
    <row r="431" spans="1:19" x14ac:dyDescent="0.25">
      <c r="A431" s="207"/>
      <c r="B431" s="207"/>
      <c r="C431" s="207"/>
      <c r="D431" s="207"/>
      <c r="E431" s="207"/>
      <c r="F431" s="207"/>
      <c r="G431" s="207"/>
      <c r="H431" s="207"/>
      <c r="I431" s="60"/>
      <c r="J431" s="60"/>
      <c r="K431" s="60"/>
      <c r="L431" s="207"/>
      <c r="M431" s="207"/>
      <c r="N431" s="207"/>
      <c r="O431" s="207"/>
      <c r="P431" s="207"/>
      <c r="Q431" s="207"/>
      <c r="R431" s="207"/>
      <c r="S431" s="207"/>
    </row>
    <row r="432" spans="1:19" x14ac:dyDescent="0.25">
      <c r="A432" s="207"/>
      <c r="B432" s="207"/>
      <c r="C432" s="207"/>
      <c r="D432" s="207"/>
      <c r="E432" s="207"/>
      <c r="F432" s="207"/>
      <c r="G432" s="207"/>
      <c r="H432" s="207"/>
      <c r="I432" s="60"/>
      <c r="J432" s="60"/>
      <c r="K432" s="60"/>
      <c r="L432" s="207"/>
      <c r="M432" s="207"/>
      <c r="N432" s="207"/>
      <c r="O432" s="207"/>
      <c r="P432" s="207"/>
      <c r="Q432" s="207"/>
      <c r="R432" s="207"/>
      <c r="S432" s="207"/>
    </row>
    <row r="433" spans="1:19" x14ac:dyDescent="0.25">
      <c r="A433" s="207"/>
      <c r="B433" s="207"/>
      <c r="C433" s="207"/>
      <c r="D433" s="207"/>
      <c r="E433" s="207"/>
      <c r="F433" s="207"/>
      <c r="G433" s="207"/>
      <c r="H433" s="207"/>
      <c r="I433" s="60"/>
      <c r="J433" s="60"/>
      <c r="K433" s="60"/>
      <c r="L433" s="207"/>
      <c r="M433" s="207"/>
      <c r="N433" s="207"/>
      <c r="O433" s="207"/>
      <c r="P433" s="207"/>
      <c r="Q433" s="207"/>
      <c r="R433" s="207"/>
      <c r="S433" s="207"/>
    </row>
    <row r="434" spans="1:19" x14ac:dyDescent="0.25">
      <c r="A434" s="207"/>
      <c r="B434" s="207"/>
      <c r="C434" s="207"/>
      <c r="D434" s="207"/>
      <c r="E434" s="207"/>
      <c r="F434" s="207"/>
      <c r="G434" s="207"/>
      <c r="H434" s="207"/>
      <c r="I434" s="60"/>
      <c r="J434" s="60"/>
      <c r="K434" s="60"/>
      <c r="L434" s="207"/>
      <c r="M434" s="207"/>
      <c r="N434" s="207"/>
      <c r="O434" s="207"/>
      <c r="P434" s="207"/>
      <c r="Q434" s="207"/>
      <c r="R434" s="207"/>
      <c r="S434" s="207"/>
    </row>
    <row r="435" spans="1:19" x14ac:dyDescent="0.25">
      <c r="A435" s="207"/>
      <c r="B435" s="207"/>
      <c r="C435" s="207"/>
      <c r="D435" s="207"/>
      <c r="E435" s="207"/>
      <c r="F435" s="207"/>
      <c r="G435" s="207"/>
      <c r="H435" s="207"/>
      <c r="I435" s="60"/>
      <c r="J435" s="60"/>
      <c r="K435" s="60"/>
      <c r="L435" s="207"/>
      <c r="M435" s="207"/>
      <c r="N435" s="207"/>
      <c r="O435" s="207"/>
      <c r="P435" s="207"/>
      <c r="Q435" s="207"/>
      <c r="R435" s="207"/>
      <c r="S435" s="207"/>
    </row>
    <row r="436" spans="1:19" x14ac:dyDescent="0.25">
      <c r="A436" s="207"/>
      <c r="B436" s="207"/>
      <c r="C436" s="207"/>
      <c r="D436" s="207"/>
      <c r="E436" s="207"/>
      <c r="F436" s="207"/>
      <c r="G436" s="207"/>
      <c r="H436" s="207"/>
      <c r="I436" s="60"/>
      <c r="J436" s="60"/>
      <c r="K436" s="60"/>
      <c r="L436" s="207"/>
      <c r="M436" s="207"/>
      <c r="N436" s="207"/>
      <c r="O436" s="207"/>
      <c r="P436" s="207"/>
      <c r="Q436" s="207"/>
      <c r="R436" s="207"/>
      <c r="S436" s="207"/>
    </row>
    <row r="437" spans="1:19" x14ac:dyDescent="0.25">
      <c r="A437" s="207"/>
      <c r="B437" s="207"/>
      <c r="C437" s="207"/>
      <c r="D437" s="207"/>
      <c r="E437" s="207"/>
      <c r="F437" s="207"/>
      <c r="G437" s="207"/>
      <c r="H437" s="207"/>
      <c r="I437" s="60"/>
      <c r="J437" s="60"/>
      <c r="K437" s="60"/>
      <c r="L437" s="207"/>
      <c r="M437" s="207"/>
      <c r="N437" s="207"/>
      <c r="O437" s="207"/>
      <c r="P437" s="207"/>
      <c r="Q437" s="207"/>
      <c r="R437" s="207"/>
      <c r="S437" s="207"/>
    </row>
    <row r="438" spans="1:19" x14ac:dyDescent="0.25">
      <c r="A438" s="207"/>
      <c r="B438" s="207"/>
      <c r="C438" s="207"/>
      <c r="D438" s="207"/>
      <c r="E438" s="207"/>
      <c r="F438" s="207"/>
      <c r="G438" s="207"/>
      <c r="H438" s="207"/>
      <c r="I438" s="60"/>
      <c r="J438" s="60"/>
      <c r="K438" s="60"/>
      <c r="L438" s="207"/>
      <c r="M438" s="207"/>
      <c r="N438" s="207"/>
      <c r="O438" s="207"/>
      <c r="P438" s="207"/>
      <c r="Q438" s="207"/>
      <c r="R438" s="207"/>
      <c r="S438" s="207"/>
    </row>
    <row r="439" spans="1:19" x14ac:dyDescent="0.25">
      <c r="A439" s="207"/>
      <c r="B439" s="207"/>
      <c r="C439" s="207"/>
      <c r="D439" s="207"/>
      <c r="E439" s="207"/>
      <c r="F439" s="207"/>
      <c r="G439" s="207"/>
      <c r="H439" s="207"/>
      <c r="I439" s="60"/>
      <c r="J439" s="60"/>
      <c r="K439" s="60"/>
      <c r="L439" s="207"/>
      <c r="M439" s="207"/>
      <c r="N439" s="207"/>
      <c r="O439" s="207"/>
      <c r="P439" s="207"/>
      <c r="Q439" s="207"/>
      <c r="R439" s="207"/>
      <c r="S439" s="207"/>
    </row>
    <row r="440" spans="1:19" x14ac:dyDescent="0.25">
      <c r="A440" s="207"/>
      <c r="B440" s="207"/>
      <c r="C440" s="207"/>
      <c r="D440" s="207"/>
      <c r="E440" s="207"/>
      <c r="F440" s="207"/>
      <c r="G440" s="207"/>
      <c r="H440" s="207"/>
      <c r="I440" s="60"/>
      <c r="J440" s="60"/>
      <c r="K440" s="60"/>
      <c r="L440" s="207"/>
      <c r="M440" s="207"/>
      <c r="N440" s="207"/>
      <c r="O440" s="207"/>
      <c r="P440" s="207"/>
      <c r="Q440" s="207"/>
      <c r="R440" s="207"/>
      <c r="S440" s="207"/>
    </row>
    <row r="441" spans="1:19" x14ac:dyDescent="0.25">
      <c r="A441" s="207"/>
      <c r="B441" s="207"/>
      <c r="C441" s="207"/>
      <c r="D441" s="207"/>
      <c r="E441" s="207"/>
      <c r="F441" s="207"/>
      <c r="G441" s="207"/>
      <c r="H441" s="207"/>
      <c r="I441" s="60"/>
      <c r="J441" s="60"/>
      <c r="K441" s="60"/>
      <c r="L441" s="207"/>
      <c r="M441" s="207"/>
      <c r="N441" s="207"/>
      <c r="O441" s="207"/>
      <c r="P441" s="207"/>
      <c r="Q441" s="207"/>
      <c r="R441" s="207"/>
      <c r="S441" s="207"/>
    </row>
    <row r="442" spans="1:19" x14ac:dyDescent="0.25">
      <c r="A442" s="207"/>
      <c r="B442" s="207"/>
      <c r="C442" s="207"/>
      <c r="D442" s="207"/>
      <c r="E442" s="207"/>
      <c r="F442" s="207"/>
      <c r="G442" s="207"/>
      <c r="H442" s="207"/>
      <c r="I442" s="60"/>
      <c r="J442" s="60"/>
      <c r="K442" s="60"/>
      <c r="L442" s="207"/>
      <c r="M442" s="207"/>
      <c r="N442" s="207"/>
      <c r="O442" s="207"/>
      <c r="P442" s="207"/>
      <c r="Q442" s="207"/>
      <c r="R442" s="207"/>
      <c r="S442" s="207"/>
    </row>
    <row r="443" spans="1:19" x14ac:dyDescent="0.25">
      <c r="A443" s="207"/>
      <c r="B443" s="207"/>
      <c r="C443" s="207"/>
      <c r="D443" s="207"/>
      <c r="E443" s="207"/>
      <c r="F443" s="207"/>
      <c r="G443" s="207"/>
      <c r="H443" s="207"/>
      <c r="I443" s="60"/>
      <c r="J443" s="60"/>
      <c r="K443" s="60"/>
      <c r="L443" s="207"/>
      <c r="M443" s="207"/>
      <c r="N443" s="207"/>
      <c r="O443" s="207"/>
      <c r="P443" s="207"/>
      <c r="Q443" s="207"/>
      <c r="R443" s="207"/>
      <c r="S443" s="207"/>
    </row>
    <row r="444" spans="1:19" x14ac:dyDescent="0.25">
      <c r="A444" s="207"/>
      <c r="B444" s="207"/>
      <c r="C444" s="207"/>
      <c r="D444" s="207"/>
      <c r="E444" s="207"/>
      <c r="F444" s="207"/>
      <c r="G444" s="207"/>
      <c r="H444" s="207"/>
      <c r="I444" s="60"/>
      <c r="J444" s="60"/>
      <c r="K444" s="60"/>
      <c r="L444" s="207"/>
      <c r="M444" s="207"/>
      <c r="N444" s="207"/>
      <c r="O444" s="207"/>
      <c r="P444" s="207"/>
      <c r="Q444" s="207"/>
      <c r="R444" s="207"/>
      <c r="S444" s="207"/>
    </row>
    <row r="445" spans="1:19" x14ac:dyDescent="0.25">
      <c r="A445" s="207"/>
      <c r="B445" s="207"/>
      <c r="C445" s="207"/>
      <c r="D445" s="207"/>
      <c r="E445" s="207"/>
      <c r="F445" s="207"/>
      <c r="G445" s="207"/>
      <c r="H445" s="207"/>
      <c r="I445" s="60"/>
      <c r="J445" s="60"/>
      <c r="K445" s="60"/>
      <c r="L445" s="207"/>
      <c r="M445" s="207"/>
      <c r="N445" s="207"/>
      <c r="O445" s="207"/>
      <c r="P445" s="207"/>
      <c r="Q445" s="207"/>
      <c r="R445" s="207"/>
      <c r="S445" s="207"/>
    </row>
    <row r="446" spans="1:19" x14ac:dyDescent="0.25">
      <c r="A446" s="207"/>
      <c r="B446" s="207"/>
      <c r="C446" s="207"/>
      <c r="D446" s="207"/>
      <c r="E446" s="207"/>
      <c r="F446" s="207"/>
      <c r="G446" s="207"/>
      <c r="H446" s="207"/>
      <c r="I446" s="60"/>
      <c r="J446" s="60"/>
      <c r="K446" s="60"/>
      <c r="L446" s="207"/>
      <c r="M446" s="207"/>
      <c r="N446" s="207"/>
      <c r="O446" s="207"/>
      <c r="P446" s="207"/>
      <c r="Q446" s="207"/>
      <c r="R446" s="207"/>
      <c r="S446" s="207"/>
    </row>
    <row r="447" spans="1:19" x14ac:dyDescent="0.25">
      <c r="A447" s="207"/>
      <c r="B447" s="207"/>
      <c r="C447" s="207"/>
      <c r="D447" s="207"/>
      <c r="E447" s="207"/>
      <c r="F447" s="207"/>
      <c r="G447" s="207"/>
      <c r="H447" s="207"/>
      <c r="I447" s="60"/>
      <c r="J447" s="60"/>
      <c r="K447" s="60"/>
      <c r="L447" s="207"/>
      <c r="M447" s="207"/>
      <c r="N447" s="207"/>
      <c r="O447" s="207"/>
      <c r="P447" s="207"/>
      <c r="Q447" s="207"/>
      <c r="R447" s="207"/>
      <c r="S447" s="207"/>
    </row>
    <row r="448" spans="1:19" x14ac:dyDescent="0.25">
      <c r="A448" s="207"/>
      <c r="B448" s="207"/>
      <c r="C448" s="207"/>
      <c r="D448" s="207"/>
      <c r="E448" s="207"/>
      <c r="F448" s="207"/>
      <c r="G448" s="207"/>
      <c r="H448" s="207"/>
      <c r="I448" s="60"/>
      <c r="J448" s="60"/>
      <c r="K448" s="60"/>
      <c r="L448" s="207"/>
      <c r="M448" s="207"/>
      <c r="N448" s="207"/>
      <c r="O448" s="207"/>
      <c r="P448" s="207"/>
      <c r="Q448" s="207"/>
      <c r="R448" s="207"/>
      <c r="S448" s="207"/>
    </row>
    <row r="449" spans="1:19" x14ac:dyDescent="0.25">
      <c r="A449" s="207"/>
      <c r="B449" s="207"/>
      <c r="C449" s="207"/>
      <c r="D449" s="207"/>
      <c r="E449" s="207"/>
      <c r="F449" s="207"/>
      <c r="G449" s="207"/>
      <c r="H449" s="207"/>
      <c r="I449" s="60"/>
      <c r="J449" s="60"/>
      <c r="K449" s="60"/>
      <c r="L449" s="207"/>
      <c r="M449" s="207"/>
      <c r="N449" s="207"/>
      <c r="O449" s="207"/>
      <c r="P449" s="207"/>
      <c r="Q449" s="207"/>
      <c r="R449" s="207"/>
      <c r="S449" s="207"/>
    </row>
    <row r="450" spans="1:19" x14ac:dyDescent="0.25">
      <c r="A450" s="207"/>
      <c r="B450" s="207"/>
      <c r="C450" s="207"/>
      <c r="D450" s="207"/>
      <c r="E450" s="207"/>
      <c r="F450" s="207"/>
      <c r="G450" s="207"/>
      <c r="H450" s="207"/>
      <c r="I450" s="60"/>
      <c r="J450" s="60"/>
      <c r="K450" s="60"/>
      <c r="L450" s="207"/>
      <c r="M450" s="207"/>
      <c r="N450" s="207"/>
      <c r="O450" s="207"/>
      <c r="P450" s="207"/>
      <c r="Q450" s="207"/>
      <c r="R450" s="207"/>
      <c r="S450" s="207"/>
    </row>
    <row r="451" spans="1:19" x14ac:dyDescent="0.25">
      <c r="A451" s="207"/>
      <c r="B451" s="207"/>
      <c r="C451" s="207"/>
      <c r="D451" s="207"/>
      <c r="E451" s="207"/>
      <c r="F451" s="207"/>
      <c r="G451" s="207"/>
      <c r="H451" s="207"/>
      <c r="I451" s="60"/>
      <c r="J451" s="60"/>
      <c r="K451" s="60"/>
      <c r="L451" s="207"/>
      <c r="M451" s="207"/>
      <c r="N451" s="207"/>
      <c r="O451" s="207"/>
      <c r="P451" s="207"/>
      <c r="Q451" s="207"/>
      <c r="R451" s="207"/>
      <c r="S451" s="207"/>
    </row>
    <row r="452" spans="1:19" x14ac:dyDescent="0.25">
      <c r="A452" s="207"/>
      <c r="B452" s="207"/>
      <c r="C452" s="207"/>
      <c r="D452" s="207"/>
      <c r="E452" s="207"/>
      <c r="F452" s="207"/>
      <c r="G452" s="207"/>
      <c r="H452" s="207"/>
      <c r="I452" s="60"/>
      <c r="J452" s="60"/>
      <c r="K452" s="60"/>
      <c r="L452" s="207"/>
      <c r="M452" s="207"/>
      <c r="N452" s="207"/>
      <c r="O452" s="207"/>
      <c r="P452" s="207"/>
      <c r="Q452" s="207"/>
      <c r="R452" s="207"/>
      <c r="S452" s="207"/>
    </row>
    <row r="453" spans="1:19" x14ac:dyDescent="0.25">
      <c r="A453" s="207"/>
      <c r="B453" s="207"/>
      <c r="C453" s="207"/>
      <c r="D453" s="207"/>
      <c r="E453" s="207"/>
      <c r="F453" s="207"/>
      <c r="G453" s="207"/>
      <c r="H453" s="207"/>
      <c r="I453" s="60"/>
      <c r="J453" s="60"/>
      <c r="K453" s="60"/>
      <c r="L453" s="207"/>
      <c r="M453" s="207"/>
      <c r="N453" s="207"/>
      <c r="O453" s="207"/>
      <c r="P453" s="207"/>
      <c r="Q453" s="207"/>
      <c r="R453" s="207"/>
      <c r="S453" s="207"/>
    </row>
    <row r="454" spans="1:19" x14ac:dyDescent="0.25">
      <c r="A454" s="207"/>
      <c r="B454" s="207"/>
      <c r="C454" s="207"/>
      <c r="D454" s="207"/>
      <c r="E454" s="207"/>
      <c r="F454" s="207"/>
      <c r="G454" s="207"/>
      <c r="H454" s="207"/>
      <c r="I454" s="60"/>
      <c r="J454" s="60"/>
      <c r="K454" s="60"/>
      <c r="L454" s="207"/>
      <c r="M454" s="207"/>
      <c r="N454" s="207"/>
      <c r="O454" s="207"/>
      <c r="P454" s="207"/>
      <c r="Q454" s="207"/>
      <c r="R454" s="207"/>
      <c r="S454" s="207"/>
    </row>
    <row r="455" spans="1:19" x14ac:dyDescent="0.25">
      <c r="A455" s="207"/>
      <c r="B455" s="207"/>
      <c r="C455" s="207"/>
      <c r="D455" s="207"/>
      <c r="E455" s="207"/>
      <c r="F455" s="207"/>
      <c r="G455" s="207"/>
      <c r="H455" s="207"/>
      <c r="I455" s="60"/>
      <c r="J455" s="60"/>
      <c r="K455" s="60"/>
      <c r="L455" s="207"/>
      <c r="M455" s="207"/>
      <c r="N455" s="207"/>
      <c r="O455" s="207"/>
      <c r="P455" s="207"/>
      <c r="Q455" s="207"/>
      <c r="R455" s="207"/>
      <c r="S455" s="207"/>
    </row>
    <row r="456" spans="1:19" x14ac:dyDescent="0.25">
      <c r="A456" s="207"/>
      <c r="B456" s="207"/>
      <c r="C456" s="207"/>
      <c r="D456" s="207"/>
      <c r="E456" s="207"/>
      <c r="F456" s="207"/>
      <c r="G456" s="207"/>
      <c r="H456" s="207"/>
      <c r="I456" s="60"/>
      <c r="J456" s="60"/>
      <c r="K456" s="60"/>
      <c r="L456" s="207"/>
      <c r="M456" s="207"/>
      <c r="N456" s="207"/>
      <c r="O456" s="207"/>
      <c r="P456" s="207"/>
      <c r="Q456" s="207"/>
      <c r="R456" s="207"/>
      <c r="S456" s="207"/>
    </row>
    <row r="457" spans="1:19" x14ac:dyDescent="0.25">
      <c r="A457" s="207"/>
      <c r="B457" s="207"/>
      <c r="C457" s="207"/>
      <c r="D457" s="207"/>
      <c r="E457" s="207"/>
      <c r="F457" s="207"/>
      <c r="G457" s="207"/>
      <c r="H457" s="207"/>
      <c r="I457" s="60"/>
      <c r="J457" s="60"/>
      <c r="K457" s="60"/>
      <c r="L457" s="207"/>
      <c r="M457" s="207"/>
      <c r="N457" s="207"/>
      <c r="O457" s="207"/>
      <c r="P457" s="207"/>
      <c r="Q457" s="207"/>
      <c r="R457" s="207"/>
      <c r="S457" s="207"/>
    </row>
    <row r="458" spans="1:19" x14ac:dyDescent="0.25">
      <c r="A458" s="207"/>
      <c r="B458" s="207"/>
      <c r="C458" s="207"/>
      <c r="D458" s="207"/>
      <c r="E458" s="207"/>
      <c r="F458" s="207"/>
      <c r="G458" s="207"/>
      <c r="H458" s="207"/>
      <c r="I458" s="60"/>
      <c r="J458" s="60"/>
      <c r="K458" s="60"/>
      <c r="L458" s="207"/>
      <c r="M458" s="207"/>
      <c r="N458" s="207"/>
      <c r="O458" s="207"/>
      <c r="P458" s="207"/>
      <c r="Q458" s="207"/>
      <c r="R458" s="207"/>
      <c r="S458" s="207"/>
    </row>
    <row r="459" spans="1:19" x14ac:dyDescent="0.25">
      <c r="A459" s="207"/>
      <c r="B459" s="207"/>
      <c r="C459" s="207"/>
      <c r="D459" s="207"/>
      <c r="E459" s="207"/>
      <c r="F459" s="207"/>
      <c r="G459" s="207"/>
      <c r="H459" s="207"/>
      <c r="I459" s="60"/>
      <c r="J459" s="60"/>
      <c r="K459" s="60"/>
      <c r="L459" s="207"/>
      <c r="M459" s="207"/>
      <c r="N459" s="207"/>
      <c r="O459" s="207"/>
      <c r="P459" s="207"/>
      <c r="Q459" s="207"/>
      <c r="R459" s="207"/>
      <c r="S459" s="207"/>
    </row>
    <row r="460" spans="1:19" x14ac:dyDescent="0.25">
      <c r="A460" s="207"/>
      <c r="B460" s="207"/>
      <c r="C460" s="207"/>
      <c r="D460" s="207"/>
      <c r="E460" s="207"/>
      <c r="F460" s="207"/>
      <c r="G460" s="207"/>
      <c r="H460" s="207"/>
      <c r="I460" s="60"/>
      <c r="J460" s="60"/>
      <c r="K460" s="60"/>
      <c r="L460" s="207"/>
      <c r="M460" s="207"/>
      <c r="N460" s="207"/>
      <c r="O460" s="207"/>
      <c r="P460" s="207"/>
      <c r="Q460" s="207"/>
      <c r="R460" s="207"/>
      <c r="S460" s="207"/>
    </row>
    <row r="461" spans="1:19" x14ac:dyDescent="0.25">
      <c r="A461" s="207"/>
      <c r="B461" s="207"/>
      <c r="C461" s="207"/>
      <c r="D461" s="207"/>
      <c r="E461" s="207"/>
      <c r="F461" s="207"/>
      <c r="G461" s="207"/>
      <c r="H461" s="207"/>
      <c r="I461" s="60"/>
      <c r="J461" s="60"/>
      <c r="K461" s="60"/>
      <c r="L461" s="207"/>
      <c r="M461" s="207"/>
      <c r="N461" s="207"/>
      <c r="O461" s="207"/>
      <c r="P461" s="207"/>
      <c r="Q461" s="207"/>
      <c r="R461" s="207"/>
      <c r="S461" s="207"/>
    </row>
    <row r="462" spans="1:19" x14ac:dyDescent="0.25">
      <c r="A462" s="207"/>
      <c r="B462" s="207"/>
      <c r="C462" s="207"/>
      <c r="D462" s="207"/>
      <c r="E462" s="207"/>
      <c r="F462" s="207"/>
      <c r="G462" s="207"/>
      <c r="H462" s="207"/>
      <c r="I462" s="60"/>
      <c r="J462" s="60"/>
      <c r="K462" s="60"/>
      <c r="L462" s="207"/>
      <c r="M462" s="207"/>
      <c r="N462" s="207"/>
      <c r="O462" s="207"/>
      <c r="P462" s="207"/>
      <c r="Q462" s="207"/>
      <c r="R462" s="207"/>
      <c r="S462" s="207"/>
    </row>
    <row r="463" spans="1:19" x14ac:dyDescent="0.25">
      <c r="A463" s="207"/>
      <c r="B463" s="207"/>
      <c r="C463" s="207"/>
      <c r="D463" s="207"/>
      <c r="E463" s="207"/>
      <c r="F463" s="207"/>
      <c r="G463" s="207"/>
      <c r="H463" s="207"/>
      <c r="I463" s="60"/>
      <c r="J463" s="60"/>
      <c r="K463" s="60"/>
      <c r="L463" s="207"/>
      <c r="M463" s="207"/>
      <c r="N463" s="207"/>
      <c r="O463" s="207"/>
      <c r="P463" s="207"/>
      <c r="Q463" s="207"/>
      <c r="R463" s="207"/>
      <c r="S463" s="207"/>
    </row>
    <row r="464" spans="1:19" x14ac:dyDescent="0.25">
      <c r="A464" s="207"/>
      <c r="B464" s="207"/>
      <c r="C464" s="207"/>
      <c r="D464" s="207"/>
      <c r="E464" s="207"/>
      <c r="F464" s="207"/>
      <c r="G464" s="207"/>
      <c r="H464" s="207"/>
      <c r="I464" s="60"/>
      <c r="J464" s="60"/>
      <c r="K464" s="60"/>
      <c r="L464" s="207"/>
      <c r="M464" s="207"/>
      <c r="N464" s="207"/>
      <c r="O464" s="207"/>
      <c r="P464" s="207"/>
      <c r="Q464" s="207"/>
      <c r="R464" s="207"/>
      <c r="S464" s="207"/>
    </row>
    <row r="465" spans="1:19" x14ac:dyDescent="0.25">
      <c r="A465" s="207"/>
      <c r="B465" s="207"/>
      <c r="C465" s="207"/>
      <c r="D465" s="207"/>
      <c r="E465" s="207"/>
      <c r="F465" s="207"/>
      <c r="G465" s="207"/>
      <c r="H465" s="207"/>
      <c r="I465" s="60"/>
      <c r="J465" s="60"/>
      <c r="K465" s="60"/>
      <c r="L465" s="207"/>
      <c r="M465" s="207"/>
      <c r="N465" s="207"/>
      <c r="O465" s="207"/>
      <c r="P465" s="207"/>
      <c r="Q465" s="207"/>
      <c r="R465" s="207"/>
      <c r="S465" s="207"/>
    </row>
    <row r="466" spans="1:19" x14ac:dyDescent="0.25">
      <c r="A466" s="207"/>
      <c r="B466" s="207"/>
      <c r="C466" s="207"/>
      <c r="D466" s="207"/>
      <c r="E466" s="207"/>
      <c r="F466" s="207"/>
      <c r="G466" s="207"/>
      <c r="H466" s="207"/>
      <c r="I466" s="60"/>
      <c r="J466" s="60"/>
      <c r="K466" s="60"/>
      <c r="L466" s="207"/>
      <c r="M466" s="207"/>
      <c r="N466" s="207"/>
      <c r="O466" s="207"/>
      <c r="P466" s="207"/>
      <c r="Q466" s="207"/>
      <c r="R466" s="207"/>
      <c r="S466" s="207"/>
    </row>
    <row r="467" spans="1:19" x14ac:dyDescent="0.25">
      <c r="A467" s="207"/>
      <c r="B467" s="207"/>
      <c r="C467" s="207"/>
      <c r="D467" s="207"/>
      <c r="E467" s="207"/>
      <c r="F467" s="207"/>
      <c r="G467" s="207"/>
      <c r="H467" s="207"/>
      <c r="I467" s="60"/>
      <c r="J467" s="60"/>
      <c r="K467" s="60"/>
      <c r="L467" s="207"/>
      <c r="M467" s="207"/>
      <c r="N467" s="207"/>
      <c r="O467" s="207"/>
      <c r="P467" s="207"/>
      <c r="Q467" s="207"/>
      <c r="R467" s="207"/>
      <c r="S467" s="207"/>
    </row>
    <row r="468" spans="1:19" x14ac:dyDescent="0.25">
      <c r="A468" s="207"/>
      <c r="B468" s="207"/>
      <c r="C468" s="207"/>
      <c r="D468" s="207"/>
      <c r="E468" s="207"/>
      <c r="F468" s="207"/>
      <c r="G468" s="207"/>
      <c r="H468" s="207"/>
      <c r="I468" s="60"/>
      <c r="J468" s="60"/>
      <c r="K468" s="60"/>
      <c r="L468" s="207"/>
      <c r="M468" s="207"/>
      <c r="N468" s="207"/>
      <c r="O468" s="207"/>
      <c r="P468" s="207"/>
      <c r="Q468" s="207"/>
      <c r="R468" s="207"/>
      <c r="S468" s="207"/>
    </row>
    <row r="469" spans="1:19" x14ac:dyDescent="0.25">
      <c r="A469" s="207"/>
      <c r="B469" s="207"/>
      <c r="C469" s="207"/>
      <c r="D469" s="207"/>
      <c r="E469" s="207"/>
      <c r="F469" s="207"/>
      <c r="G469" s="207"/>
      <c r="H469" s="207"/>
      <c r="I469" s="60"/>
      <c r="J469" s="60"/>
      <c r="K469" s="60"/>
      <c r="L469" s="207"/>
      <c r="M469" s="207"/>
      <c r="N469" s="207"/>
      <c r="O469" s="207"/>
      <c r="P469" s="207"/>
      <c r="Q469" s="207"/>
      <c r="R469" s="207"/>
      <c r="S469" s="207"/>
    </row>
    <row r="470" spans="1:19" x14ac:dyDescent="0.25">
      <c r="A470" s="207"/>
      <c r="B470" s="207"/>
      <c r="C470" s="207"/>
      <c r="D470" s="207"/>
      <c r="E470" s="207"/>
      <c r="F470" s="207"/>
      <c r="G470" s="207"/>
      <c r="H470" s="207"/>
      <c r="I470" s="60"/>
      <c r="J470" s="60"/>
      <c r="K470" s="60"/>
      <c r="L470" s="207"/>
      <c r="M470" s="207"/>
      <c r="N470" s="207"/>
      <c r="O470" s="207"/>
      <c r="P470" s="207"/>
      <c r="Q470" s="207"/>
      <c r="R470" s="207"/>
      <c r="S470" s="207"/>
    </row>
    <row r="471" spans="1:19" x14ac:dyDescent="0.25">
      <c r="A471" s="207"/>
      <c r="B471" s="207"/>
      <c r="C471" s="207"/>
      <c r="D471" s="207"/>
      <c r="E471" s="207"/>
      <c r="F471" s="207"/>
      <c r="G471" s="207"/>
      <c r="H471" s="207"/>
      <c r="I471" s="60"/>
      <c r="J471" s="60"/>
      <c r="K471" s="60"/>
      <c r="L471" s="207"/>
      <c r="M471" s="207"/>
      <c r="N471" s="207"/>
      <c r="O471" s="207"/>
      <c r="P471" s="207"/>
      <c r="Q471" s="207"/>
      <c r="R471" s="207"/>
      <c r="S471" s="207"/>
    </row>
    <row r="472" spans="1:19" x14ac:dyDescent="0.25">
      <c r="A472" s="207"/>
      <c r="B472" s="207"/>
      <c r="C472" s="207"/>
      <c r="D472" s="207"/>
      <c r="E472" s="207"/>
      <c r="F472" s="207"/>
      <c r="G472" s="207"/>
      <c r="H472" s="207"/>
      <c r="I472" s="60"/>
      <c r="J472" s="60"/>
      <c r="K472" s="60"/>
      <c r="L472" s="207"/>
      <c r="M472" s="207"/>
      <c r="N472" s="207"/>
      <c r="O472" s="207"/>
      <c r="P472" s="207"/>
      <c r="Q472" s="207"/>
      <c r="R472" s="207"/>
      <c r="S472" s="207"/>
    </row>
    <row r="473" spans="1:19" x14ac:dyDescent="0.25">
      <c r="A473" s="207"/>
      <c r="B473" s="207"/>
      <c r="C473" s="207"/>
      <c r="D473" s="207"/>
      <c r="E473" s="207"/>
      <c r="F473" s="207"/>
      <c r="G473" s="207"/>
      <c r="H473" s="207"/>
      <c r="I473" s="60"/>
      <c r="J473" s="60"/>
      <c r="K473" s="60"/>
      <c r="L473" s="207"/>
      <c r="M473" s="207"/>
      <c r="N473" s="207"/>
      <c r="O473" s="207"/>
      <c r="P473" s="207"/>
      <c r="Q473" s="207"/>
      <c r="R473" s="207"/>
      <c r="S473" s="207"/>
    </row>
    <row r="474" spans="1:19" x14ac:dyDescent="0.25">
      <c r="A474" s="207"/>
      <c r="B474" s="207"/>
      <c r="C474" s="207"/>
      <c r="D474" s="207"/>
      <c r="E474" s="207"/>
      <c r="F474" s="207"/>
      <c r="G474" s="207"/>
      <c r="H474" s="207"/>
      <c r="I474" s="60"/>
      <c r="J474" s="60"/>
      <c r="K474" s="60"/>
      <c r="L474" s="207"/>
      <c r="M474" s="207"/>
      <c r="N474" s="207"/>
      <c r="O474" s="207"/>
      <c r="P474" s="207"/>
      <c r="Q474" s="207"/>
      <c r="R474" s="207"/>
      <c r="S474" s="207"/>
    </row>
    <row r="475" spans="1:19" x14ac:dyDescent="0.25">
      <c r="A475" s="207"/>
      <c r="B475" s="207"/>
      <c r="C475" s="207"/>
      <c r="D475" s="207"/>
      <c r="E475" s="207"/>
      <c r="F475" s="207"/>
      <c r="G475" s="207"/>
      <c r="H475" s="207"/>
      <c r="I475" s="60"/>
      <c r="J475" s="60"/>
      <c r="K475" s="60"/>
      <c r="L475" s="207"/>
      <c r="M475" s="207"/>
      <c r="N475" s="207"/>
      <c r="O475" s="207"/>
      <c r="P475" s="207"/>
      <c r="Q475" s="207"/>
      <c r="R475" s="207"/>
      <c r="S475" s="207"/>
    </row>
    <row r="476" spans="1:19" x14ac:dyDescent="0.25">
      <c r="A476" s="207"/>
      <c r="B476" s="207"/>
      <c r="C476" s="207"/>
      <c r="D476" s="207"/>
      <c r="E476" s="207"/>
      <c r="F476" s="207"/>
      <c r="G476" s="207"/>
      <c r="H476" s="207"/>
      <c r="I476" s="60"/>
      <c r="J476" s="60"/>
      <c r="K476" s="60"/>
      <c r="L476" s="207"/>
      <c r="M476" s="207"/>
      <c r="N476" s="207"/>
      <c r="O476" s="207"/>
      <c r="P476" s="207"/>
      <c r="Q476" s="207"/>
      <c r="R476" s="207"/>
      <c r="S476" s="207"/>
    </row>
    <row r="477" spans="1:19" x14ac:dyDescent="0.25">
      <c r="A477" s="207"/>
      <c r="B477" s="207"/>
      <c r="C477" s="207"/>
      <c r="D477" s="207"/>
      <c r="E477" s="207"/>
      <c r="F477" s="207"/>
      <c r="G477" s="207"/>
      <c r="H477" s="207"/>
      <c r="I477" s="60"/>
      <c r="J477" s="60"/>
      <c r="K477" s="60"/>
      <c r="L477" s="207"/>
      <c r="M477" s="207"/>
      <c r="N477" s="207"/>
      <c r="O477" s="207"/>
      <c r="P477" s="207"/>
      <c r="Q477" s="207"/>
      <c r="R477" s="207"/>
      <c r="S477" s="207"/>
    </row>
    <row r="478" spans="1:19" x14ac:dyDescent="0.25">
      <c r="A478" s="207"/>
      <c r="B478" s="207"/>
      <c r="C478" s="207"/>
      <c r="D478" s="207"/>
      <c r="E478" s="207"/>
      <c r="F478" s="207"/>
      <c r="G478" s="207"/>
      <c r="H478" s="207"/>
      <c r="I478" s="60"/>
      <c r="J478" s="60"/>
      <c r="K478" s="60"/>
      <c r="L478" s="207"/>
      <c r="M478" s="207"/>
      <c r="N478" s="207"/>
      <c r="O478" s="207"/>
      <c r="P478" s="207"/>
      <c r="Q478" s="207"/>
      <c r="R478" s="207"/>
      <c r="S478" s="207"/>
    </row>
    <row r="479" spans="1:19" x14ac:dyDescent="0.25">
      <c r="A479" s="207"/>
      <c r="B479" s="207"/>
      <c r="C479" s="207"/>
      <c r="D479" s="207"/>
      <c r="E479" s="207"/>
      <c r="F479" s="207"/>
      <c r="G479" s="207"/>
      <c r="H479" s="207"/>
      <c r="I479" s="60"/>
      <c r="J479" s="60"/>
      <c r="K479" s="60"/>
      <c r="L479" s="207"/>
      <c r="M479" s="207"/>
      <c r="N479" s="207"/>
      <c r="O479" s="207"/>
      <c r="P479" s="207"/>
      <c r="Q479" s="207"/>
      <c r="R479" s="207"/>
      <c r="S479" s="207"/>
    </row>
    <row r="480" spans="1:19" x14ac:dyDescent="0.25">
      <c r="A480" s="207"/>
      <c r="B480" s="207"/>
      <c r="C480" s="207"/>
      <c r="D480" s="207"/>
      <c r="E480" s="207"/>
      <c r="F480" s="207"/>
      <c r="G480" s="207"/>
      <c r="H480" s="207"/>
      <c r="I480" s="60"/>
      <c r="J480" s="60"/>
      <c r="K480" s="60"/>
      <c r="L480" s="207"/>
      <c r="M480" s="207"/>
      <c r="N480" s="207"/>
      <c r="O480" s="207"/>
      <c r="P480" s="207"/>
      <c r="Q480" s="207"/>
      <c r="R480" s="207"/>
      <c r="S480" s="207"/>
    </row>
    <row r="481" spans="1:19" x14ac:dyDescent="0.25">
      <c r="A481" s="207"/>
      <c r="B481" s="207"/>
      <c r="C481" s="207"/>
      <c r="D481" s="207"/>
      <c r="E481" s="207"/>
      <c r="F481" s="207"/>
      <c r="G481" s="207"/>
      <c r="H481" s="207"/>
      <c r="I481" s="60"/>
      <c r="J481" s="60"/>
      <c r="K481" s="60"/>
      <c r="L481" s="207"/>
      <c r="M481" s="207"/>
      <c r="N481" s="207"/>
      <c r="O481" s="207"/>
      <c r="P481" s="207"/>
      <c r="Q481" s="207"/>
      <c r="R481" s="207"/>
      <c r="S481" s="207"/>
    </row>
    <row r="482" spans="1:19" x14ac:dyDescent="0.25">
      <c r="A482" s="207"/>
      <c r="B482" s="207"/>
      <c r="C482" s="207"/>
      <c r="D482" s="207"/>
      <c r="E482" s="207"/>
      <c r="F482" s="207"/>
      <c r="G482" s="207"/>
      <c r="H482" s="207"/>
      <c r="I482" s="60"/>
      <c r="J482" s="60"/>
      <c r="K482" s="60"/>
      <c r="L482" s="207"/>
      <c r="M482" s="207"/>
      <c r="N482" s="207"/>
      <c r="O482" s="207"/>
      <c r="P482" s="207"/>
      <c r="Q482" s="207"/>
      <c r="R482" s="207"/>
      <c r="S482" s="207"/>
    </row>
    <row r="483" spans="1:19" x14ac:dyDescent="0.25">
      <c r="A483" s="207"/>
      <c r="B483" s="207"/>
      <c r="C483" s="207"/>
      <c r="D483" s="207"/>
      <c r="E483" s="207"/>
      <c r="F483" s="207"/>
      <c r="G483" s="207"/>
      <c r="H483" s="207"/>
      <c r="I483" s="60"/>
      <c r="J483" s="60"/>
      <c r="K483" s="60"/>
      <c r="L483" s="207"/>
      <c r="M483" s="207"/>
      <c r="N483" s="207"/>
      <c r="O483" s="207"/>
      <c r="P483" s="207"/>
      <c r="Q483" s="207"/>
      <c r="R483" s="207"/>
      <c r="S483" s="207"/>
    </row>
    <row r="484" spans="1:19" x14ac:dyDescent="0.25">
      <c r="A484" s="207"/>
      <c r="B484" s="207"/>
      <c r="C484" s="207"/>
      <c r="D484" s="207"/>
      <c r="E484" s="207"/>
      <c r="F484" s="207"/>
      <c r="G484" s="207"/>
      <c r="H484" s="207"/>
      <c r="I484" s="60"/>
      <c r="J484" s="60"/>
      <c r="K484" s="60"/>
      <c r="L484" s="207"/>
      <c r="M484" s="207"/>
      <c r="N484" s="207"/>
      <c r="O484" s="207"/>
      <c r="P484" s="207"/>
      <c r="Q484" s="207"/>
      <c r="R484" s="207"/>
      <c r="S484" s="207"/>
    </row>
    <row r="485" spans="1:19" x14ac:dyDescent="0.25">
      <c r="A485" s="207"/>
      <c r="B485" s="207"/>
      <c r="C485" s="207"/>
      <c r="D485" s="207"/>
      <c r="E485" s="207"/>
      <c r="F485" s="207"/>
      <c r="G485" s="207"/>
      <c r="H485" s="207"/>
      <c r="I485" s="60"/>
      <c r="J485" s="60"/>
      <c r="K485" s="60"/>
      <c r="L485" s="207"/>
      <c r="M485" s="207"/>
      <c r="N485" s="207"/>
      <c r="O485" s="207"/>
      <c r="P485" s="207"/>
      <c r="Q485" s="207"/>
      <c r="R485" s="207"/>
      <c r="S485" s="207"/>
    </row>
    <row r="486" spans="1:19" x14ac:dyDescent="0.25">
      <c r="A486" s="207"/>
      <c r="B486" s="207"/>
      <c r="C486" s="207"/>
      <c r="D486" s="207"/>
      <c r="E486" s="207"/>
      <c r="F486" s="207"/>
      <c r="G486" s="207"/>
      <c r="H486" s="207"/>
      <c r="I486" s="60"/>
      <c r="J486" s="60"/>
      <c r="K486" s="60"/>
      <c r="L486" s="207"/>
      <c r="M486" s="207"/>
      <c r="N486" s="207"/>
      <c r="O486" s="207"/>
      <c r="P486" s="207"/>
      <c r="Q486" s="207"/>
      <c r="R486" s="207"/>
      <c r="S486" s="207"/>
    </row>
    <row r="487" spans="1:19" x14ac:dyDescent="0.25">
      <c r="A487" s="207"/>
      <c r="B487" s="207"/>
      <c r="C487" s="207"/>
      <c r="D487" s="207"/>
      <c r="E487" s="207"/>
      <c r="F487" s="207"/>
      <c r="G487" s="207"/>
      <c r="H487" s="207"/>
      <c r="I487" s="60"/>
      <c r="J487" s="60"/>
      <c r="K487" s="60"/>
      <c r="L487" s="207"/>
      <c r="M487" s="207"/>
      <c r="N487" s="207"/>
      <c r="O487" s="207"/>
      <c r="P487" s="207"/>
      <c r="Q487" s="207"/>
      <c r="R487" s="207"/>
      <c r="S487" s="207"/>
    </row>
    <row r="488" spans="1:19" x14ac:dyDescent="0.25">
      <c r="A488" s="207"/>
      <c r="B488" s="207"/>
      <c r="C488" s="207"/>
      <c r="D488" s="207"/>
      <c r="E488" s="207"/>
      <c r="F488" s="207"/>
      <c r="G488" s="207"/>
      <c r="H488" s="207"/>
      <c r="I488" s="60"/>
      <c r="J488" s="60"/>
      <c r="K488" s="60"/>
      <c r="L488" s="207"/>
      <c r="M488" s="207"/>
      <c r="N488" s="207"/>
      <c r="O488" s="207"/>
      <c r="P488" s="207"/>
      <c r="Q488" s="207"/>
      <c r="R488" s="207"/>
      <c r="S488" s="207"/>
    </row>
    <row r="489" spans="1:19" x14ac:dyDescent="0.25">
      <c r="A489" s="207"/>
      <c r="B489" s="207"/>
      <c r="C489" s="207"/>
      <c r="D489" s="207"/>
      <c r="E489" s="207"/>
      <c r="F489" s="207"/>
      <c r="G489" s="207"/>
      <c r="H489" s="207"/>
      <c r="I489" s="60"/>
      <c r="J489" s="60"/>
      <c r="K489" s="60"/>
      <c r="L489" s="207"/>
      <c r="M489" s="207"/>
      <c r="N489" s="207"/>
      <c r="O489" s="207"/>
      <c r="P489" s="207"/>
      <c r="Q489" s="207"/>
      <c r="R489" s="207"/>
      <c r="S489" s="207"/>
    </row>
    <row r="490" spans="1:19" x14ac:dyDescent="0.25">
      <c r="A490" s="207"/>
      <c r="B490" s="207"/>
      <c r="C490" s="207"/>
      <c r="D490" s="207"/>
      <c r="E490" s="207"/>
      <c r="F490" s="207"/>
      <c r="G490" s="207"/>
      <c r="H490" s="207"/>
      <c r="I490" s="60"/>
      <c r="J490" s="60"/>
      <c r="K490" s="60"/>
      <c r="L490" s="207"/>
      <c r="M490" s="207"/>
      <c r="N490" s="207"/>
      <c r="O490" s="207"/>
      <c r="P490" s="207"/>
      <c r="Q490" s="207"/>
      <c r="R490" s="207"/>
      <c r="S490" s="207"/>
    </row>
    <row r="491" spans="1:19" x14ac:dyDescent="0.25">
      <c r="A491" s="207"/>
      <c r="B491" s="207"/>
      <c r="C491" s="207"/>
      <c r="D491" s="207"/>
      <c r="E491" s="207"/>
      <c r="F491" s="207"/>
      <c r="G491" s="207"/>
      <c r="H491" s="207"/>
      <c r="I491" s="60"/>
      <c r="J491" s="60"/>
      <c r="K491" s="60"/>
      <c r="L491" s="207"/>
      <c r="M491" s="207"/>
      <c r="N491" s="207"/>
      <c r="O491" s="207"/>
      <c r="P491" s="207"/>
      <c r="Q491" s="207"/>
      <c r="R491" s="207"/>
      <c r="S491" s="207"/>
    </row>
    <row r="492" spans="1:19" x14ac:dyDescent="0.25">
      <c r="A492" s="207"/>
      <c r="B492" s="207"/>
      <c r="C492" s="207"/>
      <c r="D492" s="207"/>
      <c r="E492" s="207"/>
      <c r="F492" s="207"/>
      <c r="G492" s="207"/>
      <c r="H492" s="207"/>
      <c r="I492" s="60"/>
      <c r="J492" s="60"/>
      <c r="K492" s="60"/>
      <c r="L492" s="207"/>
      <c r="M492" s="207"/>
      <c r="N492" s="207"/>
      <c r="O492" s="207"/>
      <c r="P492" s="207"/>
      <c r="Q492" s="207"/>
      <c r="R492" s="207"/>
      <c r="S492" s="207"/>
    </row>
    <row r="493" spans="1:19" x14ac:dyDescent="0.25">
      <c r="A493" s="207"/>
      <c r="B493" s="207"/>
      <c r="C493" s="207"/>
      <c r="D493" s="207"/>
      <c r="E493" s="207"/>
      <c r="F493" s="207"/>
      <c r="G493" s="207"/>
      <c r="H493" s="207"/>
      <c r="I493" s="60"/>
      <c r="J493" s="60"/>
      <c r="K493" s="60"/>
      <c r="L493" s="207"/>
      <c r="M493" s="207"/>
      <c r="N493" s="207"/>
      <c r="O493" s="207"/>
      <c r="P493" s="207"/>
      <c r="Q493" s="207"/>
      <c r="R493" s="207"/>
      <c r="S493" s="207"/>
    </row>
    <row r="494" spans="1:19" x14ac:dyDescent="0.25">
      <c r="A494" s="207"/>
      <c r="B494" s="207"/>
      <c r="C494" s="207"/>
      <c r="D494" s="207"/>
      <c r="E494" s="207"/>
      <c r="F494" s="207"/>
      <c r="G494" s="207"/>
      <c r="H494" s="207"/>
      <c r="I494" s="60"/>
      <c r="J494" s="60"/>
      <c r="K494" s="60"/>
      <c r="L494" s="207"/>
      <c r="M494" s="207"/>
      <c r="N494" s="207"/>
      <c r="O494" s="207"/>
      <c r="P494" s="207"/>
      <c r="Q494" s="207"/>
      <c r="R494" s="207"/>
      <c r="S494" s="207"/>
    </row>
    <row r="495" spans="1:19" x14ac:dyDescent="0.25">
      <c r="A495" s="207"/>
      <c r="B495" s="207"/>
      <c r="C495" s="207"/>
      <c r="D495" s="207"/>
      <c r="E495" s="207"/>
      <c r="F495" s="207"/>
      <c r="G495" s="207"/>
      <c r="H495" s="207"/>
      <c r="I495" s="60"/>
      <c r="J495" s="60"/>
      <c r="K495" s="60"/>
      <c r="L495" s="207"/>
      <c r="M495" s="207"/>
      <c r="N495" s="207"/>
      <c r="O495" s="207"/>
      <c r="P495" s="207"/>
      <c r="Q495" s="207"/>
      <c r="R495" s="207"/>
      <c r="S495" s="207"/>
    </row>
    <row r="496" spans="1:19" x14ac:dyDescent="0.25">
      <c r="A496" s="207"/>
      <c r="B496" s="207"/>
      <c r="C496" s="207"/>
      <c r="D496" s="207"/>
      <c r="E496" s="207"/>
      <c r="F496" s="207"/>
      <c r="G496" s="207"/>
      <c r="H496" s="207"/>
      <c r="I496" s="60"/>
      <c r="J496" s="60"/>
      <c r="K496" s="60"/>
      <c r="L496" s="207"/>
      <c r="M496" s="207"/>
      <c r="N496" s="207"/>
      <c r="O496" s="207"/>
      <c r="P496" s="207"/>
      <c r="Q496" s="207"/>
      <c r="R496" s="207"/>
      <c r="S496" s="207"/>
    </row>
    <row r="497" spans="1:19" x14ac:dyDescent="0.25">
      <c r="A497" s="207"/>
      <c r="B497" s="207"/>
      <c r="C497" s="207"/>
      <c r="D497" s="207"/>
      <c r="E497" s="207"/>
      <c r="F497" s="207"/>
      <c r="G497" s="207"/>
      <c r="H497" s="207"/>
      <c r="I497" s="60"/>
      <c r="J497" s="60"/>
      <c r="K497" s="60"/>
      <c r="L497" s="207"/>
      <c r="M497" s="207"/>
      <c r="N497" s="207"/>
      <c r="O497" s="207"/>
      <c r="P497" s="207"/>
      <c r="Q497" s="207"/>
      <c r="R497" s="207"/>
      <c r="S497" s="207"/>
    </row>
    <row r="498" spans="1:19" x14ac:dyDescent="0.25">
      <c r="A498" s="207"/>
      <c r="B498" s="207"/>
      <c r="C498" s="207"/>
      <c r="D498" s="207"/>
      <c r="E498" s="207"/>
      <c r="F498" s="207"/>
      <c r="G498" s="207"/>
      <c r="H498" s="207"/>
      <c r="I498" s="60"/>
      <c r="J498" s="60"/>
      <c r="K498" s="60"/>
      <c r="L498" s="207"/>
      <c r="M498" s="207"/>
      <c r="N498" s="207"/>
      <c r="O498" s="207"/>
      <c r="P498" s="207"/>
      <c r="Q498" s="207"/>
      <c r="R498" s="207"/>
      <c r="S498" s="207"/>
    </row>
    <row r="499" spans="1:19" x14ac:dyDescent="0.25">
      <c r="A499" s="207"/>
      <c r="B499" s="207"/>
      <c r="C499" s="207"/>
      <c r="D499" s="207"/>
      <c r="E499" s="207"/>
      <c r="F499" s="207"/>
      <c r="G499" s="207"/>
      <c r="H499" s="207"/>
      <c r="I499" s="60"/>
      <c r="J499" s="60"/>
      <c r="K499" s="60"/>
      <c r="L499" s="207"/>
      <c r="M499" s="207"/>
      <c r="N499" s="207"/>
      <c r="O499" s="207"/>
      <c r="P499" s="207"/>
      <c r="Q499" s="207"/>
      <c r="R499" s="207"/>
      <c r="S499" s="207"/>
    </row>
    <row r="500" spans="1:19" x14ac:dyDescent="0.25">
      <c r="A500" s="207"/>
      <c r="B500" s="207"/>
      <c r="C500" s="207"/>
      <c r="D500" s="207"/>
      <c r="E500" s="207"/>
      <c r="F500" s="207"/>
      <c r="G500" s="207"/>
      <c r="H500" s="207"/>
      <c r="I500" s="60"/>
      <c r="J500" s="60"/>
      <c r="K500" s="60"/>
      <c r="L500" s="207"/>
      <c r="M500" s="207"/>
      <c r="N500" s="207"/>
      <c r="O500" s="207"/>
      <c r="P500" s="207"/>
      <c r="Q500" s="207"/>
      <c r="R500" s="207"/>
      <c r="S500" s="207"/>
    </row>
    <row r="501" spans="1:19" x14ac:dyDescent="0.25">
      <c r="A501" s="207"/>
      <c r="B501" s="207"/>
      <c r="C501" s="207"/>
      <c r="D501" s="207"/>
      <c r="E501" s="207"/>
      <c r="F501" s="207"/>
      <c r="G501" s="207"/>
      <c r="H501" s="207"/>
      <c r="I501" s="60"/>
      <c r="J501" s="60"/>
      <c r="K501" s="60"/>
      <c r="L501" s="207"/>
      <c r="M501" s="207"/>
      <c r="N501" s="207"/>
      <c r="O501" s="207"/>
      <c r="P501" s="207"/>
      <c r="Q501" s="207"/>
      <c r="R501" s="207"/>
      <c r="S501" s="207"/>
    </row>
    <row r="502" spans="1:19" x14ac:dyDescent="0.25">
      <c r="A502" s="207"/>
      <c r="B502" s="207"/>
      <c r="C502" s="207"/>
      <c r="D502" s="207"/>
      <c r="E502" s="207"/>
      <c r="F502" s="207"/>
      <c r="G502" s="207"/>
      <c r="H502" s="207"/>
      <c r="I502" s="60"/>
      <c r="J502" s="60"/>
      <c r="K502" s="60"/>
      <c r="L502" s="207"/>
      <c r="M502" s="207"/>
      <c r="N502" s="207"/>
      <c r="O502" s="207"/>
      <c r="P502" s="207"/>
      <c r="Q502" s="207"/>
      <c r="R502" s="207"/>
      <c r="S502" s="207"/>
    </row>
    <row r="503" spans="1:19" x14ac:dyDescent="0.25">
      <c r="A503" s="207"/>
      <c r="B503" s="207"/>
      <c r="C503" s="207"/>
      <c r="D503" s="207"/>
      <c r="E503" s="207"/>
      <c r="F503" s="207"/>
      <c r="G503" s="207"/>
      <c r="H503" s="207"/>
      <c r="I503" s="60"/>
      <c r="J503" s="60"/>
      <c r="K503" s="60"/>
      <c r="L503" s="207"/>
      <c r="M503" s="207"/>
      <c r="N503" s="207"/>
      <c r="O503" s="207"/>
      <c r="P503" s="207"/>
      <c r="Q503" s="207"/>
      <c r="R503" s="207"/>
      <c r="S503" s="207"/>
    </row>
    <row r="504" spans="1:19" x14ac:dyDescent="0.25">
      <c r="A504" s="207"/>
      <c r="B504" s="207"/>
      <c r="C504" s="207"/>
      <c r="D504" s="207"/>
      <c r="E504" s="207"/>
      <c r="F504" s="207"/>
      <c r="G504" s="207"/>
      <c r="H504" s="207"/>
      <c r="I504" s="60"/>
      <c r="J504" s="60"/>
      <c r="K504" s="60"/>
      <c r="L504" s="207"/>
      <c r="M504" s="207"/>
      <c r="N504" s="207"/>
      <c r="O504" s="207"/>
      <c r="P504" s="207"/>
      <c r="Q504" s="207"/>
      <c r="R504" s="207"/>
      <c r="S504" s="207"/>
    </row>
    <row r="505" spans="1:19" x14ac:dyDescent="0.25">
      <c r="A505" s="207"/>
      <c r="B505" s="207"/>
      <c r="C505" s="207"/>
      <c r="D505" s="207"/>
      <c r="E505" s="207"/>
      <c r="F505" s="207"/>
      <c r="G505" s="207"/>
      <c r="H505" s="207"/>
      <c r="I505" s="60"/>
      <c r="J505" s="60"/>
      <c r="K505" s="60"/>
      <c r="L505" s="207"/>
      <c r="M505" s="207"/>
      <c r="N505" s="207"/>
      <c r="O505" s="207"/>
      <c r="P505" s="207"/>
      <c r="Q505" s="207"/>
      <c r="R505" s="207"/>
      <c r="S505" s="207"/>
    </row>
    <row r="506" spans="1:19" x14ac:dyDescent="0.25">
      <c r="A506" s="207"/>
      <c r="B506" s="207"/>
      <c r="C506" s="207"/>
      <c r="D506" s="207"/>
      <c r="E506" s="207"/>
      <c r="F506" s="207"/>
      <c r="G506" s="207"/>
      <c r="H506" s="207"/>
      <c r="I506" s="60"/>
      <c r="J506" s="60"/>
      <c r="K506" s="60"/>
      <c r="L506" s="207"/>
      <c r="M506" s="207"/>
      <c r="N506" s="207"/>
      <c r="O506" s="207"/>
      <c r="P506" s="207"/>
      <c r="Q506" s="207"/>
      <c r="R506" s="207"/>
      <c r="S506" s="207"/>
    </row>
    <row r="507" spans="1:19" x14ac:dyDescent="0.25">
      <c r="A507" s="207"/>
      <c r="B507" s="207"/>
      <c r="C507" s="207"/>
      <c r="D507" s="207"/>
      <c r="E507" s="207"/>
      <c r="F507" s="207"/>
      <c r="G507" s="207"/>
      <c r="H507" s="207"/>
      <c r="I507" s="60"/>
      <c r="J507" s="60"/>
      <c r="K507" s="60"/>
      <c r="L507" s="207"/>
      <c r="M507" s="207"/>
      <c r="N507" s="207"/>
      <c r="O507" s="207"/>
      <c r="P507" s="207"/>
      <c r="Q507" s="207"/>
      <c r="R507" s="207"/>
      <c r="S507" s="207"/>
    </row>
    <row r="508" spans="1:19" x14ac:dyDescent="0.25">
      <c r="A508" s="207"/>
      <c r="B508" s="207"/>
      <c r="C508" s="207"/>
      <c r="D508" s="207"/>
      <c r="E508" s="207"/>
      <c r="F508" s="207"/>
      <c r="G508" s="207"/>
      <c r="H508" s="207"/>
      <c r="I508" s="60"/>
      <c r="J508" s="60"/>
      <c r="K508" s="60"/>
      <c r="L508" s="207"/>
      <c r="M508" s="207"/>
      <c r="N508" s="207"/>
      <c r="O508" s="207"/>
      <c r="P508" s="207"/>
      <c r="Q508" s="207"/>
      <c r="R508" s="207"/>
      <c r="S508" s="207"/>
    </row>
    <row r="509" spans="1:19" x14ac:dyDescent="0.25">
      <c r="A509" s="207"/>
      <c r="B509" s="207"/>
      <c r="C509" s="207"/>
      <c r="D509" s="207"/>
      <c r="E509" s="207"/>
      <c r="F509" s="207"/>
      <c r="G509" s="207"/>
      <c r="H509" s="207"/>
      <c r="I509" s="60"/>
      <c r="J509" s="60"/>
      <c r="K509" s="60"/>
      <c r="L509" s="207"/>
      <c r="M509" s="207"/>
      <c r="N509" s="207"/>
      <c r="O509" s="207"/>
      <c r="P509" s="207"/>
      <c r="Q509" s="207"/>
      <c r="R509" s="207"/>
      <c r="S509" s="207"/>
    </row>
    <row r="510" spans="1:19" x14ac:dyDescent="0.25">
      <c r="A510" s="207"/>
      <c r="B510" s="207"/>
      <c r="C510" s="207"/>
      <c r="D510" s="207"/>
      <c r="E510" s="207"/>
      <c r="F510" s="207"/>
      <c r="G510" s="207"/>
      <c r="H510" s="207"/>
      <c r="I510" s="60"/>
      <c r="J510" s="60"/>
      <c r="K510" s="60"/>
      <c r="L510" s="207"/>
      <c r="M510" s="207"/>
      <c r="N510" s="207"/>
      <c r="O510" s="207"/>
      <c r="P510" s="207"/>
      <c r="Q510" s="207"/>
      <c r="R510" s="207"/>
      <c r="S510" s="207"/>
    </row>
    <row r="511" spans="1:19" x14ac:dyDescent="0.25">
      <c r="A511" s="207"/>
      <c r="B511" s="207"/>
      <c r="C511" s="207"/>
      <c r="D511" s="207"/>
      <c r="E511" s="207"/>
      <c r="F511" s="207"/>
      <c r="G511" s="207"/>
      <c r="H511" s="207"/>
      <c r="I511" s="60"/>
      <c r="J511" s="60"/>
      <c r="K511" s="60"/>
      <c r="L511" s="207"/>
      <c r="M511" s="207"/>
      <c r="N511" s="207"/>
      <c r="O511" s="207"/>
      <c r="P511" s="207"/>
      <c r="Q511" s="207"/>
      <c r="R511" s="207"/>
      <c r="S511" s="207"/>
    </row>
    <row r="512" spans="1:19" x14ac:dyDescent="0.25">
      <c r="A512" s="207"/>
      <c r="B512" s="207"/>
      <c r="C512" s="207"/>
      <c r="D512" s="207"/>
      <c r="E512" s="207"/>
      <c r="F512" s="207"/>
      <c r="G512" s="207"/>
      <c r="H512" s="207"/>
      <c r="I512" s="60"/>
      <c r="J512" s="60"/>
      <c r="K512" s="60"/>
      <c r="L512" s="207"/>
      <c r="M512" s="207"/>
      <c r="N512" s="207"/>
      <c r="O512" s="207"/>
      <c r="P512" s="207"/>
      <c r="Q512" s="207"/>
      <c r="R512" s="207"/>
      <c r="S512" s="207"/>
    </row>
    <row r="513" spans="1:19" x14ac:dyDescent="0.25">
      <c r="A513" s="207"/>
      <c r="B513" s="207"/>
      <c r="C513" s="207"/>
      <c r="D513" s="207"/>
      <c r="E513" s="207"/>
      <c r="F513" s="207"/>
      <c r="G513" s="207"/>
      <c r="H513" s="207"/>
      <c r="I513" s="60"/>
      <c r="J513" s="60"/>
      <c r="K513" s="60"/>
      <c r="L513" s="207"/>
      <c r="M513" s="207"/>
      <c r="N513" s="207"/>
      <c r="O513" s="207"/>
      <c r="P513" s="207"/>
      <c r="Q513" s="207"/>
      <c r="R513" s="207"/>
      <c r="S513" s="207"/>
    </row>
    <row r="514" spans="1:19" x14ac:dyDescent="0.25">
      <c r="A514" s="207"/>
      <c r="B514" s="207"/>
      <c r="C514" s="207"/>
      <c r="D514" s="207"/>
      <c r="E514" s="207"/>
      <c r="F514" s="207"/>
      <c r="G514" s="207"/>
      <c r="H514" s="207"/>
      <c r="I514" s="60"/>
      <c r="J514" s="60"/>
      <c r="K514" s="60"/>
      <c r="L514" s="207"/>
      <c r="M514" s="207"/>
      <c r="N514" s="207"/>
      <c r="O514" s="207"/>
      <c r="P514" s="207"/>
      <c r="Q514" s="207"/>
      <c r="R514" s="207"/>
      <c r="S514" s="207"/>
    </row>
    <row r="515" spans="1:19" x14ac:dyDescent="0.25">
      <c r="A515" s="207"/>
      <c r="B515" s="207"/>
      <c r="C515" s="207"/>
      <c r="D515" s="207"/>
      <c r="E515" s="207"/>
      <c r="F515" s="207"/>
      <c r="G515" s="207"/>
      <c r="H515" s="207"/>
      <c r="I515" s="60"/>
      <c r="J515" s="60"/>
      <c r="K515" s="60"/>
      <c r="L515" s="207"/>
      <c r="M515" s="207"/>
      <c r="N515" s="207"/>
      <c r="O515" s="207"/>
      <c r="P515" s="207"/>
      <c r="Q515" s="207"/>
      <c r="R515" s="207"/>
      <c r="S515" s="207"/>
    </row>
    <row r="516" spans="1:19" x14ac:dyDescent="0.25">
      <c r="A516" s="207"/>
      <c r="B516" s="207"/>
      <c r="C516" s="207"/>
      <c r="D516" s="207"/>
      <c r="E516" s="207"/>
      <c r="F516" s="207"/>
      <c r="G516" s="207"/>
      <c r="H516" s="207"/>
      <c r="I516" s="60"/>
      <c r="J516" s="60"/>
      <c r="K516" s="60"/>
      <c r="L516" s="207"/>
      <c r="M516" s="207"/>
      <c r="N516" s="207"/>
      <c r="O516" s="207"/>
      <c r="P516" s="207"/>
      <c r="Q516" s="207"/>
      <c r="R516" s="207"/>
      <c r="S516" s="207"/>
    </row>
    <row r="517" spans="1:19" x14ac:dyDescent="0.25">
      <c r="A517" s="207"/>
      <c r="B517" s="207"/>
      <c r="C517" s="207"/>
      <c r="D517" s="207"/>
      <c r="E517" s="207"/>
      <c r="F517" s="207"/>
      <c r="G517" s="207"/>
      <c r="H517" s="207"/>
      <c r="I517" s="60"/>
      <c r="J517" s="60"/>
      <c r="K517" s="60"/>
      <c r="L517" s="207"/>
      <c r="M517" s="207"/>
      <c r="N517" s="207"/>
      <c r="O517" s="207"/>
      <c r="P517" s="207"/>
      <c r="Q517" s="207"/>
      <c r="R517" s="207"/>
      <c r="S517" s="207"/>
    </row>
    <row r="518" spans="1:19" x14ac:dyDescent="0.25">
      <c r="A518" s="207"/>
      <c r="B518" s="207"/>
      <c r="C518" s="207"/>
      <c r="D518" s="207"/>
      <c r="E518" s="207"/>
      <c r="F518" s="207"/>
      <c r="G518" s="207"/>
      <c r="H518" s="207"/>
      <c r="I518" s="60"/>
      <c r="J518" s="60"/>
      <c r="K518" s="60"/>
      <c r="L518" s="207"/>
      <c r="M518" s="207"/>
      <c r="N518" s="207"/>
      <c r="O518" s="207"/>
      <c r="P518" s="207"/>
      <c r="Q518" s="207"/>
      <c r="R518" s="207"/>
      <c r="S518" s="207"/>
    </row>
    <row r="519" spans="1:19" x14ac:dyDescent="0.25">
      <c r="A519" s="207"/>
      <c r="B519" s="207"/>
      <c r="C519" s="207"/>
      <c r="D519" s="207"/>
      <c r="E519" s="207"/>
      <c r="F519" s="207"/>
      <c r="G519" s="207"/>
      <c r="H519" s="207"/>
      <c r="I519" s="60"/>
      <c r="J519" s="60"/>
      <c r="K519" s="60"/>
      <c r="L519" s="207"/>
      <c r="M519" s="207"/>
      <c r="N519" s="207"/>
      <c r="O519" s="207"/>
      <c r="P519" s="207"/>
      <c r="Q519" s="207"/>
      <c r="R519" s="207"/>
      <c r="S519" s="207"/>
    </row>
    <row r="520" spans="1:19" x14ac:dyDescent="0.25">
      <c r="A520" s="207"/>
      <c r="B520" s="207"/>
      <c r="C520" s="207"/>
      <c r="D520" s="207"/>
      <c r="E520" s="207"/>
      <c r="F520" s="207"/>
      <c r="G520" s="207"/>
      <c r="H520" s="207"/>
      <c r="I520" s="60"/>
      <c r="J520" s="60"/>
      <c r="K520" s="60"/>
      <c r="L520" s="207"/>
      <c r="M520" s="207"/>
      <c r="N520" s="207"/>
      <c r="O520" s="207"/>
      <c r="P520" s="207"/>
      <c r="Q520" s="207"/>
      <c r="R520" s="207"/>
      <c r="S520" s="207"/>
    </row>
    <row r="521" spans="1:19" x14ac:dyDescent="0.25">
      <c r="A521" s="207"/>
      <c r="B521" s="207"/>
      <c r="C521" s="207"/>
      <c r="D521" s="207"/>
      <c r="E521" s="207"/>
      <c r="F521" s="207"/>
      <c r="G521" s="207"/>
      <c r="H521" s="207"/>
      <c r="I521" s="60"/>
      <c r="J521" s="60"/>
      <c r="K521" s="60"/>
      <c r="L521" s="207"/>
      <c r="M521" s="207"/>
      <c r="N521" s="207"/>
      <c r="O521" s="207"/>
      <c r="P521" s="207"/>
      <c r="Q521" s="207"/>
      <c r="R521" s="207"/>
      <c r="S521" s="207"/>
    </row>
    <row r="522" spans="1:19" x14ac:dyDescent="0.25">
      <c r="A522" s="207"/>
      <c r="B522" s="207"/>
      <c r="C522" s="207"/>
      <c r="D522" s="207"/>
      <c r="E522" s="207"/>
      <c r="F522" s="207"/>
      <c r="G522" s="207"/>
      <c r="H522" s="207"/>
      <c r="I522" s="60"/>
      <c r="J522" s="60"/>
      <c r="K522" s="60"/>
      <c r="L522" s="207"/>
      <c r="M522" s="207"/>
      <c r="N522" s="207"/>
      <c r="O522" s="207"/>
      <c r="P522" s="207"/>
      <c r="Q522" s="207"/>
      <c r="R522" s="207"/>
      <c r="S522" s="207"/>
    </row>
    <row r="523" spans="1:19" x14ac:dyDescent="0.25">
      <c r="A523" s="207"/>
      <c r="B523" s="207"/>
      <c r="C523" s="207"/>
      <c r="D523" s="207"/>
      <c r="E523" s="207"/>
      <c r="F523" s="207"/>
      <c r="G523" s="207"/>
      <c r="H523" s="207"/>
      <c r="I523" s="60"/>
      <c r="J523" s="60"/>
      <c r="K523" s="60"/>
      <c r="L523" s="207"/>
      <c r="M523" s="207"/>
      <c r="N523" s="207"/>
      <c r="O523" s="207"/>
      <c r="P523" s="207"/>
      <c r="Q523" s="207"/>
      <c r="R523" s="207"/>
      <c r="S523" s="207"/>
    </row>
    <row r="524" spans="1:19" x14ac:dyDescent="0.25">
      <c r="A524" s="207"/>
      <c r="B524" s="207"/>
      <c r="C524" s="207"/>
      <c r="D524" s="207"/>
      <c r="E524" s="207"/>
      <c r="F524" s="207"/>
      <c r="G524" s="207"/>
      <c r="H524" s="207"/>
      <c r="I524" s="60"/>
      <c r="J524" s="60"/>
      <c r="K524" s="60"/>
      <c r="L524" s="207"/>
      <c r="M524" s="207"/>
      <c r="N524" s="207"/>
      <c r="O524" s="207"/>
      <c r="P524" s="207"/>
      <c r="Q524" s="207"/>
      <c r="R524" s="207"/>
      <c r="S524" s="207"/>
    </row>
    <row r="525" spans="1:19" x14ac:dyDescent="0.25">
      <c r="A525" s="207"/>
      <c r="B525" s="207"/>
      <c r="C525" s="207"/>
      <c r="D525" s="207"/>
      <c r="E525" s="207"/>
      <c r="F525" s="207"/>
      <c r="G525" s="207"/>
      <c r="H525" s="207"/>
      <c r="I525" s="60"/>
      <c r="J525" s="60"/>
      <c r="K525" s="60"/>
      <c r="L525" s="207"/>
      <c r="M525" s="207"/>
      <c r="N525" s="207"/>
      <c r="O525" s="207"/>
      <c r="P525" s="207"/>
      <c r="Q525" s="207"/>
      <c r="R525" s="207"/>
      <c r="S525" s="207"/>
    </row>
    <row r="526" spans="1:19" x14ac:dyDescent="0.25">
      <c r="A526" s="207"/>
      <c r="B526" s="207"/>
      <c r="C526" s="207"/>
      <c r="D526" s="207"/>
      <c r="E526" s="207"/>
      <c r="F526" s="207"/>
      <c r="G526" s="207"/>
      <c r="H526" s="207"/>
      <c r="I526" s="60"/>
      <c r="J526" s="60"/>
      <c r="K526" s="60"/>
      <c r="L526" s="207"/>
      <c r="M526" s="207"/>
      <c r="N526" s="207"/>
      <c r="O526" s="207"/>
      <c r="P526" s="207"/>
      <c r="Q526" s="207"/>
      <c r="R526" s="207"/>
      <c r="S526" s="207"/>
    </row>
    <row r="527" spans="1:19" x14ac:dyDescent="0.25">
      <c r="A527" s="207"/>
      <c r="B527" s="207"/>
      <c r="C527" s="207"/>
      <c r="D527" s="207"/>
      <c r="E527" s="207"/>
      <c r="F527" s="207"/>
      <c r="G527" s="207"/>
      <c r="H527" s="207"/>
      <c r="I527" s="60"/>
      <c r="J527" s="60"/>
      <c r="K527" s="60"/>
      <c r="L527" s="207"/>
      <c r="M527" s="207"/>
      <c r="N527" s="207"/>
      <c r="O527" s="207"/>
      <c r="P527" s="207"/>
      <c r="Q527" s="207"/>
      <c r="R527" s="207"/>
      <c r="S527" s="207"/>
    </row>
    <row r="528" spans="1:19" x14ac:dyDescent="0.25">
      <c r="A528" s="207"/>
      <c r="B528" s="207"/>
      <c r="C528" s="207"/>
      <c r="D528" s="207"/>
      <c r="E528" s="207"/>
      <c r="F528" s="207"/>
      <c r="G528" s="207"/>
      <c r="H528" s="207"/>
      <c r="I528" s="60"/>
      <c r="J528" s="60"/>
      <c r="K528" s="60"/>
      <c r="L528" s="207"/>
      <c r="M528" s="207"/>
      <c r="N528" s="207"/>
      <c r="O528" s="207"/>
      <c r="P528" s="207"/>
      <c r="Q528" s="207"/>
      <c r="R528" s="207"/>
      <c r="S528" s="207"/>
    </row>
    <row r="529" spans="1:19" x14ac:dyDescent="0.25">
      <c r="A529" s="207"/>
      <c r="B529" s="207"/>
      <c r="C529" s="207"/>
      <c r="D529" s="207"/>
      <c r="E529" s="207"/>
      <c r="F529" s="207"/>
      <c r="G529" s="207"/>
      <c r="H529" s="207"/>
      <c r="I529" s="60"/>
      <c r="J529" s="60"/>
      <c r="K529" s="60"/>
      <c r="L529" s="207"/>
      <c r="M529" s="207"/>
      <c r="N529" s="207"/>
      <c r="O529" s="207"/>
      <c r="P529" s="207"/>
      <c r="Q529" s="207"/>
      <c r="R529" s="207"/>
      <c r="S529" s="207"/>
    </row>
    <row r="530" spans="1:19" x14ac:dyDescent="0.25">
      <c r="A530" s="207"/>
      <c r="B530" s="207"/>
      <c r="C530" s="207"/>
      <c r="D530" s="207"/>
      <c r="E530" s="207"/>
      <c r="F530" s="207"/>
      <c r="G530" s="207"/>
      <c r="H530" s="207"/>
      <c r="I530" s="60"/>
      <c r="J530" s="60"/>
      <c r="K530" s="60"/>
      <c r="L530" s="207"/>
      <c r="M530" s="207"/>
      <c r="N530" s="207"/>
      <c r="O530" s="207"/>
      <c r="P530" s="207"/>
      <c r="Q530" s="207"/>
      <c r="R530" s="207"/>
      <c r="S530" s="207"/>
    </row>
    <row r="531" spans="1:19" x14ac:dyDescent="0.25">
      <c r="A531" s="207"/>
      <c r="B531" s="207"/>
      <c r="C531" s="207"/>
      <c r="D531" s="207"/>
      <c r="E531" s="207"/>
      <c r="F531" s="207"/>
      <c r="G531" s="207"/>
      <c r="H531" s="207"/>
      <c r="I531" s="60"/>
      <c r="J531" s="60"/>
      <c r="K531" s="60"/>
      <c r="L531" s="207"/>
      <c r="M531" s="207"/>
      <c r="N531" s="207"/>
      <c r="O531" s="207"/>
      <c r="P531" s="207"/>
      <c r="Q531" s="207"/>
      <c r="R531" s="207"/>
      <c r="S531" s="207"/>
    </row>
    <row r="532" spans="1:19" x14ac:dyDescent="0.25">
      <c r="A532" s="207"/>
      <c r="B532" s="207"/>
      <c r="C532" s="207"/>
      <c r="D532" s="207"/>
      <c r="E532" s="207"/>
      <c r="F532" s="207"/>
      <c r="G532" s="207"/>
      <c r="H532" s="207"/>
      <c r="I532" s="60"/>
      <c r="J532" s="60"/>
      <c r="K532" s="60"/>
      <c r="L532" s="207"/>
      <c r="M532" s="207"/>
      <c r="N532" s="207"/>
      <c r="O532" s="207"/>
      <c r="P532" s="207"/>
      <c r="Q532" s="207"/>
      <c r="R532" s="207"/>
      <c r="S532" s="207"/>
    </row>
    <row r="533" spans="1:19" x14ac:dyDescent="0.25">
      <c r="A533" s="207"/>
      <c r="B533" s="207"/>
      <c r="C533" s="207"/>
      <c r="D533" s="207"/>
      <c r="E533" s="207"/>
      <c r="F533" s="207"/>
      <c r="G533" s="207"/>
      <c r="H533" s="207"/>
      <c r="I533" s="60"/>
      <c r="J533" s="60"/>
      <c r="K533" s="60"/>
      <c r="L533" s="207"/>
      <c r="M533" s="207"/>
      <c r="N533" s="207"/>
      <c r="O533" s="207"/>
      <c r="P533" s="207"/>
      <c r="Q533" s="207"/>
      <c r="R533" s="207"/>
      <c r="S533" s="207"/>
    </row>
    <row r="534" spans="1:19" x14ac:dyDescent="0.25">
      <c r="A534" s="207"/>
      <c r="B534" s="207"/>
      <c r="C534" s="207"/>
      <c r="D534" s="207"/>
      <c r="E534" s="207"/>
      <c r="F534" s="207"/>
      <c r="G534" s="207"/>
      <c r="H534" s="207"/>
      <c r="I534" s="60"/>
      <c r="J534" s="60"/>
      <c r="K534" s="60"/>
      <c r="L534" s="207"/>
      <c r="M534" s="207"/>
      <c r="N534" s="207"/>
      <c r="O534" s="207"/>
      <c r="P534" s="207"/>
      <c r="Q534" s="207"/>
      <c r="R534" s="207"/>
      <c r="S534" s="207"/>
    </row>
    <row r="535" spans="1:19" x14ac:dyDescent="0.25">
      <c r="A535" s="207"/>
      <c r="B535" s="207"/>
      <c r="C535" s="207"/>
      <c r="D535" s="207"/>
      <c r="E535" s="207"/>
      <c r="F535" s="207"/>
      <c r="G535" s="207"/>
      <c r="H535" s="207"/>
      <c r="I535" s="60"/>
      <c r="J535" s="60"/>
      <c r="K535" s="60"/>
      <c r="L535" s="207"/>
      <c r="M535" s="207"/>
      <c r="N535" s="207"/>
      <c r="O535" s="207"/>
      <c r="P535" s="207"/>
      <c r="Q535" s="207"/>
      <c r="R535" s="207"/>
      <c r="S535" s="207"/>
    </row>
    <row r="536" spans="1:19" x14ac:dyDescent="0.25">
      <c r="A536" s="207"/>
      <c r="B536" s="207"/>
      <c r="C536" s="207"/>
      <c r="D536" s="207"/>
      <c r="E536" s="207"/>
      <c r="F536" s="207"/>
      <c r="G536" s="207"/>
      <c r="H536" s="207"/>
      <c r="I536" s="60"/>
      <c r="J536" s="60"/>
      <c r="K536" s="60"/>
      <c r="L536" s="207"/>
      <c r="M536" s="207"/>
      <c r="N536" s="207"/>
      <c r="O536" s="207"/>
      <c r="P536" s="207"/>
      <c r="Q536" s="207"/>
      <c r="R536" s="207"/>
      <c r="S536" s="207"/>
    </row>
    <row r="537" spans="1:19" x14ac:dyDescent="0.25">
      <c r="A537" s="207"/>
      <c r="B537" s="207"/>
      <c r="C537" s="207"/>
      <c r="D537" s="207"/>
      <c r="E537" s="207"/>
      <c r="F537" s="207"/>
      <c r="G537" s="207"/>
      <c r="H537" s="207"/>
      <c r="I537" s="60"/>
      <c r="J537" s="60"/>
      <c r="K537" s="60"/>
      <c r="L537" s="207"/>
      <c r="M537" s="207"/>
      <c r="N537" s="207"/>
      <c r="O537" s="207"/>
      <c r="P537" s="207"/>
      <c r="Q537" s="207"/>
      <c r="R537" s="207"/>
      <c r="S537" s="207"/>
    </row>
    <row r="538" spans="1:19" x14ac:dyDescent="0.25">
      <c r="A538" s="207"/>
      <c r="B538" s="207"/>
      <c r="C538" s="207"/>
      <c r="D538" s="207"/>
      <c r="E538" s="207"/>
      <c r="F538" s="207"/>
      <c r="G538" s="207"/>
      <c r="H538" s="207"/>
      <c r="I538" s="60"/>
      <c r="J538" s="60"/>
      <c r="K538" s="60"/>
      <c r="L538" s="207"/>
      <c r="M538" s="207"/>
      <c r="N538" s="207"/>
      <c r="O538" s="207"/>
      <c r="P538" s="207"/>
      <c r="Q538" s="207"/>
      <c r="R538" s="207"/>
      <c r="S538" s="207"/>
    </row>
    <row r="539" spans="1:19" x14ac:dyDescent="0.25">
      <c r="A539" s="207"/>
      <c r="B539" s="207"/>
      <c r="C539" s="207"/>
      <c r="D539" s="207"/>
      <c r="E539" s="207"/>
      <c r="F539" s="207"/>
      <c r="G539" s="207"/>
      <c r="H539" s="207"/>
      <c r="I539" s="60"/>
      <c r="J539" s="60"/>
      <c r="K539" s="60"/>
      <c r="L539" s="207"/>
      <c r="M539" s="207"/>
      <c r="N539" s="207"/>
      <c r="O539" s="207"/>
      <c r="P539" s="207"/>
      <c r="Q539" s="207"/>
      <c r="R539" s="207"/>
      <c r="S539" s="207"/>
    </row>
    <row r="540" spans="1:19" x14ac:dyDescent="0.25">
      <c r="A540" s="207"/>
      <c r="B540" s="207"/>
      <c r="C540" s="207"/>
      <c r="D540" s="207"/>
      <c r="E540" s="207"/>
      <c r="F540" s="207"/>
      <c r="G540" s="207"/>
      <c r="H540" s="207"/>
      <c r="I540" s="60"/>
      <c r="J540" s="60"/>
      <c r="K540" s="60"/>
      <c r="L540" s="207"/>
      <c r="M540" s="207"/>
      <c r="N540" s="207"/>
      <c r="O540" s="207"/>
      <c r="P540" s="207"/>
      <c r="Q540" s="207"/>
      <c r="R540" s="207"/>
      <c r="S540" s="207"/>
    </row>
    <row r="541" spans="1:19" x14ac:dyDescent="0.25">
      <c r="A541" s="207"/>
      <c r="B541" s="207"/>
      <c r="C541" s="207"/>
      <c r="D541" s="207"/>
      <c r="E541" s="207"/>
      <c r="F541" s="207"/>
      <c r="G541" s="207"/>
      <c r="H541" s="207"/>
      <c r="I541" s="60"/>
      <c r="J541" s="60"/>
      <c r="K541" s="60"/>
      <c r="L541" s="207"/>
      <c r="M541" s="207"/>
      <c r="N541" s="207"/>
      <c r="O541" s="207"/>
      <c r="P541" s="207"/>
      <c r="Q541" s="207"/>
      <c r="R541" s="207"/>
      <c r="S541" s="207"/>
    </row>
    <row r="542" spans="1:19" x14ac:dyDescent="0.25">
      <c r="A542" s="207"/>
      <c r="B542" s="207"/>
      <c r="C542" s="207"/>
      <c r="D542" s="207"/>
      <c r="E542" s="207"/>
      <c r="F542" s="207"/>
      <c r="G542" s="207"/>
      <c r="H542" s="207"/>
      <c r="I542" s="60"/>
      <c r="J542" s="60"/>
      <c r="K542" s="60"/>
      <c r="L542" s="207"/>
      <c r="M542" s="207"/>
      <c r="N542" s="207"/>
      <c r="O542" s="207"/>
      <c r="P542" s="207"/>
      <c r="Q542" s="207"/>
      <c r="R542" s="207"/>
      <c r="S542" s="207"/>
    </row>
    <row r="543" spans="1:19" x14ac:dyDescent="0.25">
      <c r="A543" s="207"/>
      <c r="B543" s="207"/>
      <c r="C543" s="207"/>
      <c r="D543" s="207"/>
      <c r="E543" s="207"/>
      <c r="F543" s="207"/>
      <c r="G543" s="207"/>
      <c r="H543" s="207"/>
      <c r="I543" s="60"/>
      <c r="J543" s="60"/>
      <c r="K543" s="60"/>
      <c r="L543" s="207"/>
      <c r="M543" s="207"/>
      <c r="N543" s="207"/>
      <c r="O543" s="207"/>
      <c r="P543" s="207"/>
      <c r="Q543" s="207"/>
      <c r="R543" s="207"/>
      <c r="S543" s="207"/>
    </row>
    <row r="544" spans="1:19" x14ac:dyDescent="0.25">
      <c r="A544" s="207"/>
      <c r="B544" s="207"/>
      <c r="C544" s="207"/>
      <c r="D544" s="207"/>
      <c r="E544" s="207"/>
      <c r="F544" s="207"/>
      <c r="G544" s="207"/>
      <c r="H544" s="207"/>
      <c r="I544" s="60"/>
      <c r="J544" s="60"/>
      <c r="K544" s="60"/>
      <c r="L544" s="207"/>
      <c r="M544" s="207"/>
      <c r="N544" s="207"/>
      <c r="O544" s="207"/>
      <c r="P544" s="207"/>
      <c r="Q544" s="207"/>
      <c r="R544" s="207"/>
      <c r="S544" s="207"/>
    </row>
    <row r="545" spans="1:19" x14ac:dyDescent="0.25">
      <c r="A545" s="207"/>
      <c r="B545" s="207"/>
      <c r="C545" s="207"/>
      <c r="D545" s="207"/>
      <c r="E545" s="207"/>
      <c r="F545" s="207"/>
      <c r="G545" s="207"/>
      <c r="H545" s="207"/>
      <c r="I545" s="60"/>
      <c r="J545" s="60"/>
      <c r="K545" s="60"/>
      <c r="L545" s="207"/>
      <c r="M545" s="207"/>
      <c r="N545" s="207"/>
      <c r="O545" s="207"/>
      <c r="P545" s="207"/>
      <c r="Q545" s="207"/>
      <c r="R545" s="207"/>
      <c r="S545" s="207"/>
    </row>
    <row r="546" spans="1:19" x14ac:dyDescent="0.25">
      <c r="A546" s="207"/>
      <c r="B546" s="207"/>
      <c r="C546" s="207"/>
      <c r="D546" s="207"/>
      <c r="E546" s="207"/>
      <c r="F546" s="207"/>
      <c r="G546" s="207"/>
      <c r="H546" s="207"/>
      <c r="I546" s="60"/>
      <c r="J546" s="60"/>
      <c r="K546" s="60"/>
      <c r="L546" s="207"/>
      <c r="M546" s="207"/>
      <c r="N546" s="207"/>
      <c r="O546" s="207"/>
      <c r="P546" s="207"/>
      <c r="Q546" s="207"/>
      <c r="R546" s="207"/>
      <c r="S546" s="207"/>
    </row>
    <row r="547" spans="1:19" x14ac:dyDescent="0.25">
      <c r="A547" s="207"/>
      <c r="B547" s="207"/>
      <c r="C547" s="207"/>
      <c r="D547" s="207"/>
      <c r="E547" s="207"/>
      <c r="F547" s="207"/>
      <c r="G547" s="207"/>
      <c r="H547" s="207"/>
      <c r="I547" s="60"/>
      <c r="J547" s="60"/>
      <c r="K547" s="60"/>
      <c r="L547" s="207"/>
      <c r="M547" s="207"/>
      <c r="N547" s="207"/>
      <c r="O547" s="207"/>
      <c r="P547" s="207"/>
      <c r="Q547" s="207"/>
      <c r="R547" s="207"/>
      <c r="S547" s="207"/>
    </row>
    <row r="548" spans="1:19" x14ac:dyDescent="0.25">
      <c r="A548" s="207"/>
      <c r="B548" s="207"/>
      <c r="C548" s="207"/>
      <c r="D548" s="207"/>
      <c r="E548" s="207"/>
      <c r="F548" s="207"/>
      <c r="G548" s="207"/>
      <c r="H548" s="207"/>
      <c r="I548" s="60"/>
      <c r="J548" s="60"/>
      <c r="K548" s="60"/>
      <c r="L548" s="207"/>
      <c r="M548" s="207"/>
      <c r="N548" s="207"/>
      <c r="O548" s="207"/>
      <c r="P548" s="207"/>
      <c r="Q548" s="207"/>
      <c r="R548" s="207"/>
      <c r="S548" s="207"/>
    </row>
    <row r="549" spans="1:19" x14ac:dyDescent="0.25">
      <c r="A549" s="207"/>
      <c r="B549" s="207"/>
      <c r="C549" s="207"/>
      <c r="D549" s="207"/>
      <c r="E549" s="207"/>
      <c r="F549" s="207"/>
      <c r="G549" s="207"/>
      <c r="H549" s="207"/>
      <c r="I549" s="60"/>
      <c r="J549" s="60"/>
      <c r="K549" s="60"/>
      <c r="L549" s="207"/>
      <c r="M549" s="207"/>
      <c r="N549" s="207"/>
      <c r="O549" s="207"/>
      <c r="P549" s="207"/>
      <c r="Q549" s="207"/>
      <c r="R549" s="207"/>
      <c r="S549" s="207"/>
    </row>
    <row r="550" spans="1:19" x14ac:dyDescent="0.25">
      <c r="A550" s="207"/>
      <c r="B550" s="207"/>
      <c r="C550" s="207"/>
      <c r="D550" s="207"/>
      <c r="E550" s="207"/>
      <c r="F550" s="207"/>
      <c r="G550" s="207"/>
      <c r="H550" s="207"/>
      <c r="I550" s="60"/>
      <c r="J550" s="60"/>
      <c r="K550" s="60"/>
      <c r="L550" s="207"/>
      <c r="M550" s="207"/>
      <c r="N550" s="207"/>
      <c r="O550" s="207"/>
      <c r="P550" s="207"/>
      <c r="Q550" s="207"/>
      <c r="R550" s="207"/>
      <c r="S550" s="207"/>
    </row>
    <row r="551" spans="1:19" x14ac:dyDescent="0.25">
      <c r="A551" s="207"/>
      <c r="B551" s="207"/>
      <c r="C551" s="207"/>
      <c r="D551" s="207"/>
      <c r="E551" s="207"/>
      <c r="F551" s="207"/>
      <c r="G551" s="207"/>
      <c r="H551" s="207"/>
      <c r="I551" s="60"/>
      <c r="J551" s="60"/>
      <c r="K551" s="60"/>
      <c r="L551" s="207"/>
      <c r="M551" s="207"/>
      <c r="N551" s="207"/>
      <c r="O551" s="207"/>
      <c r="P551" s="207"/>
      <c r="Q551" s="207"/>
      <c r="R551" s="207"/>
      <c r="S551" s="207"/>
    </row>
    <row r="552" spans="1:19" x14ac:dyDescent="0.25">
      <c r="A552" s="207"/>
      <c r="B552" s="207"/>
      <c r="C552" s="207"/>
      <c r="D552" s="207"/>
      <c r="E552" s="207"/>
      <c r="F552" s="207"/>
      <c r="G552" s="207"/>
      <c r="H552" s="207"/>
      <c r="I552" s="60"/>
      <c r="J552" s="60"/>
      <c r="K552" s="60"/>
      <c r="L552" s="207"/>
      <c r="M552" s="207"/>
      <c r="N552" s="207"/>
      <c r="O552" s="207"/>
      <c r="P552" s="207"/>
      <c r="Q552" s="207"/>
      <c r="R552" s="207"/>
      <c r="S552" s="207"/>
    </row>
    <row r="553" spans="1:19" x14ac:dyDescent="0.25">
      <c r="A553" s="207"/>
      <c r="B553" s="207"/>
      <c r="C553" s="207"/>
      <c r="D553" s="207"/>
      <c r="E553" s="207"/>
      <c r="F553" s="207"/>
      <c r="G553" s="207"/>
      <c r="H553" s="207"/>
      <c r="I553" s="60"/>
      <c r="J553" s="60"/>
      <c r="K553" s="60"/>
      <c r="L553" s="207"/>
      <c r="M553" s="207"/>
      <c r="N553" s="207"/>
      <c r="O553" s="207"/>
      <c r="P553" s="207"/>
      <c r="Q553" s="207"/>
      <c r="R553" s="207"/>
      <c r="S553" s="207"/>
    </row>
    <row r="554" spans="1:19" x14ac:dyDescent="0.25">
      <c r="A554" s="207"/>
      <c r="B554" s="207"/>
      <c r="C554" s="207"/>
      <c r="D554" s="207"/>
      <c r="E554" s="207"/>
      <c r="F554" s="207"/>
      <c r="G554" s="207"/>
      <c r="H554" s="207"/>
      <c r="I554" s="60"/>
      <c r="J554" s="60"/>
      <c r="K554" s="60"/>
      <c r="L554" s="207"/>
      <c r="M554" s="207"/>
      <c r="N554" s="207"/>
      <c r="O554" s="207"/>
      <c r="P554" s="207"/>
      <c r="Q554" s="207"/>
      <c r="R554" s="207"/>
      <c r="S554" s="207"/>
    </row>
    <row r="555" spans="1:19" x14ac:dyDescent="0.25">
      <c r="A555" s="207"/>
      <c r="B555" s="207"/>
      <c r="C555" s="207"/>
      <c r="D555" s="207"/>
      <c r="E555" s="207"/>
      <c r="F555" s="207"/>
      <c r="G555" s="207"/>
      <c r="H555" s="207"/>
      <c r="I555" s="60"/>
      <c r="J555" s="60"/>
      <c r="K555" s="60"/>
      <c r="L555" s="207"/>
      <c r="M555" s="207"/>
      <c r="N555" s="207"/>
      <c r="O555" s="207"/>
      <c r="P555" s="207"/>
      <c r="Q555" s="207"/>
      <c r="R555" s="207"/>
      <c r="S555" s="207"/>
    </row>
    <row r="556" spans="1:19" x14ac:dyDescent="0.25">
      <c r="A556" s="207"/>
      <c r="B556" s="207"/>
      <c r="C556" s="207"/>
      <c r="D556" s="207"/>
      <c r="E556" s="207"/>
      <c r="F556" s="207"/>
      <c r="G556" s="207"/>
      <c r="H556" s="207"/>
      <c r="I556" s="60"/>
      <c r="J556" s="60"/>
      <c r="K556" s="60"/>
      <c r="L556" s="207"/>
      <c r="M556" s="207"/>
      <c r="N556" s="207"/>
      <c r="O556" s="207"/>
      <c r="P556" s="207"/>
      <c r="Q556" s="207"/>
      <c r="R556" s="207"/>
      <c r="S556" s="207"/>
    </row>
    <row r="557" spans="1:19" x14ac:dyDescent="0.25">
      <c r="A557" s="207"/>
      <c r="B557" s="207"/>
      <c r="C557" s="207"/>
      <c r="D557" s="207"/>
      <c r="E557" s="207"/>
      <c r="F557" s="207"/>
      <c r="G557" s="207"/>
      <c r="H557" s="207"/>
      <c r="I557" s="60"/>
      <c r="J557" s="60"/>
      <c r="K557" s="60"/>
      <c r="L557" s="207"/>
      <c r="M557" s="207"/>
      <c r="N557" s="207"/>
      <c r="O557" s="207"/>
      <c r="P557" s="207"/>
      <c r="Q557" s="207"/>
      <c r="R557" s="207"/>
      <c r="S557" s="207"/>
    </row>
    <row r="558" spans="1:19" x14ac:dyDescent="0.25">
      <c r="A558" s="207"/>
      <c r="B558" s="207"/>
      <c r="C558" s="207"/>
      <c r="D558" s="207"/>
      <c r="E558" s="207"/>
      <c r="F558" s="207"/>
      <c r="G558" s="207"/>
      <c r="H558" s="207"/>
      <c r="I558" s="60"/>
      <c r="J558" s="60"/>
      <c r="K558" s="60"/>
      <c r="L558" s="207"/>
      <c r="M558" s="207"/>
      <c r="N558" s="207"/>
      <c r="O558" s="207"/>
      <c r="P558" s="207"/>
      <c r="Q558" s="207"/>
      <c r="R558" s="207"/>
      <c r="S558" s="207"/>
    </row>
    <row r="559" spans="1:19" x14ac:dyDescent="0.25">
      <c r="A559" s="207"/>
      <c r="B559" s="207"/>
      <c r="C559" s="207"/>
      <c r="D559" s="207"/>
      <c r="E559" s="207"/>
      <c r="F559" s="207"/>
      <c r="G559" s="207"/>
      <c r="H559" s="207"/>
      <c r="I559" s="60"/>
      <c r="J559" s="60"/>
      <c r="K559" s="60"/>
      <c r="L559" s="207"/>
      <c r="M559" s="207"/>
      <c r="N559" s="207"/>
      <c r="O559" s="207"/>
      <c r="P559" s="207"/>
      <c r="Q559" s="207"/>
      <c r="R559" s="207"/>
      <c r="S559" s="207"/>
    </row>
    <row r="560" spans="1:19" x14ac:dyDescent="0.25">
      <c r="A560" s="207"/>
      <c r="B560" s="207"/>
      <c r="C560" s="207"/>
      <c r="D560" s="207"/>
      <c r="E560" s="207"/>
      <c r="F560" s="207"/>
      <c r="G560" s="207"/>
      <c r="H560" s="207"/>
      <c r="I560" s="60"/>
      <c r="J560" s="60"/>
      <c r="K560" s="60"/>
      <c r="L560" s="207"/>
      <c r="M560" s="207"/>
      <c r="N560" s="207"/>
      <c r="O560" s="207"/>
      <c r="P560" s="207"/>
      <c r="Q560" s="207"/>
      <c r="R560" s="207"/>
      <c r="S560" s="207"/>
    </row>
    <row r="561" spans="1:19" x14ac:dyDescent="0.25">
      <c r="A561" s="207"/>
      <c r="B561" s="207"/>
      <c r="C561" s="207"/>
      <c r="D561" s="207"/>
      <c r="E561" s="207"/>
      <c r="F561" s="207"/>
      <c r="G561" s="207"/>
      <c r="H561" s="207"/>
      <c r="I561" s="60"/>
      <c r="J561" s="60"/>
      <c r="K561" s="60"/>
      <c r="L561" s="207"/>
      <c r="M561" s="207"/>
      <c r="N561" s="207"/>
      <c r="O561" s="207"/>
      <c r="P561" s="207"/>
      <c r="Q561" s="207"/>
      <c r="R561" s="207"/>
      <c r="S561" s="207"/>
    </row>
    <row r="562" spans="1:19" x14ac:dyDescent="0.25">
      <c r="A562" s="207"/>
      <c r="B562" s="207"/>
      <c r="C562" s="207"/>
      <c r="D562" s="207"/>
      <c r="E562" s="207"/>
      <c r="F562" s="207"/>
      <c r="G562" s="207"/>
      <c r="H562" s="207"/>
      <c r="I562" s="60"/>
      <c r="J562" s="60"/>
      <c r="K562" s="60"/>
      <c r="L562" s="207"/>
      <c r="M562" s="207"/>
      <c r="N562" s="207"/>
      <c r="O562" s="207"/>
      <c r="P562" s="207"/>
      <c r="Q562" s="207"/>
      <c r="R562" s="207"/>
      <c r="S562" s="207"/>
    </row>
    <row r="563" spans="1:19" x14ac:dyDescent="0.25">
      <c r="A563" s="207"/>
      <c r="B563" s="207"/>
      <c r="C563" s="207"/>
      <c r="D563" s="207"/>
      <c r="E563" s="207"/>
      <c r="F563" s="207"/>
      <c r="G563" s="207"/>
      <c r="H563" s="207"/>
      <c r="I563" s="60"/>
      <c r="J563" s="60"/>
      <c r="K563" s="60"/>
      <c r="L563" s="207"/>
      <c r="M563" s="207"/>
      <c r="N563" s="207"/>
      <c r="O563" s="207"/>
      <c r="P563" s="207"/>
      <c r="Q563" s="207"/>
      <c r="R563" s="207"/>
      <c r="S563" s="207"/>
    </row>
    <row r="564" spans="1:19" x14ac:dyDescent="0.25">
      <c r="A564" s="207"/>
      <c r="B564" s="207"/>
      <c r="C564" s="207"/>
      <c r="D564" s="207"/>
      <c r="E564" s="207"/>
      <c r="F564" s="207"/>
      <c r="G564" s="207"/>
      <c r="H564" s="207"/>
      <c r="I564" s="60"/>
      <c r="J564" s="60"/>
      <c r="K564" s="60"/>
      <c r="L564" s="207"/>
      <c r="M564" s="207"/>
      <c r="N564" s="207"/>
      <c r="O564" s="207"/>
      <c r="P564" s="207"/>
      <c r="Q564" s="207"/>
      <c r="R564" s="207"/>
      <c r="S564" s="207"/>
    </row>
    <row r="565" spans="1:19" x14ac:dyDescent="0.25">
      <c r="A565" s="207"/>
      <c r="B565" s="207"/>
      <c r="C565" s="207"/>
      <c r="D565" s="207"/>
      <c r="E565" s="207"/>
      <c r="F565" s="207"/>
      <c r="G565" s="207"/>
      <c r="H565" s="207"/>
      <c r="I565" s="60"/>
      <c r="J565" s="60"/>
      <c r="K565" s="60"/>
      <c r="L565" s="207"/>
      <c r="M565" s="207"/>
      <c r="N565" s="207"/>
      <c r="O565" s="207"/>
      <c r="P565" s="207"/>
      <c r="Q565" s="207"/>
      <c r="R565" s="207"/>
      <c r="S565" s="207"/>
    </row>
    <row r="566" spans="1:19" x14ac:dyDescent="0.25">
      <c r="A566" s="207"/>
      <c r="B566" s="207"/>
      <c r="C566" s="207"/>
      <c r="D566" s="207"/>
      <c r="E566" s="207"/>
      <c r="F566" s="207"/>
      <c r="G566" s="207"/>
      <c r="H566" s="207"/>
      <c r="I566" s="60"/>
      <c r="J566" s="60"/>
      <c r="K566" s="60"/>
      <c r="L566" s="207"/>
      <c r="M566" s="207"/>
      <c r="N566" s="207"/>
      <c r="O566" s="207"/>
      <c r="P566" s="207"/>
      <c r="Q566" s="207"/>
      <c r="R566" s="207"/>
      <c r="S566" s="207"/>
    </row>
    <row r="567" spans="1:19" x14ac:dyDescent="0.25">
      <c r="A567" s="207"/>
      <c r="B567" s="207"/>
      <c r="C567" s="207"/>
      <c r="D567" s="207"/>
      <c r="E567" s="207"/>
      <c r="F567" s="207"/>
      <c r="G567" s="207"/>
      <c r="H567" s="207"/>
      <c r="I567" s="60"/>
      <c r="J567" s="60"/>
      <c r="K567" s="60"/>
      <c r="L567" s="207"/>
      <c r="M567" s="207"/>
      <c r="N567" s="207"/>
      <c r="O567" s="207"/>
      <c r="P567" s="207"/>
      <c r="Q567" s="207"/>
      <c r="R567" s="207"/>
      <c r="S567" s="207"/>
    </row>
    <row r="568" spans="1:19" x14ac:dyDescent="0.25">
      <c r="A568" s="207"/>
      <c r="B568" s="207"/>
      <c r="C568" s="207"/>
      <c r="D568" s="207"/>
      <c r="E568" s="207"/>
      <c r="F568" s="207"/>
      <c r="G568" s="207"/>
      <c r="H568" s="207"/>
      <c r="I568" s="60"/>
      <c r="J568" s="60"/>
      <c r="K568" s="60"/>
      <c r="L568" s="207"/>
      <c r="M568" s="207"/>
      <c r="N568" s="207"/>
      <c r="O568" s="207"/>
      <c r="P568" s="207"/>
      <c r="Q568" s="207"/>
      <c r="R568" s="207"/>
      <c r="S568" s="207"/>
    </row>
    <row r="569" spans="1:19" x14ac:dyDescent="0.25">
      <c r="A569" s="207"/>
      <c r="B569" s="207"/>
      <c r="C569" s="207"/>
      <c r="D569" s="207"/>
      <c r="E569" s="207"/>
      <c r="F569" s="207"/>
      <c r="G569" s="207"/>
      <c r="H569" s="207"/>
      <c r="I569" s="60"/>
      <c r="J569" s="60"/>
      <c r="K569" s="60"/>
      <c r="L569" s="207"/>
      <c r="M569" s="207"/>
      <c r="N569" s="207"/>
      <c r="O569" s="207"/>
      <c r="P569" s="207"/>
      <c r="Q569" s="207"/>
      <c r="R569" s="207"/>
      <c r="S569" s="207"/>
    </row>
    <row r="570" spans="1:19" x14ac:dyDescent="0.25">
      <c r="A570" s="207"/>
      <c r="B570" s="207"/>
      <c r="C570" s="207"/>
      <c r="D570" s="207"/>
      <c r="E570" s="207"/>
      <c r="F570" s="207"/>
      <c r="G570" s="207"/>
      <c r="H570" s="207"/>
      <c r="I570" s="60"/>
      <c r="J570" s="60"/>
      <c r="K570" s="60"/>
      <c r="L570" s="207"/>
      <c r="M570" s="207"/>
      <c r="N570" s="207"/>
      <c r="O570" s="207"/>
      <c r="P570" s="207"/>
      <c r="Q570" s="207"/>
      <c r="R570" s="207"/>
      <c r="S570" s="207"/>
    </row>
    <row r="571" spans="1:19" x14ac:dyDescent="0.25">
      <c r="A571" s="207"/>
      <c r="B571" s="207"/>
      <c r="C571" s="207"/>
      <c r="D571" s="207"/>
      <c r="E571" s="207"/>
      <c r="F571" s="207"/>
      <c r="G571" s="207"/>
      <c r="H571" s="207"/>
      <c r="I571" s="60"/>
      <c r="J571" s="60"/>
      <c r="K571" s="60"/>
      <c r="L571" s="207"/>
      <c r="M571" s="207"/>
      <c r="N571" s="207"/>
      <c r="O571" s="207"/>
      <c r="P571" s="207"/>
      <c r="Q571" s="207"/>
      <c r="R571" s="207"/>
      <c r="S571" s="207"/>
    </row>
    <row r="572" spans="1:19" x14ac:dyDescent="0.25">
      <c r="A572" s="207"/>
      <c r="B572" s="207"/>
      <c r="C572" s="207"/>
      <c r="D572" s="207"/>
      <c r="E572" s="207"/>
      <c r="F572" s="207"/>
      <c r="G572" s="207"/>
      <c r="H572" s="207"/>
      <c r="I572" s="60"/>
      <c r="J572" s="60"/>
      <c r="K572" s="60"/>
      <c r="L572" s="207"/>
      <c r="M572" s="207"/>
      <c r="N572" s="207"/>
      <c r="O572" s="207"/>
      <c r="P572" s="207"/>
      <c r="Q572" s="207"/>
      <c r="R572" s="207"/>
      <c r="S572" s="207"/>
    </row>
    <row r="573" spans="1:19" x14ac:dyDescent="0.25">
      <c r="A573" s="207"/>
      <c r="B573" s="207"/>
      <c r="C573" s="207"/>
      <c r="D573" s="207"/>
      <c r="E573" s="207"/>
      <c r="F573" s="207"/>
      <c r="G573" s="207"/>
      <c r="H573" s="207"/>
      <c r="I573" s="60"/>
      <c r="J573" s="60"/>
      <c r="K573" s="60"/>
      <c r="L573" s="207"/>
      <c r="M573" s="207"/>
      <c r="N573" s="207"/>
      <c r="O573" s="207"/>
      <c r="P573" s="207"/>
      <c r="Q573" s="207"/>
      <c r="R573" s="207"/>
      <c r="S573" s="207"/>
    </row>
    <row r="574" spans="1:19" x14ac:dyDescent="0.25">
      <c r="A574" s="207"/>
      <c r="B574" s="207"/>
      <c r="C574" s="207"/>
      <c r="D574" s="207"/>
      <c r="E574" s="207"/>
      <c r="F574" s="207"/>
      <c r="G574" s="207"/>
      <c r="H574" s="207"/>
      <c r="I574" s="60"/>
      <c r="J574" s="60"/>
      <c r="K574" s="60"/>
      <c r="L574" s="207"/>
      <c r="M574" s="207"/>
      <c r="N574" s="207"/>
      <c r="O574" s="207"/>
      <c r="P574" s="207"/>
      <c r="Q574" s="207"/>
      <c r="R574" s="207"/>
      <c r="S574" s="207"/>
    </row>
    <row r="575" spans="1:19" x14ac:dyDescent="0.25">
      <c r="A575" s="207"/>
      <c r="B575" s="207"/>
      <c r="C575" s="207"/>
      <c r="D575" s="207"/>
      <c r="E575" s="207"/>
      <c r="F575" s="207"/>
      <c r="G575" s="207"/>
      <c r="H575" s="207"/>
      <c r="I575" s="60"/>
      <c r="J575" s="60"/>
      <c r="K575" s="60"/>
      <c r="L575" s="207"/>
      <c r="M575" s="207"/>
      <c r="N575" s="207"/>
      <c r="O575" s="207"/>
      <c r="P575" s="207"/>
      <c r="Q575" s="207"/>
      <c r="R575" s="207"/>
      <c r="S575" s="207"/>
    </row>
    <row r="576" spans="1:19" x14ac:dyDescent="0.25">
      <c r="A576" s="207"/>
      <c r="B576" s="207"/>
      <c r="C576" s="207"/>
      <c r="D576" s="207"/>
      <c r="E576" s="207"/>
      <c r="F576" s="207"/>
      <c r="G576" s="207"/>
      <c r="H576" s="207"/>
      <c r="I576" s="60"/>
      <c r="J576" s="60"/>
      <c r="K576" s="60"/>
      <c r="L576" s="207"/>
      <c r="M576" s="207"/>
      <c r="N576" s="207"/>
      <c r="O576" s="207"/>
      <c r="P576" s="207"/>
      <c r="Q576" s="207"/>
      <c r="R576" s="207"/>
      <c r="S576" s="207"/>
    </row>
    <row r="577" spans="1:19" x14ac:dyDescent="0.25">
      <c r="A577" s="207"/>
      <c r="B577" s="207"/>
      <c r="C577" s="207"/>
      <c r="D577" s="207"/>
      <c r="E577" s="207"/>
      <c r="F577" s="207"/>
      <c r="G577" s="207"/>
      <c r="H577" s="207"/>
      <c r="I577" s="60"/>
      <c r="J577" s="60"/>
      <c r="K577" s="60"/>
      <c r="L577" s="207"/>
      <c r="M577" s="207"/>
      <c r="N577" s="207"/>
      <c r="O577" s="207"/>
      <c r="P577" s="207"/>
      <c r="Q577" s="207"/>
      <c r="R577" s="207"/>
      <c r="S577" s="207"/>
    </row>
    <row r="578" spans="1:19" x14ac:dyDescent="0.25">
      <c r="A578" s="207"/>
      <c r="B578" s="207"/>
      <c r="C578" s="207"/>
      <c r="D578" s="207"/>
      <c r="E578" s="207"/>
      <c r="F578" s="207"/>
      <c r="G578" s="207"/>
      <c r="H578" s="207"/>
      <c r="I578" s="60"/>
      <c r="J578" s="60"/>
      <c r="K578" s="60"/>
      <c r="L578" s="207"/>
      <c r="M578" s="207"/>
      <c r="N578" s="207"/>
      <c r="O578" s="207"/>
      <c r="P578" s="207"/>
      <c r="Q578" s="207"/>
      <c r="R578" s="207"/>
      <c r="S578" s="207"/>
    </row>
    <row r="579" spans="1:19" x14ac:dyDescent="0.25">
      <c r="A579" s="207"/>
      <c r="B579" s="207"/>
      <c r="C579" s="207"/>
      <c r="D579" s="207"/>
      <c r="E579" s="207"/>
      <c r="F579" s="207"/>
      <c r="G579" s="207"/>
      <c r="H579" s="207"/>
      <c r="I579" s="60"/>
      <c r="J579" s="60"/>
      <c r="K579" s="60"/>
      <c r="L579" s="207"/>
      <c r="M579" s="207"/>
      <c r="N579" s="207"/>
      <c r="O579" s="207"/>
      <c r="P579" s="207"/>
      <c r="Q579" s="207"/>
      <c r="R579" s="207"/>
      <c r="S579" s="207"/>
    </row>
    <row r="580" spans="1:19" x14ac:dyDescent="0.25">
      <c r="A580" s="207"/>
      <c r="B580" s="207"/>
      <c r="C580" s="207"/>
      <c r="D580" s="207"/>
      <c r="E580" s="207"/>
      <c r="F580" s="207"/>
      <c r="G580" s="207"/>
      <c r="H580" s="207"/>
      <c r="I580" s="60"/>
      <c r="J580" s="60"/>
      <c r="K580" s="60"/>
      <c r="L580" s="207"/>
      <c r="M580" s="207"/>
      <c r="N580" s="207"/>
      <c r="O580" s="207"/>
      <c r="P580" s="207"/>
      <c r="Q580" s="207"/>
      <c r="R580" s="207"/>
      <c r="S580" s="207"/>
    </row>
    <row r="581" spans="1:19" x14ac:dyDescent="0.25">
      <c r="A581" s="207"/>
      <c r="B581" s="207"/>
      <c r="C581" s="207"/>
      <c r="D581" s="207"/>
      <c r="E581" s="207"/>
      <c r="F581" s="207"/>
      <c r="G581" s="207"/>
      <c r="H581" s="207"/>
      <c r="I581" s="60"/>
      <c r="J581" s="60"/>
      <c r="K581" s="60"/>
      <c r="L581" s="207"/>
      <c r="M581" s="207"/>
      <c r="N581" s="207"/>
      <c r="O581" s="207"/>
      <c r="P581" s="207"/>
      <c r="Q581" s="207"/>
      <c r="R581" s="207"/>
      <c r="S581" s="207"/>
    </row>
    <row r="582" spans="1:19" x14ac:dyDescent="0.25">
      <c r="A582" s="207"/>
      <c r="B582" s="207"/>
      <c r="C582" s="207"/>
      <c r="D582" s="207"/>
      <c r="E582" s="207"/>
      <c r="F582" s="207"/>
      <c r="G582" s="207"/>
      <c r="H582" s="207"/>
      <c r="I582" s="60"/>
      <c r="J582" s="60"/>
      <c r="K582" s="60"/>
      <c r="L582" s="207"/>
      <c r="M582" s="207"/>
      <c r="N582" s="207"/>
      <c r="O582" s="207"/>
      <c r="P582" s="207"/>
      <c r="Q582" s="207"/>
      <c r="R582" s="207"/>
      <c r="S582" s="207"/>
    </row>
    <row r="583" spans="1:19" x14ac:dyDescent="0.25">
      <c r="A583" s="207"/>
      <c r="B583" s="207"/>
      <c r="C583" s="207"/>
      <c r="D583" s="207"/>
      <c r="E583" s="207"/>
      <c r="F583" s="207"/>
      <c r="G583" s="207"/>
      <c r="H583" s="207"/>
      <c r="I583" s="60"/>
      <c r="J583" s="60"/>
      <c r="K583" s="60"/>
      <c r="L583" s="207"/>
      <c r="M583" s="207"/>
      <c r="N583" s="207"/>
      <c r="O583" s="207"/>
      <c r="P583" s="207"/>
      <c r="Q583" s="207"/>
      <c r="R583" s="207"/>
      <c r="S583" s="207"/>
    </row>
    <row r="584" spans="1:19" x14ac:dyDescent="0.25">
      <c r="A584" s="207"/>
      <c r="B584" s="207"/>
      <c r="C584" s="207"/>
      <c r="D584" s="207"/>
      <c r="E584" s="207"/>
      <c r="F584" s="207"/>
      <c r="G584" s="207"/>
      <c r="H584" s="207"/>
      <c r="I584" s="60"/>
      <c r="J584" s="60"/>
      <c r="K584" s="60"/>
      <c r="L584" s="207"/>
      <c r="M584" s="207"/>
      <c r="N584" s="207"/>
      <c r="O584" s="207"/>
      <c r="P584" s="207"/>
      <c r="Q584" s="207"/>
      <c r="R584" s="207"/>
      <c r="S584" s="207"/>
    </row>
    <row r="585" spans="1:19" x14ac:dyDescent="0.25">
      <c r="A585" s="207"/>
      <c r="B585" s="207"/>
      <c r="C585" s="207"/>
      <c r="D585" s="207"/>
      <c r="E585" s="207"/>
      <c r="F585" s="207"/>
      <c r="G585" s="207"/>
      <c r="H585" s="207"/>
      <c r="I585" s="60"/>
      <c r="J585" s="60"/>
      <c r="K585" s="60"/>
      <c r="L585" s="207"/>
      <c r="M585" s="207"/>
      <c r="N585" s="207"/>
      <c r="O585" s="207"/>
      <c r="P585" s="207"/>
      <c r="Q585" s="207"/>
      <c r="R585" s="207"/>
      <c r="S585" s="207"/>
    </row>
    <row r="586" spans="1:19" x14ac:dyDescent="0.25">
      <c r="A586" s="207"/>
      <c r="B586" s="207"/>
      <c r="C586" s="207"/>
      <c r="D586" s="207"/>
      <c r="E586" s="207"/>
      <c r="F586" s="207"/>
      <c r="G586" s="207"/>
      <c r="H586" s="207"/>
      <c r="I586" s="60"/>
      <c r="J586" s="60"/>
      <c r="K586" s="60"/>
      <c r="L586" s="207"/>
      <c r="M586" s="207"/>
      <c r="N586" s="207"/>
      <c r="O586" s="207"/>
      <c r="P586" s="207"/>
      <c r="Q586" s="207"/>
      <c r="R586" s="207"/>
      <c r="S586" s="207"/>
    </row>
    <row r="587" spans="1:19" x14ac:dyDescent="0.25">
      <c r="A587" s="207"/>
      <c r="B587" s="207"/>
      <c r="C587" s="207"/>
      <c r="D587" s="207"/>
      <c r="E587" s="207"/>
      <c r="F587" s="207"/>
      <c r="G587" s="207"/>
      <c r="H587" s="207"/>
      <c r="I587" s="60"/>
      <c r="J587" s="60"/>
      <c r="K587" s="60"/>
      <c r="L587" s="207"/>
      <c r="M587" s="207"/>
      <c r="N587" s="207"/>
      <c r="O587" s="207"/>
      <c r="P587" s="207"/>
      <c r="Q587" s="207"/>
      <c r="R587" s="207"/>
      <c r="S587" s="207"/>
    </row>
    <row r="588" spans="1:19" x14ac:dyDescent="0.25">
      <c r="A588" s="207"/>
      <c r="B588" s="207"/>
      <c r="C588" s="207"/>
      <c r="D588" s="207"/>
      <c r="E588" s="207"/>
      <c r="F588" s="207"/>
      <c r="G588" s="207"/>
      <c r="H588" s="207"/>
      <c r="I588" s="60"/>
      <c r="J588" s="60"/>
      <c r="K588" s="60"/>
      <c r="L588" s="207"/>
      <c r="M588" s="207"/>
      <c r="N588" s="207"/>
      <c r="O588" s="207"/>
      <c r="P588" s="207"/>
      <c r="Q588" s="207"/>
      <c r="R588" s="207"/>
      <c r="S588" s="207"/>
    </row>
    <row r="589" spans="1:19" x14ac:dyDescent="0.25">
      <c r="A589" s="207"/>
      <c r="B589" s="207"/>
      <c r="C589" s="207"/>
      <c r="D589" s="207"/>
      <c r="E589" s="207"/>
      <c r="F589" s="207"/>
      <c r="G589" s="207"/>
      <c r="H589" s="207"/>
      <c r="I589" s="60"/>
      <c r="J589" s="60"/>
      <c r="K589" s="60"/>
      <c r="L589" s="207"/>
      <c r="M589" s="207"/>
      <c r="N589" s="207"/>
      <c r="O589" s="207"/>
      <c r="P589" s="207"/>
      <c r="Q589" s="207"/>
      <c r="R589" s="207"/>
      <c r="S589" s="207"/>
    </row>
    <row r="590" spans="1:19" x14ac:dyDescent="0.25">
      <c r="A590" s="207"/>
      <c r="B590" s="207"/>
      <c r="C590" s="207"/>
      <c r="D590" s="207"/>
      <c r="E590" s="207"/>
      <c r="F590" s="207"/>
      <c r="G590" s="207"/>
      <c r="H590" s="207"/>
      <c r="I590" s="60"/>
      <c r="J590" s="60"/>
      <c r="K590" s="60"/>
      <c r="L590" s="207"/>
      <c r="M590" s="207"/>
      <c r="N590" s="207"/>
      <c r="O590" s="207"/>
      <c r="P590" s="207"/>
      <c r="Q590" s="207"/>
      <c r="R590" s="207"/>
      <c r="S590" s="207"/>
    </row>
    <row r="591" spans="1:19" x14ac:dyDescent="0.25">
      <c r="A591" s="207"/>
      <c r="B591" s="207"/>
      <c r="C591" s="207"/>
      <c r="D591" s="207"/>
      <c r="E591" s="207"/>
      <c r="F591" s="207"/>
      <c r="G591" s="207"/>
      <c r="H591" s="207"/>
      <c r="I591" s="60"/>
      <c r="J591" s="60"/>
      <c r="K591" s="60"/>
      <c r="L591" s="207"/>
      <c r="M591" s="207"/>
      <c r="N591" s="207"/>
      <c r="O591" s="207"/>
      <c r="P591" s="207"/>
      <c r="Q591" s="207"/>
      <c r="R591" s="207"/>
      <c r="S591" s="207"/>
    </row>
    <row r="592" spans="1:19" x14ac:dyDescent="0.25">
      <c r="A592" s="207"/>
      <c r="B592" s="207"/>
      <c r="C592" s="207"/>
      <c r="D592" s="207"/>
      <c r="E592" s="207"/>
      <c r="F592" s="207"/>
      <c r="G592" s="207"/>
      <c r="H592" s="207"/>
      <c r="I592" s="60"/>
      <c r="J592" s="60"/>
      <c r="K592" s="60"/>
      <c r="L592" s="207"/>
      <c r="M592" s="207"/>
      <c r="N592" s="207"/>
      <c r="O592" s="207"/>
      <c r="P592" s="207"/>
      <c r="Q592" s="207"/>
      <c r="R592" s="207"/>
      <c r="S592" s="207"/>
    </row>
    <row r="593" spans="1:19" x14ac:dyDescent="0.25">
      <c r="A593" s="207"/>
      <c r="B593" s="207"/>
      <c r="C593" s="207"/>
      <c r="D593" s="207"/>
      <c r="E593" s="207"/>
      <c r="F593" s="207"/>
      <c r="G593" s="207"/>
      <c r="H593" s="207"/>
      <c r="I593" s="60"/>
      <c r="J593" s="60"/>
      <c r="K593" s="60"/>
      <c r="L593" s="207"/>
      <c r="M593" s="207"/>
      <c r="N593" s="207"/>
      <c r="O593" s="207"/>
      <c r="P593" s="207"/>
      <c r="Q593" s="207"/>
      <c r="R593" s="207"/>
      <c r="S593" s="207"/>
    </row>
    <row r="594" spans="1:19" x14ac:dyDescent="0.25">
      <c r="A594" s="207"/>
      <c r="B594" s="207"/>
      <c r="C594" s="207"/>
      <c r="D594" s="207"/>
      <c r="E594" s="207"/>
      <c r="F594" s="207"/>
      <c r="G594" s="207"/>
      <c r="H594" s="207"/>
      <c r="I594" s="60"/>
      <c r="J594" s="60"/>
      <c r="K594" s="60"/>
      <c r="L594" s="207"/>
      <c r="M594" s="207"/>
      <c r="N594" s="207"/>
      <c r="O594" s="207"/>
      <c r="P594" s="207"/>
      <c r="Q594" s="207"/>
      <c r="R594" s="207"/>
      <c r="S594" s="207"/>
    </row>
    <row r="595" spans="1:19" x14ac:dyDescent="0.25">
      <c r="A595" s="207"/>
      <c r="B595" s="207"/>
      <c r="C595" s="207"/>
      <c r="D595" s="207"/>
      <c r="E595" s="207"/>
      <c r="F595" s="207"/>
      <c r="G595" s="207"/>
      <c r="H595" s="207"/>
      <c r="I595" s="60"/>
      <c r="J595" s="60"/>
      <c r="K595" s="60"/>
      <c r="L595" s="207"/>
      <c r="M595" s="207"/>
      <c r="N595" s="207"/>
      <c r="O595" s="207"/>
      <c r="P595" s="207"/>
      <c r="Q595" s="207"/>
      <c r="R595" s="207"/>
      <c r="S595" s="207"/>
    </row>
    <row r="596" spans="1:19" x14ac:dyDescent="0.25">
      <c r="A596" s="207"/>
      <c r="B596" s="207"/>
      <c r="C596" s="207"/>
      <c r="D596" s="207"/>
      <c r="E596" s="207"/>
      <c r="F596" s="207"/>
      <c r="G596" s="207"/>
      <c r="H596" s="207"/>
      <c r="I596" s="60"/>
      <c r="J596" s="60"/>
      <c r="K596" s="60"/>
      <c r="L596" s="207"/>
      <c r="M596" s="207"/>
      <c r="N596" s="207"/>
      <c r="O596" s="207"/>
      <c r="P596" s="207"/>
      <c r="Q596" s="207"/>
      <c r="R596" s="207"/>
      <c r="S596" s="207"/>
    </row>
    <row r="597" spans="1:19" x14ac:dyDescent="0.25">
      <c r="A597" s="207"/>
      <c r="B597" s="207"/>
      <c r="C597" s="207"/>
      <c r="D597" s="207"/>
      <c r="E597" s="207"/>
      <c r="F597" s="207"/>
      <c r="G597" s="207"/>
      <c r="H597" s="207"/>
      <c r="I597" s="60"/>
      <c r="J597" s="60"/>
      <c r="K597" s="60"/>
      <c r="L597" s="207"/>
      <c r="M597" s="207"/>
      <c r="N597" s="207"/>
      <c r="O597" s="207"/>
      <c r="P597" s="207"/>
      <c r="Q597" s="207"/>
      <c r="R597" s="207"/>
      <c r="S597" s="207"/>
    </row>
    <row r="598" spans="1:19" x14ac:dyDescent="0.25">
      <c r="A598" s="207"/>
      <c r="B598" s="207"/>
      <c r="C598" s="207"/>
      <c r="D598" s="207"/>
      <c r="E598" s="207"/>
      <c r="F598" s="207"/>
      <c r="G598" s="207"/>
      <c r="H598" s="207"/>
      <c r="I598" s="60"/>
      <c r="J598" s="60"/>
      <c r="K598" s="60"/>
      <c r="L598" s="207"/>
      <c r="M598" s="207"/>
      <c r="N598" s="207"/>
      <c r="O598" s="207"/>
      <c r="P598" s="207"/>
      <c r="Q598" s="207"/>
      <c r="R598" s="207"/>
      <c r="S598" s="207"/>
    </row>
    <row r="599" spans="1:19" x14ac:dyDescent="0.25">
      <c r="A599" s="207"/>
      <c r="B599" s="207"/>
      <c r="C599" s="207"/>
      <c r="D599" s="207"/>
      <c r="E599" s="207"/>
      <c r="F599" s="207"/>
      <c r="G599" s="207"/>
      <c r="H599" s="207"/>
      <c r="I599" s="60"/>
      <c r="J599" s="60"/>
      <c r="K599" s="60"/>
      <c r="L599" s="207"/>
      <c r="M599" s="207"/>
      <c r="N599" s="207"/>
      <c r="O599" s="207"/>
      <c r="P599" s="207"/>
      <c r="Q599" s="207"/>
      <c r="R599" s="207"/>
      <c r="S599" s="207"/>
    </row>
    <row r="600" spans="1:19" x14ac:dyDescent="0.25">
      <c r="A600" s="207"/>
      <c r="B600" s="207"/>
      <c r="C600" s="207"/>
      <c r="D600" s="207"/>
      <c r="E600" s="207"/>
      <c r="F600" s="207"/>
      <c r="G600" s="207"/>
      <c r="H600" s="207"/>
      <c r="I600" s="60"/>
      <c r="J600" s="60"/>
      <c r="K600" s="60"/>
      <c r="L600" s="207"/>
      <c r="M600" s="207"/>
      <c r="N600" s="207"/>
      <c r="O600" s="207"/>
      <c r="P600" s="207"/>
      <c r="Q600" s="207"/>
      <c r="R600" s="207"/>
      <c r="S600" s="207"/>
    </row>
    <row r="601" spans="1:19" x14ac:dyDescent="0.25">
      <c r="A601" s="207"/>
      <c r="B601" s="207"/>
      <c r="C601" s="207"/>
      <c r="D601" s="207"/>
      <c r="E601" s="207"/>
      <c r="F601" s="207"/>
      <c r="G601" s="207"/>
      <c r="H601" s="207"/>
      <c r="I601" s="60"/>
      <c r="J601" s="60"/>
      <c r="K601" s="60"/>
      <c r="L601" s="207"/>
      <c r="M601" s="207"/>
      <c r="N601" s="207"/>
      <c r="O601" s="207"/>
      <c r="P601" s="207"/>
      <c r="Q601" s="207"/>
      <c r="R601" s="207"/>
      <c r="S601" s="207"/>
    </row>
    <row r="602" spans="1:19" x14ac:dyDescent="0.25">
      <c r="A602" s="207"/>
      <c r="B602" s="207"/>
      <c r="C602" s="207"/>
      <c r="D602" s="207"/>
      <c r="E602" s="207"/>
      <c r="F602" s="207"/>
      <c r="G602" s="207"/>
      <c r="H602" s="207"/>
      <c r="I602" s="60"/>
      <c r="J602" s="60"/>
      <c r="K602" s="60"/>
      <c r="L602" s="207"/>
      <c r="M602" s="207"/>
      <c r="N602" s="207"/>
      <c r="O602" s="207"/>
      <c r="P602" s="207"/>
      <c r="Q602" s="207"/>
      <c r="R602" s="207"/>
      <c r="S602" s="207"/>
    </row>
    <row r="603" spans="1:19" x14ac:dyDescent="0.25">
      <c r="A603" s="207"/>
      <c r="B603" s="207"/>
      <c r="C603" s="207"/>
      <c r="D603" s="207"/>
      <c r="E603" s="207"/>
      <c r="F603" s="207"/>
      <c r="G603" s="207"/>
      <c r="H603" s="207"/>
      <c r="I603" s="60"/>
      <c r="J603" s="60"/>
      <c r="K603" s="60"/>
      <c r="L603" s="207"/>
      <c r="M603" s="207"/>
      <c r="N603" s="207"/>
      <c r="O603" s="207"/>
      <c r="P603" s="207"/>
      <c r="Q603" s="207"/>
      <c r="R603" s="207"/>
      <c r="S603" s="207"/>
    </row>
    <row r="604" spans="1:19" x14ac:dyDescent="0.25">
      <c r="A604" s="207"/>
      <c r="B604" s="207"/>
      <c r="C604" s="207"/>
      <c r="D604" s="207"/>
      <c r="E604" s="207"/>
      <c r="F604" s="207"/>
      <c r="G604" s="207"/>
      <c r="H604" s="207"/>
      <c r="I604" s="60"/>
      <c r="J604" s="60"/>
      <c r="K604" s="60"/>
      <c r="L604" s="207"/>
      <c r="M604" s="207"/>
      <c r="N604" s="207"/>
      <c r="O604" s="207"/>
      <c r="P604" s="207"/>
      <c r="Q604" s="207"/>
      <c r="R604" s="207"/>
      <c r="S604" s="207"/>
    </row>
    <row r="605" spans="1:19" x14ac:dyDescent="0.25">
      <c r="A605" s="207"/>
      <c r="B605" s="207"/>
      <c r="C605" s="207"/>
      <c r="D605" s="207"/>
      <c r="E605" s="207"/>
      <c r="F605" s="207"/>
      <c r="G605" s="207"/>
      <c r="H605" s="207"/>
      <c r="I605" s="60"/>
      <c r="J605" s="60"/>
      <c r="K605" s="60"/>
      <c r="L605" s="207"/>
      <c r="M605" s="207"/>
      <c r="N605" s="207"/>
      <c r="O605" s="207"/>
      <c r="P605" s="207"/>
      <c r="Q605" s="207"/>
      <c r="R605" s="207"/>
      <c r="S605" s="207"/>
    </row>
    <row r="606" spans="1:19" x14ac:dyDescent="0.25">
      <c r="A606" s="207"/>
      <c r="B606" s="207"/>
      <c r="C606" s="207"/>
      <c r="D606" s="207"/>
      <c r="E606" s="207"/>
      <c r="F606" s="207"/>
      <c r="G606" s="207"/>
      <c r="H606" s="207"/>
      <c r="I606" s="60"/>
      <c r="J606" s="60"/>
      <c r="K606" s="60"/>
      <c r="L606" s="207"/>
      <c r="M606" s="207"/>
      <c r="N606" s="207"/>
      <c r="O606" s="207"/>
      <c r="P606" s="207"/>
      <c r="Q606" s="207"/>
      <c r="R606" s="207"/>
      <c r="S606" s="207"/>
    </row>
    <row r="607" spans="1:19" x14ac:dyDescent="0.25">
      <c r="A607" s="207"/>
      <c r="B607" s="207"/>
      <c r="C607" s="207"/>
      <c r="D607" s="207"/>
      <c r="E607" s="207"/>
      <c r="F607" s="207"/>
      <c r="G607" s="207"/>
      <c r="H607" s="207"/>
      <c r="I607" s="60"/>
      <c r="J607" s="60"/>
      <c r="K607" s="60"/>
      <c r="L607" s="207"/>
      <c r="M607" s="207"/>
      <c r="N607" s="207"/>
      <c r="O607" s="207"/>
      <c r="P607" s="207"/>
      <c r="Q607" s="207"/>
      <c r="R607" s="207"/>
      <c r="S607" s="207"/>
    </row>
    <row r="608" spans="1:19" x14ac:dyDescent="0.25">
      <c r="A608" s="207"/>
      <c r="B608" s="207"/>
      <c r="C608" s="207"/>
      <c r="D608" s="207"/>
      <c r="E608" s="207"/>
      <c r="F608" s="207"/>
      <c r="G608" s="207"/>
      <c r="H608" s="207"/>
      <c r="I608" s="60"/>
      <c r="J608" s="60"/>
      <c r="K608" s="60"/>
      <c r="L608" s="207"/>
      <c r="M608" s="207"/>
      <c r="N608" s="207"/>
      <c r="O608" s="207"/>
      <c r="P608" s="207"/>
      <c r="Q608" s="207"/>
      <c r="R608" s="207"/>
      <c r="S608" s="207"/>
    </row>
    <row r="609" spans="1:19" x14ac:dyDescent="0.25">
      <c r="A609" s="207"/>
      <c r="B609" s="207"/>
      <c r="C609" s="207"/>
      <c r="D609" s="207"/>
      <c r="E609" s="207"/>
      <c r="F609" s="207"/>
      <c r="G609" s="207"/>
      <c r="H609" s="207"/>
      <c r="I609" s="60"/>
      <c r="J609" s="60"/>
      <c r="K609" s="60"/>
      <c r="L609" s="207"/>
      <c r="M609" s="207"/>
      <c r="N609" s="207"/>
      <c r="O609" s="207"/>
      <c r="P609" s="207"/>
      <c r="Q609" s="207"/>
      <c r="R609" s="207"/>
      <c r="S609" s="207"/>
    </row>
    <row r="610" spans="1:19" x14ac:dyDescent="0.25">
      <c r="A610" s="207"/>
      <c r="B610" s="207"/>
      <c r="C610" s="207"/>
      <c r="D610" s="207"/>
      <c r="E610" s="207"/>
      <c r="F610" s="207"/>
      <c r="G610" s="207"/>
      <c r="H610" s="207"/>
      <c r="I610" s="60"/>
      <c r="J610" s="60"/>
      <c r="K610" s="60"/>
      <c r="L610" s="207"/>
      <c r="M610" s="207"/>
      <c r="N610" s="207"/>
      <c r="O610" s="207"/>
      <c r="P610" s="207"/>
      <c r="Q610" s="207"/>
      <c r="R610" s="207"/>
      <c r="S610" s="207"/>
    </row>
    <row r="611" spans="1:19" x14ac:dyDescent="0.25">
      <c r="A611" s="207"/>
      <c r="B611" s="207"/>
      <c r="C611" s="207"/>
      <c r="D611" s="207"/>
      <c r="E611" s="207"/>
      <c r="F611" s="207"/>
      <c r="G611" s="207"/>
      <c r="H611" s="207"/>
      <c r="I611" s="60"/>
      <c r="J611" s="60"/>
      <c r="K611" s="60"/>
      <c r="L611" s="207"/>
      <c r="M611" s="207"/>
      <c r="N611" s="207"/>
      <c r="O611" s="207"/>
      <c r="P611" s="207"/>
      <c r="Q611" s="207"/>
      <c r="R611" s="207"/>
      <c r="S611" s="207"/>
    </row>
    <row r="612" spans="1:19" x14ac:dyDescent="0.25">
      <c r="A612" s="207"/>
      <c r="B612" s="207"/>
      <c r="C612" s="207"/>
      <c r="D612" s="207"/>
      <c r="E612" s="207"/>
      <c r="F612" s="207"/>
      <c r="G612" s="207"/>
      <c r="H612" s="207"/>
      <c r="I612" s="60"/>
      <c r="J612" s="60"/>
      <c r="K612" s="60"/>
      <c r="L612" s="207"/>
      <c r="M612" s="207"/>
      <c r="N612" s="207"/>
      <c r="O612" s="207"/>
      <c r="P612" s="207"/>
      <c r="Q612" s="207"/>
      <c r="R612" s="207"/>
      <c r="S612" s="207"/>
    </row>
    <row r="613" spans="1:19" x14ac:dyDescent="0.25">
      <c r="A613" s="207"/>
      <c r="B613" s="207"/>
      <c r="C613" s="207"/>
      <c r="D613" s="207"/>
      <c r="E613" s="207"/>
      <c r="F613" s="207"/>
      <c r="G613" s="207"/>
      <c r="H613" s="207"/>
      <c r="I613" s="60"/>
      <c r="J613" s="60"/>
      <c r="K613" s="60"/>
      <c r="L613" s="207"/>
      <c r="M613" s="207"/>
      <c r="N613" s="207"/>
      <c r="O613" s="207"/>
      <c r="P613" s="207"/>
      <c r="Q613" s="207"/>
      <c r="R613" s="207"/>
      <c r="S613" s="207"/>
    </row>
    <row r="614" spans="1:19" x14ac:dyDescent="0.25">
      <c r="A614" s="207"/>
      <c r="B614" s="207"/>
      <c r="C614" s="207"/>
      <c r="D614" s="207"/>
      <c r="E614" s="207"/>
      <c r="F614" s="207"/>
      <c r="G614" s="207"/>
      <c r="H614" s="207"/>
      <c r="I614" s="60"/>
      <c r="J614" s="60"/>
      <c r="K614" s="60"/>
      <c r="L614" s="207"/>
      <c r="M614" s="207"/>
      <c r="N614" s="207"/>
      <c r="O614" s="207"/>
      <c r="P614" s="207"/>
      <c r="Q614" s="207"/>
      <c r="R614" s="207"/>
      <c r="S614" s="207"/>
    </row>
    <row r="615" spans="1:19" x14ac:dyDescent="0.25">
      <c r="A615" s="207"/>
      <c r="B615" s="207"/>
      <c r="C615" s="207"/>
      <c r="D615" s="207"/>
      <c r="E615" s="207"/>
      <c r="F615" s="207"/>
      <c r="G615" s="207"/>
      <c r="H615" s="207"/>
      <c r="I615" s="60"/>
      <c r="J615" s="60"/>
      <c r="K615" s="60"/>
      <c r="L615" s="207"/>
      <c r="M615" s="207"/>
      <c r="N615" s="207"/>
      <c r="O615" s="207"/>
      <c r="P615" s="207"/>
      <c r="Q615" s="207"/>
      <c r="R615" s="207"/>
      <c r="S615" s="207"/>
    </row>
    <row r="616" spans="1:19" x14ac:dyDescent="0.25">
      <c r="A616" s="207"/>
      <c r="B616" s="207"/>
      <c r="C616" s="207"/>
      <c r="D616" s="207"/>
      <c r="E616" s="207"/>
      <c r="F616" s="207"/>
      <c r="G616" s="207"/>
      <c r="H616" s="207"/>
      <c r="I616" s="60"/>
      <c r="J616" s="60"/>
      <c r="K616" s="60"/>
      <c r="L616" s="207"/>
      <c r="M616" s="207"/>
      <c r="N616" s="207"/>
      <c r="O616" s="207"/>
      <c r="P616" s="207"/>
      <c r="Q616" s="207"/>
      <c r="R616" s="207"/>
      <c r="S616" s="207"/>
    </row>
    <row r="617" spans="1:19" x14ac:dyDescent="0.25">
      <c r="A617" s="207"/>
      <c r="B617" s="207"/>
      <c r="C617" s="207"/>
      <c r="D617" s="207"/>
      <c r="E617" s="207"/>
      <c r="F617" s="207"/>
      <c r="G617" s="207"/>
      <c r="H617" s="207"/>
      <c r="I617" s="60"/>
      <c r="J617" s="60"/>
      <c r="K617" s="60"/>
      <c r="L617" s="207"/>
      <c r="M617" s="207"/>
      <c r="N617" s="207"/>
      <c r="O617" s="207"/>
      <c r="P617" s="207"/>
      <c r="Q617" s="207"/>
      <c r="R617" s="207"/>
      <c r="S617" s="207"/>
    </row>
    <row r="618" spans="1:19" x14ac:dyDescent="0.25">
      <c r="A618" s="207"/>
      <c r="B618" s="207"/>
      <c r="C618" s="207"/>
      <c r="D618" s="207"/>
      <c r="E618" s="207"/>
      <c r="F618" s="207"/>
      <c r="G618" s="207"/>
      <c r="H618" s="207"/>
      <c r="I618" s="60"/>
      <c r="J618" s="60"/>
      <c r="K618" s="60"/>
      <c r="L618" s="207"/>
      <c r="M618" s="207"/>
      <c r="N618" s="207"/>
      <c r="O618" s="207"/>
      <c r="P618" s="207"/>
      <c r="Q618" s="207"/>
      <c r="R618" s="207"/>
      <c r="S618" s="207"/>
    </row>
    <row r="619" spans="1:19" x14ac:dyDescent="0.25">
      <c r="A619" s="207"/>
      <c r="B619" s="207"/>
      <c r="C619" s="207"/>
      <c r="D619" s="207"/>
      <c r="E619" s="207"/>
      <c r="F619" s="207"/>
      <c r="G619" s="207"/>
      <c r="H619" s="207"/>
      <c r="I619" s="60"/>
      <c r="J619" s="60"/>
      <c r="K619" s="60"/>
      <c r="L619" s="207"/>
      <c r="M619" s="207"/>
      <c r="N619" s="207"/>
      <c r="O619" s="207"/>
      <c r="P619" s="207"/>
      <c r="Q619" s="207"/>
      <c r="R619" s="207"/>
      <c r="S619" s="207"/>
    </row>
    <row r="620" spans="1:19" x14ac:dyDescent="0.25">
      <c r="A620" s="207"/>
      <c r="B620" s="207"/>
      <c r="C620" s="207"/>
      <c r="D620" s="207"/>
      <c r="E620" s="207"/>
      <c r="F620" s="207"/>
      <c r="G620" s="207"/>
      <c r="H620" s="207"/>
      <c r="I620" s="60"/>
      <c r="J620" s="60"/>
      <c r="K620" s="60"/>
      <c r="L620" s="207"/>
      <c r="M620" s="207"/>
      <c r="N620" s="207"/>
      <c r="O620" s="207"/>
      <c r="P620" s="207"/>
      <c r="Q620" s="207"/>
      <c r="R620" s="207"/>
      <c r="S620" s="207"/>
    </row>
    <row r="621" spans="1:19" x14ac:dyDescent="0.25">
      <c r="A621" s="207"/>
      <c r="B621" s="207"/>
      <c r="C621" s="207"/>
      <c r="D621" s="207"/>
      <c r="E621" s="207"/>
      <c r="F621" s="207"/>
      <c r="G621" s="207"/>
      <c r="H621" s="207"/>
      <c r="I621" s="60"/>
      <c r="J621" s="60"/>
      <c r="K621" s="60"/>
      <c r="L621" s="207"/>
      <c r="M621" s="207"/>
      <c r="N621" s="207"/>
      <c r="O621" s="207"/>
      <c r="P621" s="207"/>
      <c r="Q621" s="207"/>
      <c r="R621" s="207"/>
      <c r="S621" s="207"/>
    </row>
    <row r="622" spans="1:19" x14ac:dyDescent="0.25">
      <c r="A622" s="207"/>
      <c r="B622" s="207"/>
      <c r="C622" s="207"/>
      <c r="D622" s="207"/>
      <c r="E622" s="207"/>
      <c r="F622" s="207"/>
      <c r="G622" s="207"/>
      <c r="H622" s="207"/>
      <c r="I622" s="60"/>
      <c r="J622" s="60"/>
      <c r="K622" s="60"/>
      <c r="L622" s="207"/>
      <c r="M622" s="207"/>
      <c r="N622" s="207"/>
      <c r="O622" s="207"/>
      <c r="P622" s="207"/>
      <c r="Q622" s="207"/>
      <c r="R622" s="207"/>
      <c r="S622" s="207"/>
    </row>
    <row r="623" spans="1:19" x14ac:dyDescent="0.25">
      <c r="A623" s="207"/>
      <c r="B623" s="207"/>
      <c r="C623" s="207"/>
      <c r="D623" s="207"/>
      <c r="E623" s="207"/>
      <c r="F623" s="207"/>
      <c r="G623" s="207"/>
      <c r="H623" s="207"/>
      <c r="I623" s="60"/>
      <c r="J623" s="60"/>
      <c r="K623" s="60"/>
      <c r="L623" s="207"/>
      <c r="M623" s="207"/>
      <c r="N623" s="207"/>
      <c r="O623" s="207"/>
      <c r="P623" s="207"/>
      <c r="Q623" s="207"/>
      <c r="R623" s="207"/>
      <c r="S623" s="207"/>
    </row>
    <row r="624" spans="1:19" x14ac:dyDescent="0.25">
      <c r="A624" s="207"/>
      <c r="B624" s="207"/>
      <c r="C624" s="207"/>
      <c r="D624" s="207"/>
      <c r="E624" s="207"/>
      <c r="F624" s="207"/>
      <c r="G624" s="207"/>
      <c r="H624" s="207"/>
      <c r="I624" s="60"/>
      <c r="J624" s="60"/>
      <c r="K624" s="60"/>
      <c r="L624" s="207"/>
      <c r="M624" s="207"/>
      <c r="N624" s="207"/>
      <c r="O624" s="207"/>
      <c r="P624" s="207"/>
      <c r="Q624" s="207"/>
      <c r="R624" s="207"/>
      <c r="S624" s="207"/>
    </row>
    <row r="625" spans="1:19" x14ac:dyDescent="0.25">
      <c r="A625" s="207"/>
      <c r="B625" s="207"/>
      <c r="C625" s="207"/>
      <c r="D625" s="207"/>
      <c r="E625" s="207"/>
      <c r="F625" s="207"/>
      <c r="G625" s="207"/>
      <c r="H625" s="207"/>
      <c r="I625" s="60"/>
      <c r="J625" s="60"/>
      <c r="K625" s="60"/>
      <c r="L625" s="207"/>
      <c r="M625" s="207"/>
      <c r="N625" s="207"/>
      <c r="O625" s="207"/>
      <c r="P625" s="207"/>
      <c r="Q625" s="207"/>
      <c r="R625" s="207"/>
      <c r="S625" s="207"/>
    </row>
    <row r="626" spans="1:19" x14ac:dyDescent="0.25">
      <c r="A626" s="207"/>
      <c r="B626" s="207"/>
      <c r="C626" s="207"/>
      <c r="D626" s="207"/>
      <c r="E626" s="207"/>
      <c r="F626" s="207"/>
      <c r="G626" s="207"/>
      <c r="H626" s="207"/>
      <c r="I626" s="60"/>
      <c r="J626" s="60"/>
      <c r="K626" s="60"/>
      <c r="L626" s="207"/>
      <c r="M626" s="207"/>
      <c r="N626" s="207"/>
      <c r="O626" s="207"/>
      <c r="P626" s="207"/>
      <c r="Q626" s="207"/>
      <c r="R626" s="207"/>
      <c r="S626" s="207"/>
    </row>
    <row r="627" spans="1:19" x14ac:dyDescent="0.25">
      <c r="A627" s="207"/>
      <c r="B627" s="207"/>
      <c r="C627" s="207"/>
      <c r="D627" s="207"/>
      <c r="E627" s="207"/>
      <c r="F627" s="207"/>
      <c r="G627" s="207"/>
      <c r="H627" s="207"/>
      <c r="I627" s="60"/>
      <c r="J627" s="60"/>
      <c r="K627" s="60"/>
      <c r="L627" s="207"/>
      <c r="M627" s="207"/>
      <c r="N627" s="207"/>
      <c r="O627" s="207"/>
      <c r="P627" s="207"/>
      <c r="Q627" s="207"/>
      <c r="R627" s="207"/>
      <c r="S627" s="207"/>
    </row>
    <row r="628" spans="1:19" x14ac:dyDescent="0.25">
      <c r="A628" s="207"/>
      <c r="B628" s="207"/>
      <c r="C628" s="207"/>
      <c r="D628" s="207"/>
      <c r="E628" s="207"/>
      <c r="F628" s="207"/>
      <c r="G628" s="207"/>
      <c r="H628" s="207"/>
      <c r="I628" s="60"/>
      <c r="J628" s="60"/>
      <c r="K628" s="60"/>
      <c r="L628" s="207"/>
      <c r="M628" s="207"/>
      <c r="N628" s="207"/>
      <c r="O628" s="207"/>
      <c r="P628" s="207"/>
      <c r="Q628" s="207"/>
      <c r="R628" s="207"/>
      <c r="S628" s="207"/>
    </row>
    <row r="629" spans="1:19" x14ac:dyDescent="0.25">
      <c r="A629" s="207"/>
      <c r="B629" s="207"/>
      <c r="C629" s="207"/>
      <c r="D629" s="207"/>
      <c r="E629" s="207"/>
      <c r="F629" s="207"/>
      <c r="G629" s="207"/>
      <c r="H629" s="207"/>
      <c r="I629" s="60"/>
      <c r="J629" s="60"/>
      <c r="K629" s="60"/>
      <c r="L629" s="207"/>
      <c r="M629" s="207"/>
      <c r="N629" s="207"/>
      <c r="O629" s="207"/>
      <c r="P629" s="207"/>
      <c r="Q629" s="207"/>
      <c r="R629" s="207"/>
      <c r="S629" s="207"/>
    </row>
    <row r="630" spans="1:19" x14ac:dyDescent="0.25">
      <c r="A630" s="207"/>
      <c r="B630" s="207"/>
      <c r="C630" s="207"/>
      <c r="D630" s="207"/>
      <c r="E630" s="207"/>
      <c r="F630" s="207"/>
      <c r="G630" s="207"/>
      <c r="H630" s="207"/>
      <c r="I630" s="60"/>
      <c r="J630" s="60"/>
      <c r="K630" s="60"/>
      <c r="L630" s="207"/>
      <c r="M630" s="207"/>
      <c r="N630" s="207"/>
      <c r="O630" s="207"/>
      <c r="P630" s="207"/>
      <c r="Q630" s="207"/>
      <c r="R630" s="207"/>
      <c r="S630" s="207"/>
    </row>
    <row r="631" spans="1:19" x14ac:dyDescent="0.25">
      <c r="A631" s="207"/>
      <c r="B631" s="207"/>
      <c r="C631" s="207"/>
      <c r="D631" s="207"/>
      <c r="E631" s="207"/>
      <c r="F631" s="207"/>
      <c r="G631" s="207"/>
      <c r="H631" s="207"/>
      <c r="I631" s="60"/>
      <c r="J631" s="60"/>
      <c r="K631" s="60"/>
      <c r="L631" s="207"/>
      <c r="M631" s="207"/>
      <c r="N631" s="207"/>
      <c r="O631" s="207"/>
      <c r="P631" s="207"/>
      <c r="Q631" s="207"/>
      <c r="R631" s="207"/>
      <c r="S631" s="207"/>
    </row>
    <row r="632" spans="1:19" x14ac:dyDescent="0.25">
      <c r="A632" s="207"/>
      <c r="B632" s="207"/>
      <c r="C632" s="207"/>
      <c r="D632" s="207"/>
      <c r="E632" s="207"/>
      <c r="F632" s="207"/>
      <c r="G632" s="207"/>
      <c r="H632" s="207"/>
      <c r="I632" s="60"/>
      <c r="J632" s="60"/>
      <c r="K632" s="60"/>
      <c r="L632" s="207"/>
      <c r="M632" s="207"/>
      <c r="N632" s="207"/>
      <c r="O632" s="207"/>
      <c r="P632" s="207"/>
      <c r="Q632" s="207"/>
      <c r="R632" s="207"/>
      <c r="S632" s="207"/>
    </row>
    <row r="633" spans="1:19" x14ac:dyDescent="0.25">
      <c r="A633" s="207"/>
      <c r="B633" s="207"/>
      <c r="C633" s="207"/>
      <c r="D633" s="207"/>
      <c r="E633" s="207"/>
      <c r="F633" s="207"/>
      <c r="G633" s="207"/>
      <c r="H633" s="207"/>
      <c r="I633" s="60"/>
      <c r="J633" s="60"/>
      <c r="K633" s="60"/>
      <c r="L633" s="207"/>
      <c r="M633" s="207"/>
      <c r="N633" s="207"/>
      <c r="O633" s="207"/>
      <c r="P633" s="207"/>
      <c r="Q633" s="207"/>
      <c r="R633" s="207"/>
      <c r="S633" s="207"/>
    </row>
    <row r="634" spans="1:19" x14ac:dyDescent="0.25">
      <c r="A634" s="207"/>
      <c r="B634" s="207"/>
      <c r="C634" s="207"/>
      <c r="D634" s="207"/>
      <c r="E634" s="207"/>
      <c r="F634" s="207"/>
      <c r="G634" s="207"/>
      <c r="H634" s="207"/>
      <c r="I634" s="60"/>
      <c r="J634" s="60"/>
      <c r="K634" s="60"/>
      <c r="L634" s="207"/>
      <c r="M634" s="207"/>
      <c r="N634" s="207"/>
      <c r="O634" s="207"/>
      <c r="P634" s="207"/>
      <c r="Q634" s="207"/>
      <c r="R634" s="207"/>
      <c r="S634" s="207"/>
    </row>
    <row r="635" spans="1:19" x14ac:dyDescent="0.25">
      <c r="A635" s="207"/>
      <c r="B635" s="207"/>
      <c r="C635" s="207"/>
      <c r="D635" s="207"/>
      <c r="E635" s="207"/>
      <c r="F635" s="207"/>
      <c r="G635" s="207"/>
      <c r="H635" s="207"/>
      <c r="I635" s="60"/>
      <c r="J635" s="60"/>
      <c r="K635" s="60"/>
      <c r="L635" s="207"/>
      <c r="M635" s="207"/>
      <c r="N635" s="207"/>
      <c r="O635" s="207"/>
      <c r="P635" s="207"/>
      <c r="Q635" s="207"/>
      <c r="R635" s="207"/>
      <c r="S635" s="207"/>
    </row>
    <row r="636" spans="1:19" x14ac:dyDescent="0.25">
      <c r="A636" s="207"/>
      <c r="B636" s="207"/>
      <c r="C636" s="207"/>
      <c r="D636" s="207"/>
      <c r="E636" s="207"/>
      <c r="F636" s="207"/>
      <c r="G636" s="207"/>
      <c r="H636" s="207"/>
      <c r="I636" s="60"/>
      <c r="J636" s="60"/>
      <c r="K636" s="60"/>
      <c r="L636" s="207"/>
      <c r="M636" s="207"/>
      <c r="N636" s="207"/>
      <c r="O636" s="207"/>
      <c r="P636" s="207"/>
      <c r="Q636" s="207"/>
      <c r="R636" s="207"/>
      <c r="S636" s="207"/>
    </row>
    <row r="637" spans="1:19" x14ac:dyDescent="0.25">
      <c r="A637" s="207"/>
      <c r="B637" s="207"/>
      <c r="C637" s="207"/>
      <c r="D637" s="207"/>
      <c r="E637" s="207"/>
      <c r="F637" s="207"/>
      <c r="G637" s="207"/>
      <c r="H637" s="207"/>
      <c r="I637" s="60"/>
      <c r="J637" s="60"/>
      <c r="K637" s="60"/>
      <c r="L637" s="207"/>
      <c r="M637" s="207"/>
      <c r="N637" s="207"/>
      <c r="O637" s="207"/>
      <c r="P637" s="207"/>
      <c r="Q637" s="207"/>
      <c r="R637" s="207"/>
      <c r="S637" s="207"/>
    </row>
    <row r="638" spans="1:19" x14ac:dyDescent="0.25">
      <c r="A638" s="207"/>
      <c r="B638" s="207"/>
      <c r="C638" s="207"/>
      <c r="D638" s="207"/>
      <c r="E638" s="207"/>
      <c r="F638" s="207"/>
      <c r="G638" s="207"/>
      <c r="H638" s="207"/>
      <c r="I638" s="60"/>
      <c r="J638" s="60"/>
      <c r="K638" s="60"/>
      <c r="L638" s="207"/>
      <c r="M638" s="207"/>
      <c r="N638" s="207"/>
      <c r="O638" s="207"/>
      <c r="P638" s="207"/>
      <c r="Q638" s="207"/>
      <c r="R638" s="207"/>
      <c r="S638" s="207"/>
    </row>
    <row r="639" spans="1:19" x14ac:dyDescent="0.25">
      <c r="A639" s="207"/>
      <c r="B639" s="207"/>
      <c r="C639" s="207"/>
      <c r="D639" s="207"/>
      <c r="E639" s="207"/>
      <c r="F639" s="207"/>
      <c r="G639" s="207"/>
      <c r="H639" s="207"/>
      <c r="I639" s="60"/>
      <c r="J639" s="60"/>
      <c r="K639" s="60"/>
      <c r="L639" s="207"/>
      <c r="M639" s="207"/>
      <c r="N639" s="207"/>
      <c r="O639" s="207"/>
      <c r="P639" s="207"/>
      <c r="Q639" s="207"/>
      <c r="R639" s="207"/>
      <c r="S639" s="207"/>
    </row>
    <row r="640" spans="1:19" x14ac:dyDescent="0.25">
      <c r="A640" s="207"/>
      <c r="B640" s="207"/>
      <c r="C640" s="207"/>
      <c r="D640" s="207"/>
      <c r="E640" s="207"/>
      <c r="F640" s="207"/>
      <c r="G640" s="207"/>
      <c r="H640" s="207"/>
      <c r="I640" s="60"/>
      <c r="J640" s="60"/>
      <c r="K640" s="60"/>
      <c r="L640" s="207"/>
      <c r="M640" s="207"/>
      <c r="N640" s="207"/>
      <c r="O640" s="207"/>
      <c r="P640" s="207"/>
      <c r="Q640" s="207"/>
      <c r="R640" s="207"/>
      <c r="S640" s="207"/>
    </row>
    <row r="641" spans="1:19" x14ac:dyDescent="0.25">
      <c r="A641" s="207"/>
      <c r="B641" s="207"/>
      <c r="C641" s="207"/>
      <c r="D641" s="207"/>
      <c r="E641" s="207"/>
      <c r="F641" s="207"/>
      <c r="G641" s="207"/>
      <c r="H641" s="207"/>
      <c r="I641" s="60"/>
      <c r="J641" s="60"/>
      <c r="K641" s="60"/>
      <c r="L641" s="207"/>
      <c r="M641" s="207"/>
      <c r="N641" s="207"/>
      <c r="O641" s="207"/>
      <c r="P641" s="207"/>
      <c r="Q641" s="207"/>
      <c r="R641" s="207"/>
      <c r="S641" s="207"/>
    </row>
    <row r="642" spans="1:19" x14ac:dyDescent="0.25">
      <c r="A642" s="207"/>
      <c r="B642" s="207"/>
      <c r="C642" s="207"/>
      <c r="D642" s="207"/>
      <c r="E642" s="207"/>
      <c r="F642" s="207"/>
      <c r="G642" s="207"/>
      <c r="H642" s="207"/>
      <c r="I642" s="60"/>
      <c r="J642" s="60"/>
      <c r="K642" s="60"/>
      <c r="L642" s="207"/>
      <c r="M642" s="207"/>
      <c r="N642" s="207"/>
      <c r="O642" s="207"/>
      <c r="P642" s="207"/>
      <c r="Q642" s="207"/>
      <c r="R642" s="207"/>
      <c r="S642" s="207"/>
    </row>
    <row r="643" spans="1:19" x14ac:dyDescent="0.25">
      <c r="A643" s="207"/>
      <c r="B643" s="207"/>
      <c r="C643" s="207"/>
      <c r="D643" s="207"/>
      <c r="E643" s="207"/>
      <c r="F643" s="207"/>
      <c r="G643" s="207"/>
      <c r="H643" s="207"/>
      <c r="I643" s="60"/>
      <c r="J643" s="60"/>
      <c r="K643" s="60"/>
      <c r="L643" s="207"/>
      <c r="M643" s="207"/>
      <c r="N643" s="207"/>
      <c r="O643" s="207"/>
      <c r="P643" s="207"/>
      <c r="Q643" s="207"/>
      <c r="R643" s="207"/>
      <c r="S643" s="207"/>
    </row>
    <row r="644" spans="1:19" x14ac:dyDescent="0.25">
      <c r="A644" s="207"/>
      <c r="B644" s="207"/>
      <c r="C644" s="207"/>
      <c r="D644" s="207"/>
      <c r="E644" s="207"/>
      <c r="F644" s="207"/>
      <c r="G644" s="207"/>
      <c r="H644" s="207"/>
      <c r="I644" s="60"/>
      <c r="J644" s="60"/>
      <c r="K644" s="60"/>
      <c r="L644" s="207"/>
      <c r="M644" s="207"/>
      <c r="N644" s="207"/>
      <c r="O644" s="207"/>
      <c r="P644" s="207"/>
      <c r="Q644" s="207"/>
      <c r="R644" s="207"/>
      <c r="S644" s="207"/>
    </row>
    <row r="645" spans="1:19" x14ac:dyDescent="0.25">
      <c r="A645" s="207"/>
      <c r="B645" s="207"/>
      <c r="C645" s="207"/>
      <c r="D645" s="207"/>
      <c r="E645" s="207"/>
      <c r="F645" s="207"/>
      <c r="G645" s="207"/>
      <c r="H645" s="207"/>
      <c r="I645" s="60"/>
      <c r="J645" s="60"/>
      <c r="K645" s="60"/>
      <c r="L645" s="207"/>
      <c r="M645" s="207"/>
      <c r="N645" s="207"/>
      <c r="O645" s="207"/>
      <c r="P645" s="207"/>
      <c r="Q645" s="207"/>
      <c r="R645" s="207"/>
      <c r="S645" s="207"/>
    </row>
    <row r="646" spans="1:19" x14ac:dyDescent="0.25">
      <c r="A646" s="207"/>
      <c r="B646" s="207"/>
      <c r="C646" s="207"/>
      <c r="D646" s="207"/>
      <c r="E646" s="207"/>
      <c r="F646" s="207"/>
      <c r="G646" s="207"/>
      <c r="H646" s="207"/>
      <c r="I646" s="60"/>
      <c r="J646" s="60"/>
      <c r="K646" s="60"/>
      <c r="L646" s="207"/>
      <c r="M646" s="207"/>
      <c r="N646" s="207"/>
      <c r="O646" s="207"/>
      <c r="P646" s="207"/>
      <c r="Q646" s="207"/>
      <c r="R646" s="207"/>
      <c r="S646" s="207"/>
    </row>
    <row r="647" spans="1:19" x14ac:dyDescent="0.25">
      <c r="A647" s="207"/>
      <c r="B647" s="207"/>
      <c r="C647" s="207"/>
      <c r="D647" s="207"/>
      <c r="E647" s="207"/>
      <c r="F647" s="207"/>
      <c r="G647" s="207"/>
      <c r="H647" s="207"/>
      <c r="I647" s="60"/>
      <c r="J647" s="60"/>
      <c r="K647" s="60"/>
      <c r="L647" s="207"/>
      <c r="M647" s="207"/>
      <c r="N647" s="207"/>
      <c r="O647" s="207"/>
      <c r="P647" s="207"/>
      <c r="Q647" s="207"/>
      <c r="R647" s="207"/>
      <c r="S647" s="207"/>
    </row>
    <row r="648" spans="1:19" x14ac:dyDescent="0.25">
      <c r="A648" s="207"/>
      <c r="B648" s="207"/>
      <c r="C648" s="207"/>
      <c r="D648" s="207"/>
      <c r="E648" s="207"/>
      <c r="F648" s="207"/>
      <c r="G648" s="207"/>
      <c r="H648" s="207"/>
      <c r="I648" s="60"/>
      <c r="J648" s="60"/>
      <c r="K648" s="60"/>
      <c r="L648" s="207"/>
      <c r="M648" s="207"/>
      <c r="N648" s="207"/>
      <c r="O648" s="207"/>
      <c r="P648" s="207"/>
      <c r="Q648" s="207"/>
      <c r="R648" s="207"/>
      <c r="S648" s="207"/>
    </row>
    <row r="649" spans="1:19" x14ac:dyDescent="0.25">
      <c r="A649" s="207"/>
      <c r="B649" s="207"/>
      <c r="C649" s="207"/>
      <c r="D649" s="207"/>
      <c r="E649" s="207"/>
      <c r="F649" s="207"/>
      <c r="G649" s="207"/>
      <c r="H649" s="207"/>
      <c r="I649" s="60"/>
      <c r="J649" s="60"/>
      <c r="K649" s="60"/>
      <c r="L649" s="207"/>
      <c r="M649" s="207"/>
      <c r="N649" s="207"/>
      <c r="O649" s="207"/>
      <c r="P649" s="207"/>
      <c r="Q649" s="207"/>
      <c r="R649" s="207"/>
      <c r="S649" s="207"/>
    </row>
    <row r="650" spans="1:19" x14ac:dyDescent="0.25">
      <c r="A650" s="207"/>
      <c r="B650" s="207"/>
      <c r="C650" s="207"/>
      <c r="D650" s="207"/>
      <c r="E650" s="207"/>
      <c r="F650" s="207"/>
      <c r="G650" s="207"/>
      <c r="H650" s="207"/>
      <c r="I650" s="60"/>
      <c r="J650" s="60"/>
      <c r="K650" s="60"/>
      <c r="L650" s="207"/>
      <c r="M650" s="207"/>
      <c r="N650" s="207"/>
      <c r="O650" s="207"/>
      <c r="P650" s="207"/>
      <c r="Q650" s="207"/>
      <c r="R650" s="207"/>
      <c r="S650" s="207"/>
    </row>
    <row r="651" spans="1:19" x14ac:dyDescent="0.25">
      <c r="A651" s="207"/>
      <c r="B651" s="207"/>
      <c r="C651" s="207"/>
      <c r="D651" s="207"/>
      <c r="E651" s="207"/>
      <c r="F651" s="207"/>
      <c r="G651" s="207"/>
      <c r="H651" s="207"/>
      <c r="I651" s="60"/>
      <c r="J651" s="60"/>
      <c r="K651" s="60"/>
      <c r="L651" s="207"/>
      <c r="M651" s="207"/>
      <c r="N651" s="207"/>
      <c r="O651" s="207"/>
      <c r="P651" s="207"/>
      <c r="Q651" s="207"/>
      <c r="R651" s="207"/>
      <c r="S651" s="207"/>
    </row>
    <row r="652" spans="1:19" x14ac:dyDescent="0.25">
      <c r="A652" s="207"/>
      <c r="B652" s="207"/>
      <c r="C652" s="207"/>
      <c r="D652" s="207"/>
      <c r="E652" s="207"/>
      <c r="F652" s="207"/>
      <c r="G652" s="207"/>
      <c r="H652" s="207"/>
      <c r="I652" s="60"/>
      <c r="J652" s="60"/>
      <c r="K652" s="60"/>
      <c r="L652" s="207"/>
      <c r="M652" s="207"/>
      <c r="N652" s="207"/>
      <c r="O652" s="207"/>
      <c r="P652" s="207"/>
      <c r="Q652" s="207"/>
      <c r="R652" s="207"/>
      <c r="S652" s="207"/>
    </row>
    <row r="653" spans="1:19" x14ac:dyDescent="0.25">
      <c r="A653" s="207"/>
      <c r="B653" s="207"/>
      <c r="C653" s="207"/>
      <c r="D653" s="207"/>
      <c r="E653" s="207"/>
      <c r="F653" s="207"/>
      <c r="G653" s="207"/>
      <c r="H653" s="207"/>
      <c r="I653" s="60"/>
      <c r="J653" s="60"/>
      <c r="K653" s="60"/>
      <c r="L653" s="207"/>
      <c r="M653" s="207"/>
      <c r="N653" s="207"/>
      <c r="O653" s="207"/>
      <c r="P653" s="207"/>
      <c r="Q653" s="207"/>
      <c r="R653" s="207"/>
      <c r="S653" s="207"/>
    </row>
    <row r="654" spans="1:19" x14ac:dyDescent="0.25">
      <c r="A654" s="207"/>
      <c r="B654" s="207"/>
      <c r="C654" s="207"/>
      <c r="D654" s="207"/>
      <c r="E654" s="207"/>
      <c r="F654" s="207"/>
      <c r="G654" s="207"/>
      <c r="H654" s="207"/>
      <c r="I654" s="60"/>
      <c r="J654" s="60"/>
      <c r="K654" s="60"/>
      <c r="L654" s="207"/>
      <c r="M654" s="207"/>
      <c r="N654" s="207"/>
      <c r="O654" s="207"/>
      <c r="P654" s="207"/>
      <c r="Q654" s="207"/>
      <c r="R654" s="207"/>
      <c r="S654" s="207"/>
    </row>
    <row r="655" spans="1:19" x14ac:dyDescent="0.25">
      <c r="A655" s="207"/>
      <c r="B655" s="207"/>
      <c r="C655" s="207"/>
      <c r="D655" s="207"/>
      <c r="E655" s="207"/>
      <c r="F655" s="207"/>
      <c r="G655" s="207"/>
      <c r="H655" s="207"/>
      <c r="I655" s="60"/>
      <c r="J655" s="60"/>
      <c r="K655" s="60"/>
      <c r="L655" s="207"/>
      <c r="M655" s="207"/>
      <c r="N655" s="207"/>
      <c r="O655" s="207"/>
      <c r="P655" s="207"/>
      <c r="Q655" s="207"/>
      <c r="R655" s="207"/>
      <c r="S655" s="207"/>
    </row>
    <row r="656" spans="1:19" x14ac:dyDescent="0.25">
      <c r="A656" s="207"/>
      <c r="B656" s="207"/>
      <c r="C656" s="207"/>
      <c r="D656" s="207"/>
      <c r="E656" s="207"/>
      <c r="F656" s="207"/>
      <c r="G656" s="207"/>
      <c r="H656" s="207"/>
      <c r="I656" s="60"/>
      <c r="J656" s="60"/>
      <c r="K656" s="60"/>
      <c r="L656" s="207"/>
      <c r="M656" s="207"/>
      <c r="N656" s="207"/>
      <c r="O656" s="207"/>
      <c r="P656" s="207"/>
      <c r="Q656" s="207"/>
      <c r="R656" s="207"/>
      <c r="S656" s="207"/>
    </row>
    <row r="657" spans="1:19" x14ac:dyDescent="0.25">
      <c r="A657" s="207"/>
      <c r="B657" s="207"/>
      <c r="C657" s="207"/>
      <c r="D657" s="207"/>
      <c r="E657" s="207"/>
      <c r="F657" s="207"/>
      <c r="G657" s="207"/>
      <c r="H657" s="207"/>
      <c r="I657" s="60"/>
      <c r="J657" s="60"/>
      <c r="K657" s="60"/>
      <c r="L657" s="207"/>
      <c r="M657" s="207"/>
      <c r="N657" s="207"/>
      <c r="O657" s="207"/>
      <c r="P657" s="207"/>
      <c r="Q657" s="207"/>
      <c r="R657" s="207"/>
      <c r="S657" s="207"/>
    </row>
    <row r="658" spans="1:19" x14ac:dyDescent="0.25">
      <c r="A658" s="207"/>
      <c r="B658" s="207"/>
      <c r="C658" s="207"/>
      <c r="D658" s="207"/>
      <c r="E658" s="207"/>
      <c r="F658" s="207"/>
      <c r="G658" s="207"/>
      <c r="H658" s="207"/>
      <c r="I658" s="60"/>
      <c r="J658" s="60"/>
      <c r="K658" s="60"/>
      <c r="L658" s="207"/>
      <c r="M658" s="207"/>
      <c r="N658" s="207"/>
      <c r="O658" s="207"/>
      <c r="P658" s="207"/>
      <c r="Q658" s="207"/>
      <c r="R658" s="207"/>
      <c r="S658" s="207"/>
    </row>
    <row r="659" spans="1:19" x14ac:dyDescent="0.25">
      <c r="A659" s="207"/>
      <c r="B659" s="207"/>
      <c r="C659" s="207"/>
      <c r="D659" s="207"/>
      <c r="E659" s="207"/>
      <c r="F659" s="207"/>
      <c r="G659" s="207"/>
      <c r="H659" s="207"/>
      <c r="I659" s="60"/>
      <c r="J659" s="60"/>
      <c r="K659" s="60"/>
      <c r="L659" s="207"/>
      <c r="M659" s="207"/>
      <c r="N659" s="207"/>
      <c r="O659" s="207"/>
      <c r="P659" s="207"/>
      <c r="Q659" s="207"/>
      <c r="R659" s="207"/>
      <c r="S659" s="207"/>
    </row>
    <row r="660" spans="1:19" x14ac:dyDescent="0.25">
      <c r="A660" s="207"/>
      <c r="B660" s="207"/>
      <c r="C660" s="207"/>
      <c r="D660" s="207"/>
      <c r="E660" s="207"/>
      <c r="F660" s="207"/>
      <c r="G660" s="207"/>
      <c r="H660" s="207"/>
      <c r="I660" s="60"/>
      <c r="J660" s="60"/>
      <c r="K660" s="60"/>
      <c r="L660" s="207"/>
      <c r="M660" s="207"/>
      <c r="N660" s="207"/>
      <c r="O660" s="207"/>
      <c r="P660" s="207"/>
      <c r="Q660" s="207"/>
      <c r="R660" s="207"/>
      <c r="S660" s="207"/>
    </row>
    <row r="661" spans="1:19" x14ac:dyDescent="0.25">
      <c r="A661" s="207"/>
      <c r="B661" s="207"/>
      <c r="C661" s="207"/>
      <c r="D661" s="207"/>
      <c r="E661" s="207"/>
      <c r="F661" s="207"/>
      <c r="G661" s="207"/>
      <c r="H661" s="207"/>
      <c r="I661" s="60"/>
      <c r="J661" s="60"/>
      <c r="K661" s="60"/>
      <c r="L661" s="207"/>
      <c r="M661" s="207"/>
      <c r="N661" s="207"/>
      <c r="O661" s="207"/>
      <c r="P661" s="207"/>
      <c r="Q661" s="207"/>
      <c r="R661" s="207"/>
      <c r="S661" s="207"/>
    </row>
    <row r="662" spans="1:19" x14ac:dyDescent="0.25">
      <c r="A662" s="207"/>
      <c r="B662" s="207"/>
      <c r="C662" s="207"/>
      <c r="D662" s="207"/>
      <c r="E662" s="207"/>
      <c r="F662" s="207"/>
      <c r="G662" s="207"/>
      <c r="H662" s="207"/>
      <c r="I662" s="60"/>
      <c r="J662" s="60"/>
      <c r="K662" s="60"/>
      <c r="L662" s="207"/>
      <c r="M662" s="207"/>
      <c r="N662" s="207"/>
      <c r="O662" s="207"/>
      <c r="P662" s="207"/>
      <c r="Q662" s="207"/>
      <c r="R662" s="207"/>
      <c r="S662" s="207"/>
    </row>
    <row r="663" spans="1:19" x14ac:dyDescent="0.25">
      <c r="A663" s="207"/>
      <c r="B663" s="207"/>
      <c r="C663" s="207"/>
      <c r="D663" s="207"/>
      <c r="E663" s="207"/>
      <c r="F663" s="207"/>
      <c r="G663" s="207"/>
      <c r="H663" s="207"/>
      <c r="I663" s="60"/>
      <c r="J663" s="60"/>
      <c r="K663" s="60"/>
      <c r="L663" s="207"/>
      <c r="M663" s="207"/>
      <c r="N663" s="207"/>
      <c r="O663" s="207"/>
      <c r="P663" s="207"/>
      <c r="Q663" s="207"/>
      <c r="R663" s="207"/>
      <c r="S663" s="207"/>
    </row>
    <row r="664" spans="1:19" x14ac:dyDescent="0.25">
      <c r="A664" s="207"/>
      <c r="B664" s="207"/>
      <c r="C664" s="207"/>
      <c r="D664" s="207"/>
      <c r="E664" s="207"/>
      <c r="F664" s="207"/>
      <c r="G664" s="207"/>
      <c r="H664" s="207"/>
      <c r="I664" s="60"/>
      <c r="J664" s="60"/>
      <c r="K664" s="60"/>
      <c r="L664" s="207"/>
      <c r="M664" s="207"/>
      <c r="N664" s="207"/>
      <c r="O664" s="207"/>
      <c r="P664" s="207"/>
      <c r="Q664" s="207"/>
      <c r="R664" s="207"/>
      <c r="S664" s="207"/>
    </row>
    <row r="665" spans="1:19" x14ac:dyDescent="0.25">
      <c r="A665" s="207"/>
      <c r="B665" s="207"/>
      <c r="C665" s="207"/>
      <c r="D665" s="207"/>
      <c r="E665" s="207"/>
      <c r="F665" s="207"/>
      <c r="G665" s="207"/>
      <c r="H665" s="207"/>
      <c r="I665" s="60"/>
      <c r="J665" s="60"/>
      <c r="K665" s="60"/>
      <c r="L665" s="207"/>
      <c r="M665" s="207"/>
      <c r="N665" s="207"/>
      <c r="O665" s="207"/>
      <c r="P665" s="207"/>
      <c r="Q665" s="207"/>
      <c r="R665" s="207"/>
      <c r="S665" s="207"/>
    </row>
    <row r="666" spans="1:19" x14ac:dyDescent="0.25">
      <c r="A666" s="207"/>
      <c r="B666" s="207"/>
      <c r="C666" s="207"/>
      <c r="D666" s="207"/>
      <c r="E666" s="207"/>
      <c r="F666" s="207"/>
      <c r="G666" s="207"/>
      <c r="H666" s="207"/>
      <c r="I666" s="60"/>
      <c r="J666" s="60"/>
      <c r="K666" s="60"/>
      <c r="L666" s="207"/>
      <c r="M666" s="207"/>
      <c r="N666" s="207"/>
      <c r="O666" s="207"/>
      <c r="P666" s="207"/>
      <c r="Q666" s="207"/>
      <c r="R666" s="207"/>
      <c r="S666" s="207"/>
    </row>
    <row r="667" spans="1:19" x14ac:dyDescent="0.25">
      <c r="A667" s="207"/>
      <c r="B667" s="207"/>
      <c r="C667" s="207"/>
      <c r="D667" s="207"/>
      <c r="E667" s="207"/>
      <c r="F667" s="207"/>
      <c r="G667" s="207"/>
      <c r="H667" s="207"/>
      <c r="I667" s="60"/>
      <c r="J667" s="60"/>
      <c r="K667" s="60"/>
      <c r="L667" s="207"/>
      <c r="M667" s="207"/>
      <c r="N667" s="207"/>
      <c r="O667" s="207"/>
      <c r="P667" s="207"/>
      <c r="Q667" s="207"/>
      <c r="R667" s="207"/>
      <c r="S667" s="207"/>
    </row>
    <row r="668" spans="1:19" x14ac:dyDescent="0.25">
      <c r="A668" s="207"/>
      <c r="B668" s="207"/>
      <c r="C668" s="207"/>
      <c r="D668" s="207"/>
      <c r="E668" s="207"/>
      <c r="F668" s="207"/>
      <c r="G668" s="207"/>
      <c r="H668" s="207"/>
      <c r="I668" s="60"/>
      <c r="J668" s="60"/>
      <c r="K668" s="60"/>
      <c r="L668" s="207"/>
      <c r="M668" s="207"/>
      <c r="N668" s="207"/>
      <c r="O668" s="207"/>
      <c r="P668" s="207"/>
      <c r="Q668" s="207"/>
      <c r="R668" s="207"/>
      <c r="S668" s="207"/>
    </row>
    <row r="669" spans="1:19" x14ac:dyDescent="0.25">
      <c r="A669" s="207"/>
      <c r="B669" s="207"/>
      <c r="C669" s="207"/>
      <c r="D669" s="207"/>
      <c r="E669" s="207"/>
      <c r="F669" s="207"/>
      <c r="G669" s="207"/>
      <c r="H669" s="207"/>
      <c r="I669" s="60"/>
      <c r="J669" s="60"/>
      <c r="K669" s="60"/>
      <c r="L669" s="207"/>
      <c r="M669" s="207"/>
      <c r="N669" s="207"/>
      <c r="O669" s="207"/>
      <c r="P669" s="207"/>
      <c r="Q669" s="207"/>
      <c r="R669" s="207"/>
      <c r="S669" s="207"/>
    </row>
    <row r="670" spans="1:19" x14ac:dyDescent="0.25">
      <c r="A670" s="207"/>
      <c r="B670" s="207"/>
      <c r="C670" s="207"/>
      <c r="D670" s="207"/>
      <c r="E670" s="207"/>
      <c r="F670" s="207"/>
      <c r="G670" s="207"/>
      <c r="H670" s="207"/>
      <c r="I670" s="60"/>
      <c r="J670" s="60"/>
      <c r="K670" s="60"/>
      <c r="L670" s="207"/>
      <c r="M670" s="207"/>
      <c r="N670" s="207"/>
      <c r="O670" s="207"/>
      <c r="P670" s="207"/>
      <c r="Q670" s="207"/>
      <c r="R670" s="207"/>
      <c r="S670" s="207"/>
    </row>
    <row r="671" spans="1:19" x14ac:dyDescent="0.25">
      <c r="A671" s="207"/>
      <c r="B671" s="207"/>
      <c r="C671" s="207"/>
      <c r="D671" s="207"/>
      <c r="E671" s="207"/>
      <c r="F671" s="207"/>
      <c r="G671" s="207"/>
      <c r="H671" s="207"/>
      <c r="I671" s="60"/>
      <c r="J671" s="60"/>
      <c r="K671" s="60"/>
      <c r="L671" s="207"/>
      <c r="M671" s="207"/>
      <c r="N671" s="207"/>
      <c r="O671" s="207"/>
      <c r="P671" s="207"/>
      <c r="Q671" s="207"/>
      <c r="R671" s="207"/>
      <c r="S671" s="207"/>
    </row>
    <row r="672" spans="1:19" x14ac:dyDescent="0.25">
      <c r="A672" s="207"/>
      <c r="B672" s="207"/>
      <c r="C672" s="207"/>
      <c r="D672" s="207"/>
      <c r="E672" s="207"/>
      <c r="F672" s="207"/>
      <c r="G672" s="207"/>
      <c r="H672" s="207"/>
      <c r="I672" s="60"/>
      <c r="J672" s="60"/>
      <c r="K672" s="60"/>
      <c r="L672" s="207"/>
      <c r="M672" s="207"/>
      <c r="N672" s="207"/>
      <c r="O672" s="207"/>
      <c r="P672" s="207"/>
      <c r="Q672" s="207"/>
      <c r="R672" s="207"/>
      <c r="S672" s="207"/>
    </row>
    <row r="673" spans="1:19" x14ac:dyDescent="0.25">
      <c r="A673" s="207"/>
      <c r="B673" s="207"/>
      <c r="C673" s="207"/>
      <c r="D673" s="207"/>
      <c r="E673" s="207"/>
      <c r="F673" s="207"/>
      <c r="G673" s="207"/>
      <c r="H673" s="207"/>
      <c r="I673" s="60"/>
      <c r="J673" s="60"/>
      <c r="K673" s="60"/>
      <c r="L673" s="207"/>
      <c r="M673" s="207"/>
      <c r="N673" s="207"/>
      <c r="O673" s="207"/>
      <c r="P673" s="207"/>
      <c r="Q673" s="207"/>
      <c r="R673" s="207"/>
      <c r="S673" s="207"/>
    </row>
    <row r="674" spans="1:19" x14ac:dyDescent="0.25">
      <c r="A674" s="207"/>
      <c r="B674" s="207"/>
      <c r="C674" s="207"/>
      <c r="D674" s="207"/>
      <c r="E674" s="207"/>
      <c r="F674" s="207"/>
      <c r="G674" s="207"/>
      <c r="H674" s="207"/>
      <c r="I674" s="60"/>
      <c r="J674" s="60"/>
      <c r="K674" s="60"/>
      <c r="L674" s="207"/>
      <c r="M674" s="207"/>
      <c r="N674" s="207"/>
      <c r="O674" s="207"/>
      <c r="P674" s="207"/>
      <c r="Q674" s="207"/>
      <c r="R674" s="207"/>
      <c r="S674" s="207"/>
    </row>
    <row r="675" spans="1:19" x14ac:dyDescent="0.25">
      <c r="A675" s="207"/>
      <c r="B675" s="207"/>
      <c r="C675" s="207"/>
      <c r="D675" s="207"/>
      <c r="E675" s="207"/>
      <c r="F675" s="207"/>
      <c r="G675" s="207"/>
      <c r="H675" s="207"/>
      <c r="I675" s="60"/>
      <c r="J675" s="60"/>
      <c r="K675" s="60"/>
      <c r="L675" s="207"/>
      <c r="M675" s="207"/>
      <c r="N675" s="207"/>
      <c r="O675" s="207"/>
      <c r="P675" s="207"/>
      <c r="Q675" s="207"/>
      <c r="R675" s="207"/>
      <c r="S675" s="207"/>
    </row>
    <row r="676" spans="1:19" x14ac:dyDescent="0.25">
      <c r="A676" s="207"/>
      <c r="B676" s="207"/>
      <c r="C676" s="207"/>
      <c r="D676" s="207"/>
      <c r="E676" s="207"/>
      <c r="F676" s="207"/>
      <c r="G676" s="207"/>
      <c r="H676" s="207"/>
      <c r="I676" s="60"/>
      <c r="J676" s="60"/>
      <c r="K676" s="60"/>
      <c r="L676" s="207"/>
      <c r="M676" s="207"/>
      <c r="N676" s="207"/>
      <c r="O676" s="207"/>
      <c r="P676" s="207"/>
      <c r="Q676" s="207"/>
      <c r="R676" s="207"/>
      <c r="S676" s="207"/>
    </row>
    <row r="677" spans="1:19" x14ac:dyDescent="0.25">
      <c r="A677" s="207"/>
      <c r="B677" s="207"/>
      <c r="C677" s="207"/>
      <c r="D677" s="207"/>
      <c r="E677" s="207"/>
      <c r="F677" s="207"/>
      <c r="G677" s="207"/>
      <c r="H677" s="207"/>
      <c r="I677" s="60"/>
      <c r="J677" s="60"/>
      <c r="K677" s="60"/>
      <c r="L677" s="207"/>
      <c r="M677" s="207"/>
      <c r="N677" s="207"/>
      <c r="O677" s="207"/>
      <c r="P677" s="207"/>
      <c r="Q677" s="207"/>
      <c r="R677" s="207"/>
      <c r="S677" s="207"/>
    </row>
    <row r="678" spans="1:19" x14ac:dyDescent="0.25">
      <c r="A678" s="207"/>
      <c r="B678" s="207"/>
      <c r="C678" s="207"/>
      <c r="D678" s="207"/>
      <c r="E678" s="207"/>
      <c r="F678" s="207"/>
      <c r="G678" s="207"/>
      <c r="H678" s="207"/>
      <c r="I678" s="60"/>
      <c r="J678" s="60"/>
      <c r="K678" s="60"/>
      <c r="L678" s="207"/>
      <c r="M678" s="207"/>
      <c r="N678" s="207"/>
      <c r="O678" s="207"/>
      <c r="P678" s="207"/>
      <c r="Q678" s="207"/>
      <c r="R678" s="207"/>
      <c r="S678" s="207"/>
    </row>
    <row r="679" spans="1:19" x14ac:dyDescent="0.25">
      <c r="A679" s="207"/>
      <c r="B679" s="207"/>
      <c r="C679" s="207"/>
      <c r="D679" s="207"/>
      <c r="E679" s="207"/>
      <c r="F679" s="207"/>
      <c r="G679" s="207"/>
      <c r="H679" s="207"/>
      <c r="I679" s="60"/>
      <c r="J679" s="60"/>
      <c r="K679" s="60"/>
      <c r="L679" s="207"/>
      <c r="M679" s="207"/>
      <c r="N679" s="207"/>
      <c r="O679" s="207"/>
      <c r="P679" s="207"/>
      <c r="Q679" s="207"/>
      <c r="R679" s="207"/>
      <c r="S679" s="207"/>
    </row>
    <row r="680" spans="1:19" x14ac:dyDescent="0.25">
      <c r="A680" s="207"/>
      <c r="B680" s="207"/>
      <c r="C680" s="207"/>
      <c r="D680" s="207"/>
      <c r="E680" s="207"/>
      <c r="F680" s="207"/>
      <c r="G680" s="207"/>
      <c r="H680" s="207"/>
      <c r="I680" s="60"/>
      <c r="J680" s="60"/>
      <c r="K680" s="60"/>
      <c r="L680" s="207"/>
      <c r="M680" s="207"/>
      <c r="N680" s="207"/>
      <c r="O680" s="207"/>
      <c r="P680" s="207"/>
      <c r="Q680" s="207"/>
      <c r="R680" s="207"/>
      <c r="S680" s="207"/>
    </row>
    <row r="681" spans="1:19" x14ac:dyDescent="0.25">
      <c r="A681" s="207"/>
      <c r="B681" s="207"/>
      <c r="C681" s="207"/>
      <c r="D681" s="207"/>
      <c r="E681" s="207"/>
      <c r="F681" s="207"/>
      <c r="G681" s="207"/>
      <c r="H681" s="207"/>
      <c r="I681" s="60"/>
      <c r="J681" s="60"/>
      <c r="K681" s="60"/>
      <c r="L681" s="207"/>
      <c r="M681" s="207"/>
      <c r="N681" s="207"/>
      <c r="O681" s="207"/>
      <c r="P681" s="207"/>
      <c r="Q681" s="207"/>
      <c r="R681" s="207"/>
      <c r="S681" s="207"/>
    </row>
    <row r="682" spans="1:19" x14ac:dyDescent="0.25">
      <c r="A682" s="207"/>
      <c r="B682" s="207"/>
      <c r="C682" s="207"/>
      <c r="D682" s="207"/>
      <c r="E682" s="207"/>
      <c r="F682" s="207"/>
      <c r="G682" s="207"/>
      <c r="H682" s="207"/>
      <c r="I682" s="60"/>
      <c r="J682" s="60"/>
      <c r="K682" s="60"/>
      <c r="L682" s="207"/>
      <c r="M682" s="207"/>
      <c r="N682" s="207"/>
      <c r="O682" s="207"/>
      <c r="P682" s="207"/>
      <c r="Q682" s="207"/>
      <c r="R682" s="207"/>
      <c r="S682" s="207"/>
    </row>
    <row r="683" spans="1:19" x14ac:dyDescent="0.25">
      <c r="A683" s="207"/>
      <c r="B683" s="207"/>
      <c r="C683" s="207"/>
      <c r="D683" s="207"/>
      <c r="E683" s="207"/>
      <c r="F683" s="207"/>
      <c r="G683" s="207"/>
      <c r="H683" s="207"/>
      <c r="I683" s="60"/>
      <c r="J683" s="60"/>
      <c r="K683" s="60"/>
      <c r="L683" s="207"/>
      <c r="M683" s="207"/>
      <c r="N683" s="207"/>
      <c r="O683" s="207"/>
      <c r="P683" s="207"/>
      <c r="Q683" s="207"/>
      <c r="R683" s="207"/>
      <c r="S683" s="207"/>
    </row>
    <row r="684" spans="1:19" x14ac:dyDescent="0.25">
      <c r="A684" s="207"/>
      <c r="B684" s="207"/>
      <c r="C684" s="207"/>
      <c r="D684" s="207"/>
      <c r="E684" s="207"/>
      <c r="F684" s="207"/>
      <c r="G684" s="207"/>
      <c r="H684" s="207"/>
      <c r="I684" s="60"/>
      <c r="J684" s="60"/>
      <c r="K684" s="60"/>
      <c r="L684" s="207"/>
      <c r="M684" s="207"/>
      <c r="N684" s="207"/>
      <c r="O684" s="207"/>
      <c r="P684" s="207"/>
      <c r="Q684" s="207"/>
      <c r="R684" s="207"/>
      <c r="S684" s="207"/>
    </row>
    <row r="685" spans="1:19" x14ac:dyDescent="0.25">
      <c r="A685" s="207"/>
      <c r="B685" s="207"/>
      <c r="C685" s="207"/>
      <c r="D685" s="207"/>
      <c r="E685" s="207"/>
      <c r="F685" s="207"/>
      <c r="G685" s="207"/>
      <c r="H685" s="207"/>
      <c r="I685" s="60"/>
      <c r="J685" s="60"/>
      <c r="K685" s="60"/>
      <c r="L685" s="207"/>
      <c r="M685" s="207"/>
      <c r="N685" s="207"/>
      <c r="O685" s="207"/>
      <c r="P685" s="207"/>
      <c r="Q685" s="207"/>
      <c r="R685" s="207"/>
      <c r="S685" s="207"/>
    </row>
    <row r="686" spans="1:19" x14ac:dyDescent="0.25">
      <c r="A686" s="207"/>
      <c r="B686" s="207"/>
      <c r="C686" s="207"/>
      <c r="D686" s="207"/>
      <c r="E686" s="207"/>
      <c r="F686" s="207"/>
      <c r="G686" s="207"/>
      <c r="H686" s="207"/>
      <c r="I686" s="60"/>
      <c r="J686" s="60"/>
      <c r="K686" s="60"/>
      <c r="L686" s="207"/>
      <c r="M686" s="207"/>
      <c r="N686" s="207"/>
      <c r="O686" s="207"/>
      <c r="P686" s="207"/>
      <c r="Q686" s="207"/>
      <c r="R686" s="207"/>
      <c r="S686" s="207"/>
    </row>
    <row r="687" spans="1:19" x14ac:dyDescent="0.25">
      <c r="A687" s="207"/>
      <c r="B687" s="207"/>
      <c r="C687" s="207"/>
      <c r="D687" s="207"/>
      <c r="E687" s="207"/>
      <c r="F687" s="207"/>
      <c r="G687" s="207"/>
      <c r="H687" s="207"/>
      <c r="I687" s="60"/>
      <c r="J687" s="60"/>
      <c r="K687" s="60"/>
      <c r="L687" s="207"/>
      <c r="M687" s="207"/>
      <c r="N687" s="207"/>
      <c r="O687" s="207"/>
      <c r="P687" s="207"/>
      <c r="Q687" s="207"/>
      <c r="R687" s="207"/>
      <c r="S687" s="207"/>
    </row>
    <row r="688" spans="1:19" x14ac:dyDescent="0.25">
      <c r="A688" s="207"/>
      <c r="B688" s="207"/>
      <c r="C688" s="207"/>
      <c r="D688" s="207"/>
      <c r="E688" s="207"/>
      <c r="F688" s="207"/>
      <c r="G688" s="207"/>
      <c r="H688" s="207"/>
      <c r="I688" s="60"/>
      <c r="J688" s="60"/>
      <c r="K688" s="60"/>
      <c r="L688" s="207"/>
      <c r="M688" s="207"/>
      <c r="N688" s="207"/>
      <c r="O688" s="207"/>
      <c r="P688" s="207"/>
      <c r="Q688" s="207"/>
      <c r="R688" s="207"/>
      <c r="S688" s="207"/>
    </row>
    <row r="689" spans="1:19" x14ac:dyDescent="0.25">
      <c r="A689" s="207"/>
      <c r="B689" s="207"/>
      <c r="C689" s="207"/>
      <c r="D689" s="207"/>
      <c r="E689" s="207"/>
      <c r="F689" s="207"/>
      <c r="G689" s="207"/>
      <c r="H689" s="207"/>
      <c r="I689" s="60"/>
      <c r="J689" s="60"/>
      <c r="K689" s="60"/>
      <c r="L689" s="207"/>
      <c r="M689" s="207"/>
      <c r="N689" s="207"/>
      <c r="O689" s="207"/>
      <c r="P689" s="207"/>
      <c r="Q689" s="207"/>
      <c r="R689" s="207"/>
      <c r="S689" s="207"/>
    </row>
    <row r="690" spans="1:19" x14ac:dyDescent="0.25">
      <c r="A690" s="207"/>
      <c r="B690" s="207"/>
      <c r="C690" s="207"/>
      <c r="D690" s="207"/>
      <c r="E690" s="207"/>
      <c r="F690" s="207"/>
      <c r="G690" s="207"/>
      <c r="H690" s="207"/>
      <c r="I690" s="60"/>
      <c r="J690" s="60"/>
      <c r="K690" s="60"/>
      <c r="L690" s="207"/>
      <c r="M690" s="207"/>
      <c r="N690" s="207"/>
      <c r="O690" s="207"/>
      <c r="P690" s="207"/>
      <c r="Q690" s="207"/>
      <c r="R690" s="207"/>
      <c r="S690" s="207"/>
    </row>
    <row r="691" spans="1:19" x14ac:dyDescent="0.25">
      <c r="A691" s="207"/>
      <c r="B691" s="207"/>
      <c r="C691" s="207"/>
      <c r="D691" s="207"/>
      <c r="E691" s="207"/>
      <c r="F691" s="207"/>
      <c r="G691" s="207"/>
      <c r="H691" s="207"/>
      <c r="I691" s="60"/>
      <c r="J691" s="60"/>
      <c r="K691" s="60"/>
      <c r="L691" s="207"/>
      <c r="M691" s="207"/>
      <c r="N691" s="207"/>
      <c r="O691" s="207"/>
      <c r="P691" s="207"/>
      <c r="Q691" s="207"/>
      <c r="R691" s="207"/>
      <c r="S691" s="207"/>
    </row>
    <row r="692" spans="1:19" x14ac:dyDescent="0.25">
      <c r="A692" s="207"/>
      <c r="B692" s="207"/>
      <c r="C692" s="207"/>
      <c r="D692" s="207"/>
      <c r="E692" s="207"/>
      <c r="F692" s="207"/>
      <c r="G692" s="207"/>
      <c r="H692" s="207"/>
      <c r="I692" s="60"/>
      <c r="J692" s="60"/>
      <c r="K692" s="60"/>
      <c r="L692" s="207"/>
      <c r="M692" s="207"/>
      <c r="N692" s="207"/>
      <c r="O692" s="207"/>
      <c r="P692" s="207"/>
      <c r="Q692" s="207"/>
      <c r="R692" s="207"/>
      <c r="S692" s="207"/>
    </row>
    <row r="693" spans="1:19" x14ac:dyDescent="0.25">
      <c r="A693" s="207"/>
      <c r="B693" s="207"/>
      <c r="C693" s="207"/>
      <c r="D693" s="207"/>
      <c r="E693" s="207"/>
      <c r="F693" s="207"/>
      <c r="G693" s="207"/>
      <c r="H693" s="207"/>
      <c r="I693" s="60"/>
      <c r="J693" s="60"/>
      <c r="K693" s="60"/>
      <c r="L693" s="207"/>
      <c r="M693" s="207"/>
      <c r="N693" s="207"/>
      <c r="O693" s="207"/>
      <c r="P693" s="207"/>
      <c r="Q693" s="207"/>
      <c r="R693" s="207"/>
      <c r="S693" s="207"/>
    </row>
    <row r="694" spans="1:19" x14ac:dyDescent="0.25">
      <c r="A694" s="207"/>
      <c r="B694" s="207"/>
      <c r="C694" s="207"/>
      <c r="D694" s="207"/>
      <c r="E694" s="207"/>
      <c r="F694" s="207"/>
      <c r="G694" s="207"/>
      <c r="H694" s="207"/>
      <c r="I694" s="60"/>
      <c r="J694" s="60"/>
      <c r="K694" s="60"/>
      <c r="L694" s="207"/>
      <c r="M694" s="207"/>
      <c r="N694" s="207"/>
      <c r="O694" s="207"/>
      <c r="P694" s="207"/>
      <c r="Q694" s="207"/>
      <c r="R694" s="207"/>
      <c r="S694" s="207"/>
    </row>
    <row r="695" spans="1:19" x14ac:dyDescent="0.25">
      <c r="A695" s="207"/>
      <c r="B695" s="207"/>
      <c r="C695" s="207"/>
      <c r="D695" s="207"/>
      <c r="E695" s="207"/>
      <c r="F695" s="207"/>
      <c r="G695" s="207"/>
      <c r="H695" s="207"/>
      <c r="I695" s="60"/>
      <c r="J695" s="60"/>
      <c r="K695" s="60"/>
      <c r="L695" s="207"/>
      <c r="M695" s="207"/>
      <c r="N695" s="207"/>
      <c r="O695" s="207"/>
      <c r="P695" s="207"/>
      <c r="Q695" s="207"/>
      <c r="R695" s="207"/>
      <c r="S695" s="207"/>
    </row>
    <row r="696" spans="1:19" x14ac:dyDescent="0.25">
      <c r="A696" s="207"/>
      <c r="B696" s="207"/>
      <c r="C696" s="207"/>
      <c r="D696" s="207"/>
      <c r="E696" s="207"/>
      <c r="F696" s="207"/>
      <c r="G696" s="207"/>
      <c r="H696" s="207"/>
      <c r="I696" s="60"/>
      <c r="J696" s="60"/>
      <c r="K696" s="60"/>
      <c r="L696" s="207"/>
      <c r="M696" s="207"/>
      <c r="N696" s="207"/>
      <c r="O696" s="207"/>
      <c r="P696" s="207"/>
      <c r="Q696" s="207"/>
      <c r="R696" s="207"/>
      <c r="S696" s="207"/>
    </row>
    <row r="697" spans="1:19" x14ac:dyDescent="0.25">
      <c r="A697" s="207"/>
      <c r="B697" s="207"/>
      <c r="C697" s="207"/>
      <c r="D697" s="207"/>
      <c r="E697" s="207"/>
      <c r="F697" s="207"/>
      <c r="G697" s="207"/>
      <c r="H697" s="207"/>
      <c r="I697" s="60"/>
      <c r="J697" s="60"/>
      <c r="K697" s="60"/>
      <c r="L697" s="207"/>
      <c r="M697" s="207"/>
      <c r="N697" s="207"/>
      <c r="O697" s="207"/>
      <c r="P697" s="207"/>
      <c r="Q697" s="207"/>
      <c r="R697" s="207"/>
      <c r="S697" s="207"/>
    </row>
    <row r="698" spans="1:19" x14ac:dyDescent="0.25">
      <c r="A698" s="207"/>
      <c r="B698" s="207"/>
      <c r="C698" s="207"/>
      <c r="D698" s="207"/>
      <c r="E698" s="207"/>
      <c r="F698" s="207"/>
      <c r="G698" s="207"/>
      <c r="H698" s="207"/>
      <c r="I698" s="60"/>
      <c r="J698" s="60"/>
      <c r="K698" s="60"/>
      <c r="L698" s="207"/>
      <c r="M698" s="207"/>
      <c r="N698" s="207"/>
      <c r="O698" s="207"/>
      <c r="P698" s="207"/>
      <c r="Q698" s="207"/>
      <c r="R698" s="207"/>
      <c r="S698" s="207"/>
    </row>
    <row r="699" spans="1:19" x14ac:dyDescent="0.25">
      <c r="A699" s="207"/>
      <c r="B699" s="207"/>
      <c r="C699" s="207"/>
      <c r="D699" s="207"/>
      <c r="E699" s="207"/>
      <c r="F699" s="207"/>
      <c r="G699" s="207"/>
      <c r="H699" s="207"/>
      <c r="I699" s="60"/>
      <c r="J699" s="60"/>
      <c r="K699" s="60"/>
      <c r="L699" s="207"/>
      <c r="M699" s="207"/>
      <c r="N699" s="207"/>
      <c r="O699" s="207"/>
      <c r="P699" s="207"/>
      <c r="Q699" s="207"/>
      <c r="R699" s="207"/>
      <c r="S699" s="207"/>
    </row>
    <row r="700" spans="1:19" x14ac:dyDescent="0.25">
      <c r="A700" s="207"/>
      <c r="B700" s="207"/>
      <c r="C700" s="207"/>
      <c r="D700" s="207"/>
      <c r="E700" s="207"/>
      <c r="F700" s="207"/>
      <c r="G700" s="207"/>
      <c r="H700" s="207"/>
      <c r="I700" s="60"/>
      <c r="J700" s="60"/>
      <c r="K700" s="60"/>
      <c r="L700" s="207"/>
      <c r="M700" s="207"/>
      <c r="N700" s="207"/>
      <c r="O700" s="207"/>
      <c r="P700" s="207"/>
      <c r="Q700" s="207"/>
      <c r="R700" s="207"/>
      <c r="S700" s="207"/>
    </row>
    <row r="701" spans="1:19" x14ac:dyDescent="0.25">
      <c r="A701" s="207"/>
      <c r="B701" s="207"/>
      <c r="C701" s="207"/>
      <c r="D701" s="207"/>
      <c r="E701" s="207"/>
      <c r="F701" s="207"/>
      <c r="G701" s="207"/>
      <c r="H701" s="207"/>
      <c r="I701" s="60"/>
      <c r="J701" s="60"/>
      <c r="K701" s="60"/>
      <c r="L701" s="207"/>
      <c r="M701" s="207"/>
      <c r="N701" s="207"/>
      <c r="O701" s="207"/>
      <c r="P701" s="207"/>
      <c r="Q701" s="207"/>
      <c r="R701" s="207"/>
      <c r="S701" s="207"/>
    </row>
    <row r="702" spans="1:19" x14ac:dyDescent="0.25">
      <c r="A702" s="207"/>
      <c r="B702" s="207"/>
      <c r="C702" s="207"/>
      <c r="D702" s="207"/>
      <c r="E702" s="207"/>
      <c r="F702" s="207"/>
      <c r="G702" s="207"/>
      <c r="H702" s="207"/>
      <c r="I702" s="60"/>
      <c r="J702" s="60"/>
      <c r="K702" s="60"/>
      <c r="L702" s="207"/>
      <c r="M702" s="207"/>
      <c r="N702" s="207"/>
      <c r="O702" s="207"/>
      <c r="P702" s="207"/>
      <c r="Q702" s="207"/>
      <c r="R702" s="207"/>
      <c r="S702" s="207"/>
    </row>
    <row r="703" spans="1:19" x14ac:dyDescent="0.25">
      <c r="A703" s="207"/>
      <c r="B703" s="207"/>
      <c r="C703" s="207"/>
      <c r="D703" s="207"/>
      <c r="E703" s="207"/>
      <c r="F703" s="207"/>
      <c r="G703" s="207"/>
      <c r="H703" s="207"/>
      <c r="I703" s="60"/>
      <c r="J703" s="60"/>
      <c r="K703" s="60"/>
      <c r="L703" s="207"/>
      <c r="M703" s="207"/>
      <c r="N703" s="207"/>
      <c r="O703" s="207"/>
      <c r="P703" s="207"/>
      <c r="Q703" s="207"/>
      <c r="R703" s="207"/>
      <c r="S703" s="207"/>
    </row>
    <row r="704" spans="1:19" x14ac:dyDescent="0.25">
      <c r="A704" s="207"/>
      <c r="B704" s="207"/>
      <c r="C704" s="207"/>
      <c r="D704" s="207"/>
      <c r="E704" s="207"/>
      <c r="F704" s="207"/>
      <c r="G704" s="207"/>
      <c r="H704" s="207"/>
      <c r="I704" s="60"/>
      <c r="J704" s="60"/>
      <c r="K704" s="60"/>
      <c r="L704" s="207"/>
      <c r="M704" s="207"/>
      <c r="N704" s="207"/>
      <c r="O704" s="207"/>
      <c r="P704" s="207"/>
      <c r="Q704" s="207"/>
      <c r="R704" s="207"/>
      <c r="S704" s="207"/>
    </row>
    <row r="705" spans="1:19" x14ac:dyDescent="0.25">
      <c r="A705" s="207"/>
      <c r="B705" s="207"/>
      <c r="C705" s="207"/>
      <c r="D705" s="207"/>
      <c r="E705" s="207"/>
      <c r="F705" s="207"/>
      <c r="G705" s="207"/>
      <c r="H705" s="207"/>
      <c r="I705" s="60"/>
      <c r="J705" s="60"/>
      <c r="K705" s="60"/>
      <c r="L705" s="207"/>
      <c r="M705" s="207"/>
      <c r="N705" s="207"/>
      <c r="O705" s="207"/>
      <c r="P705" s="207"/>
      <c r="Q705" s="207"/>
      <c r="R705" s="207"/>
      <c r="S705" s="207"/>
    </row>
    <row r="706" spans="1:19" x14ac:dyDescent="0.25">
      <c r="A706" s="207"/>
      <c r="B706" s="207"/>
      <c r="C706" s="207"/>
      <c r="D706" s="207"/>
      <c r="E706" s="207"/>
      <c r="F706" s="207"/>
      <c r="G706" s="207"/>
      <c r="H706" s="207"/>
      <c r="I706" s="60"/>
      <c r="J706" s="60"/>
      <c r="K706" s="60"/>
      <c r="L706" s="207"/>
      <c r="M706" s="207"/>
      <c r="N706" s="207"/>
      <c r="O706" s="207"/>
      <c r="P706" s="207"/>
      <c r="Q706" s="207"/>
      <c r="R706" s="207"/>
      <c r="S706" s="207"/>
    </row>
    <row r="707" spans="1:19" x14ac:dyDescent="0.25">
      <c r="A707" s="207"/>
      <c r="B707" s="207"/>
      <c r="C707" s="207"/>
      <c r="D707" s="207"/>
      <c r="E707" s="207"/>
      <c r="F707" s="207"/>
      <c r="G707" s="207"/>
      <c r="H707" s="207"/>
      <c r="I707" s="60"/>
      <c r="J707" s="60"/>
      <c r="K707" s="60"/>
      <c r="L707" s="207"/>
      <c r="M707" s="207"/>
      <c r="N707" s="207"/>
      <c r="O707" s="207"/>
      <c r="P707" s="207"/>
      <c r="Q707" s="207"/>
      <c r="R707" s="207"/>
      <c r="S707" s="207"/>
    </row>
    <row r="708" spans="1:19" x14ac:dyDescent="0.25">
      <c r="A708" s="207"/>
      <c r="B708" s="207"/>
      <c r="C708" s="207"/>
      <c r="D708" s="207"/>
      <c r="E708" s="207"/>
      <c r="F708" s="207"/>
      <c r="G708" s="207"/>
      <c r="H708" s="207"/>
      <c r="I708" s="60"/>
      <c r="J708" s="60"/>
      <c r="K708" s="60"/>
      <c r="L708" s="207"/>
      <c r="M708" s="207"/>
      <c r="N708" s="207"/>
      <c r="O708" s="207"/>
      <c r="P708" s="207"/>
      <c r="Q708" s="207"/>
      <c r="R708" s="207"/>
      <c r="S708" s="207"/>
    </row>
    <row r="709" spans="1:19" x14ac:dyDescent="0.25">
      <c r="A709" s="207"/>
      <c r="B709" s="207"/>
      <c r="C709" s="207"/>
      <c r="D709" s="207"/>
      <c r="E709" s="207"/>
      <c r="F709" s="207"/>
      <c r="G709" s="207"/>
      <c r="H709" s="207"/>
      <c r="I709" s="60"/>
      <c r="J709" s="60"/>
      <c r="K709" s="60"/>
      <c r="L709" s="207"/>
      <c r="M709" s="207"/>
      <c r="N709" s="207"/>
      <c r="O709" s="207"/>
      <c r="P709" s="207"/>
      <c r="Q709" s="207"/>
      <c r="R709" s="207"/>
      <c r="S709" s="207"/>
    </row>
    <row r="710" spans="1:19" x14ac:dyDescent="0.25">
      <c r="A710" s="207"/>
      <c r="B710" s="207"/>
      <c r="C710" s="207"/>
      <c r="D710" s="207"/>
      <c r="E710" s="207"/>
      <c r="F710" s="207"/>
      <c r="G710" s="207"/>
      <c r="H710" s="207"/>
      <c r="I710" s="60"/>
      <c r="J710" s="60"/>
      <c r="K710" s="60"/>
      <c r="L710" s="207"/>
      <c r="M710" s="207"/>
      <c r="N710" s="207"/>
      <c r="O710" s="207"/>
      <c r="P710" s="207"/>
      <c r="Q710" s="207"/>
      <c r="R710" s="207"/>
      <c r="S710" s="207"/>
    </row>
    <row r="711" spans="1:19" x14ac:dyDescent="0.25">
      <c r="A711" s="207"/>
      <c r="B711" s="207"/>
      <c r="C711" s="207"/>
      <c r="D711" s="207"/>
      <c r="E711" s="207"/>
      <c r="F711" s="207"/>
      <c r="G711" s="207"/>
      <c r="H711" s="207"/>
      <c r="I711" s="60"/>
      <c r="J711" s="60"/>
      <c r="K711" s="60"/>
      <c r="L711" s="207"/>
      <c r="M711" s="207"/>
      <c r="N711" s="207"/>
      <c r="O711" s="207"/>
      <c r="P711" s="207"/>
      <c r="Q711" s="207"/>
      <c r="R711" s="207"/>
      <c r="S711" s="207"/>
    </row>
    <row r="712" spans="1:19" x14ac:dyDescent="0.25">
      <c r="A712" s="207"/>
      <c r="B712" s="207"/>
      <c r="C712" s="207"/>
      <c r="D712" s="207"/>
      <c r="E712" s="207"/>
      <c r="F712" s="207"/>
      <c r="G712" s="207"/>
      <c r="H712" s="207"/>
      <c r="I712" s="60"/>
      <c r="J712" s="60"/>
      <c r="K712" s="60"/>
      <c r="L712" s="207"/>
      <c r="M712" s="207"/>
      <c r="N712" s="207"/>
      <c r="O712" s="207"/>
      <c r="P712" s="207"/>
      <c r="Q712" s="207"/>
      <c r="R712" s="207"/>
      <c r="S712" s="207"/>
    </row>
    <row r="713" spans="1:19" x14ac:dyDescent="0.25">
      <c r="A713" s="207"/>
      <c r="B713" s="207"/>
      <c r="C713" s="207"/>
      <c r="D713" s="207"/>
      <c r="E713" s="207"/>
      <c r="F713" s="207"/>
      <c r="G713" s="207"/>
      <c r="H713" s="207"/>
      <c r="I713" s="60"/>
      <c r="J713" s="60"/>
      <c r="K713" s="60"/>
      <c r="L713" s="207"/>
      <c r="M713" s="207"/>
      <c r="N713" s="207"/>
      <c r="O713" s="207"/>
      <c r="P713" s="207"/>
      <c r="Q713" s="207"/>
      <c r="R713" s="207"/>
      <c r="S713" s="207"/>
    </row>
    <row r="714" spans="1:19" x14ac:dyDescent="0.25">
      <c r="A714" s="207"/>
      <c r="B714" s="207"/>
      <c r="C714" s="207"/>
      <c r="D714" s="207"/>
      <c r="E714" s="207"/>
      <c r="F714" s="207"/>
      <c r="G714" s="207"/>
      <c r="H714" s="207"/>
      <c r="I714" s="60"/>
      <c r="J714" s="60"/>
      <c r="K714" s="60"/>
      <c r="L714" s="207"/>
      <c r="M714" s="207"/>
      <c r="N714" s="207"/>
      <c r="O714" s="207"/>
      <c r="P714" s="207"/>
      <c r="Q714" s="207"/>
      <c r="R714" s="207"/>
      <c r="S714" s="207"/>
    </row>
    <row r="715" spans="1:19" x14ac:dyDescent="0.25">
      <c r="A715" s="207"/>
      <c r="B715" s="207"/>
      <c r="C715" s="207"/>
      <c r="D715" s="207"/>
      <c r="E715" s="207"/>
      <c r="F715" s="207"/>
      <c r="G715" s="207"/>
      <c r="H715" s="207"/>
      <c r="I715" s="60"/>
      <c r="J715" s="60"/>
      <c r="K715" s="60"/>
      <c r="L715" s="207"/>
      <c r="M715" s="207"/>
      <c r="N715" s="207"/>
      <c r="O715" s="207"/>
      <c r="P715" s="207"/>
      <c r="Q715" s="207"/>
      <c r="R715" s="207"/>
      <c r="S715" s="207"/>
    </row>
    <row r="716" spans="1:19" x14ac:dyDescent="0.25">
      <c r="A716" s="207"/>
      <c r="B716" s="207"/>
      <c r="C716" s="207"/>
      <c r="D716" s="207"/>
      <c r="E716" s="207"/>
      <c r="F716" s="207"/>
      <c r="G716" s="207"/>
      <c r="H716" s="207"/>
      <c r="I716" s="60"/>
      <c r="J716" s="60"/>
      <c r="K716" s="60"/>
      <c r="L716" s="207"/>
      <c r="M716" s="207"/>
      <c r="N716" s="207"/>
      <c r="O716" s="207"/>
      <c r="P716" s="207"/>
      <c r="Q716" s="207"/>
      <c r="R716" s="207"/>
      <c r="S716" s="207"/>
    </row>
    <row r="717" spans="1:19" x14ac:dyDescent="0.25">
      <c r="A717" s="207"/>
      <c r="B717" s="207"/>
      <c r="C717" s="207"/>
      <c r="D717" s="207"/>
      <c r="E717" s="207"/>
      <c r="F717" s="207"/>
      <c r="G717" s="207"/>
      <c r="H717" s="207"/>
      <c r="I717" s="60"/>
      <c r="J717" s="60"/>
      <c r="K717" s="60"/>
      <c r="L717" s="207"/>
      <c r="M717" s="207"/>
      <c r="N717" s="207"/>
      <c r="O717" s="207"/>
      <c r="P717" s="207"/>
      <c r="Q717" s="207"/>
      <c r="R717" s="207"/>
      <c r="S717" s="207"/>
    </row>
    <row r="718" spans="1:19" x14ac:dyDescent="0.25">
      <c r="A718" s="207"/>
      <c r="B718" s="207"/>
      <c r="C718" s="207"/>
      <c r="D718" s="207"/>
      <c r="E718" s="207"/>
      <c r="F718" s="207"/>
      <c r="G718" s="207"/>
      <c r="H718" s="207"/>
      <c r="I718" s="60"/>
      <c r="J718" s="60"/>
      <c r="K718" s="60"/>
      <c r="L718" s="207"/>
      <c r="M718" s="207"/>
      <c r="N718" s="207"/>
      <c r="O718" s="207"/>
      <c r="P718" s="207"/>
      <c r="Q718" s="207"/>
      <c r="R718" s="207"/>
      <c r="S718" s="207"/>
    </row>
    <row r="719" spans="1:19" x14ac:dyDescent="0.25">
      <c r="A719" s="207"/>
      <c r="B719" s="207"/>
      <c r="C719" s="207"/>
      <c r="D719" s="207"/>
      <c r="E719" s="207"/>
      <c r="F719" s="207"/>
      <c r="G719" s="207"/>
      <c r="H719" s="207"/>
      <c r="I719" s="60"/>
      <c r="J719" s="60"/>
      <c r="K719" s="60"/>
      <c r="L719" s="207"/>
      <c r="M719" s="207"/>
      <c r="N719" s="207"/>
      <c r="O719" s="207"/>
      <c r="P719" s="207"/>
      <c r="Q719" s="207"/>
      <c r="R719" s="207"/>
      <c r="S719" s="207"/>
    </row>
    <row r="720" spans="1:19" x14ac:dyDescent="0.25">
      <c r="A720" s="207"/>
      <c r="B720" s="207"/>
      <c r="C720" s="207"/>
      <c r="D720" s="207"/>
      <c r="E720" s="207"/>
      <c r="F720" s="207"/>
      <c r="G720" s="207"/>
      <c r="H720" s="207"/>
      <c r="I720" s="60"/>
      <c r="J720" s="60"/>
      <c r="K720" s="60"/>
      <c r="L720" s="207"/>
      <c r="M720" s="207"/>
      <c r="N720" s="207"/>
      <c r="O720" s="207"/>
      <c r="P720" s="207"/>
      <c r="Q720" s="207"/>
      <c r="R720" s="207"/>
      <c r="S720" s="207"/>
    </row>
    <row r="721" spans="1:19" x14ac:dyDescent="0.25">
      <c r="A721" s="207"/>
      <c r="B721" s="207"/>
      <c r="C721" s="207"/>
      <c r="D721" s="207"/>
      <c r="E721" s="207"/>
      <c r="F721" s="207"/>
      <c r="G721" s="207"/>
      <c r="H721" s="207"/>
      <c r="I721" s="60"/>
      <c r="J721" s="60"/>
      <c r="K721" s="60"/>
      <c r="L721" s="207"/>
      <c r="M721" s="207"/>
      <c r="N721" s="207"/>
      <c r="O721" s="207"/>
      <c r="P721" s="207"/>
      <c r="Q721" s="207"/>
      <c r="R721" s="207"/>
      <c r="S721" s="207"/>
    </row>
    <row r="722" spans="1:19" x14ac:dyDescent="0.25">
      <c r="A722" s="207"/>
      <c r="B722" s="207"/>
      <c r="C722" s="207"/>
      <c r="D722" s="207"/>
      <c r="E722" s="207"/>
      <c r="F722" s="207"/>
      <c r="G722" s="207"/>
      <c r="H722" s="207"/>
      <c r="I722" s="60"/>
      <c r="J722" s="60"/>
      <c r="K722" s="60"/>
      <c r="L722" s="207"/>
      <c r="M722" s="207"/>
      <c r="N722" s="207"/>
      <c r="O722" s="207"/>
      <c r="P722" s="207"/>
      <c r="Q722" s="207"/>
      <c r="R722" s="207"/>
      <c r="S722" s="207"/>
    </row>
    <row r="723" spans="1:19" x14ac:dyDescent="0.25">
      <c r="A723" s="207"/>
      <c r="B723" s="207"/>
      <c r="C723" s="207"/>
      <c r="D723" s="207"/>
      <c r="E723" s="207"/>
      <c r="F723" s="207"/>
      <c r="G723" s="207"/>
      <c r="H723" s="207"/>
      <c r="I723" s="60"/>
      <c r="J723" s="60"/>
      <c r="K723" s="60"/>
      <c r="L723" s="207"/>
      <c r="M723" s="207"/>
      <c r="N723" s="207"/>
      <c r="O723" s="207"/>
      <c r="P723" s="207"/>
      <c r="Q723" s="207"/>
      <c r="R723" s="207"/>
      <c r="S723" s="207"/>
    </row>
    <row r="724" spans="1:19" x14ac:dyDescent="0.25">
      <c r="A724" s="207"/>
      <c r="B724" s="207"/>
      <c r="C724" s="207"/>
      <c r="D724" s="207"/>
      <c r="E724" s="207"/>
      <c r="F724" s="207"/>
      <c r="G724" s="207"/>
      <c r="H724" s="207"/>
      <c r="I724" s="60"/>
      <c r="J724" s="60"/>
      <c r="K724" s="60"/>
      <c r="L724" s="207"/>
      <c r="M724" s="207"/>
      <c r="N724" s="207"/>
      <c r="O724" s="207"/>
      <c r="P724" s="207"/>
      <c r="Q724" s="207"/>
      <c r="R724" s="207"/>
      <c r="S724" s="207"/>
    </row>
    <row r="725" spans="1:19" x14ac:dyDescent="0.25">
      <c r="A725" s="207"/>
      <c r="B725" s="207"/>
      <c r="C725" s="207"/>
      <c r="D725" s="207"/>
      <c r="E725" s="207"/>
      <c r="F725" s="207"/>
      <c r="G725" s="207"/>
      <c r="H725" s="207"/>
      <c r="I725" s="60"/>
      <c r="J725" s="60"/>
      <c r="K725" s="60"/>
      <c r="L725" s="207"/>
      <c r="M725" s="207"/>
      <c r="N725" s="207"/>
      <c r="O725" s="207"/>
      <c r="P725" s="207"/>
      <c r="Q725" s="207"/>
      <c r="R725" s="207"/>
      <c r="S725" s="207"/>
    </row>
    <row r="726" spans="1:19" x14ac:dyDescent="0.25">
      <c r="A726" s="207"/>
      <c r="B726" s="207"/>
      <c r="C726" s="207"/>
      <c r="D726" s="207"/>
      <c r="E726" s="207"/>
      <c r="F726" s="207"/>
      <c r="G726" s="207"/>
      <c r="H726" s="207"/>
      <c r="I726" s="60"/>
      <c r="J726" s="60"/>
      <c r="K726" s="60"/>
      <c r="L726" s="207"/>
      <c r="M726" s="207"/>
      <c r="N726" s="207"/>
      <c r="O726" s="207"/>
      <c r="P726" s="207"/>
      <c r="Q726" s="207"/>
      <c r="R726" s="207"/>
      <c r="S726" s="207"/>
    </row>
    <row r="727" spans="1:19" x14ac:dyDescent="0.25">
      <c r="A727" s="207"/>
      <c r="B727" s="207"/>
      <c r="C727" s="207"/>
      <c r="D727" s="207"/>
      <c r="E727" s="207"/>
      <c r="F727" s="207"/>
      <c r="G727" s="207"/>
      <c r="H727" s="207"/>
      <c r="I727" s="60"/>
      <c r="J727" s="60"/>
      <c r="K727" s="60"/>
      <c r="L727" s="207"/>
      <c r="M727" s="207"/>
      <c r="N727" s="207"/>
      <c r="O727" s="207"/>
      <c r="P727" s="207"/>
      <c r="Q727" s="207"/>
      <c r="R727" s="207"/>
      <c r="S727" s="207"/>
    </row>
    <row r="728" spans="1:19" x14ac:dyDescent="0.25">
      <c r="A728" s="207"/>
      <c r="B728" s="207"/>
      <c r="C728" s="207"/>
      <c r="D728" s="207"/>
      <c r="E728" s="207"/>
      <c r="F728" s="207"/>
      <c r="G728" s="207"/>
      <c r="H728" s="207"/>
      <c r="I728" s="60"/>
      <c r="J728" s="60"/>
      <c r="K728" s="60"/>
      <c r="L728" s="207"/>
      <c r="M728" s="207"/>
      <c r="N728" s="207"/>
      <c r="O728" s="207"/>
      <c r="P728" s="207"/>
      <c r="Q728" s="207"/>
      <c r="R728" s="207"/>
      <c r="S728" s="207"/>
    </row>
    <row r="729" spans="1:19" x14ac:dyDescent="0.25">
      <c r="A729" s="207"/>
      <c r="B729" s="207"/>
      <c r="C729" s="207"/>
      <c r="D729" s="207"/>
      <c r="E729" s="207"/>
      <c r="F729" s="207"/>
      <c r="G729" s="207"/>
      <c r="H729" s="207"/>
      <c r="I729" s="60"/>
      <c r="J729" s="60"/>
      <c r="K729" s="60"/>
      <c r="L729" s="207"/>
      <c r="M729" s="207"/>
      <c r="N729" s="207"/>
      <c r="O729" s="207"/>
      <c r="P729" s="207"/>
      <c r="Q729" s="207"/>
      <c r="R729" s="207"/>
      <c r="S729" s="207"/>
    </row>
    <row r="730" spans="1:19" x14ac:dyDescent="0.25">
      <c r="A730" s="207"/>
      <c r="B730" s="207"/>
      <c r="C730" s="207"/>
      <c r="D730" s="207"/>
      <c r="E730" s="207"/>
      <c r="F730" s="207"/>
      <c r="G730" s="207"/>
      <c r="H730" s="207"/>
      <c r="I730" s="60"/>
      <c r="J730" s="60"/>
      <c r="K730" s="60"/>
      <c r="L730" s="207"/>
      <c r="M730" s="207"/>
      <c r="N730" s="207"/>
      <c r="O730" s="207"/>
      <c r="P730" s="207"/>
      <c r="Q730" s="207"/>
      <c r="R730" s="207"/>
      <c r="S730" s="207"/>
    </row>
    <row r="731" spans="1:19" x14ac:dyDescent="0.25">
      <c r="A731" s="207"/>
      <c r="B731" s="207"/>
      <c r="C731" s="207"/>
      <c r="D731" s="207"/>
      <c r="E731" s="207"/>
      <c r="F731" s="207"/>
      <c r="G731" s="207"/>
      <c r="H731" s="207"/>
      <c r="I731" s="60"/>
      <c r="J731" s="60"/>
      <c r="K731" s="60"/>
      <c r="L731" s="207"/>
      <c r="M731" s="207"/>
      <c r="N731" s="207"/>
      <c r="O731" s="207"/>
      <c r="P731" s="207"/>
      <c r="Q731" s="207"/>
      <c r="R731" s="207"/>
      <c r="S731" s="207"/>
    </row>
    <row r="732" spans="1:19" x14ac:dyDescent="0.25">
      <c r="A732" s="207"/>
      <c r="B732" s="207"/>
      <c r="C732" s="207"/>
      <c r="D732" s="207"/>
      <c r="E732" s="207"/>
      <c r="F732" s="207"/>
      <c r="G732" s="207"/>
      <c r="H732" s="207"/>
      <c r="I732" s="60"/>
      <c r="J732" s="60"/>
      <c r="K732" s="60"/>
      <c r="L732" s="207"/>
      <c r="M732" s="207"/>
      <c r="N732" s="207"/>
      <c r="O732" s="207"/>
      <c r="P732" s="207"/>
      <c r="Q732" s="207"/>
      <c r="R732" s="207"/>
      <c r="S732" s="207"/>
    </row>
    <row r="733" spans="1:19" x14ac:dyDescent="0.25">
      <c r="A733" s="207"/>
      <c r="B733" s="207"/>
      <c r="C733" s="207"/>
      <c r="D733" s="207"/>
      <c r="E733" s="207"/>
      <c r="F733" s="207"/>
      <c r="G733" s="207"/>
      <c r="H733" s="207"/>
      <c r="I733" s="60"/>
      <c r="J733" s="60"/>
      <c r="K733" s="60"/>
      <c r="L733" s="207"/>
      <c r="M733" s="207"/>
      <c r="N733" s="207"/>
      <c r="O733" s="207"/>
      <c r="P733" s="207"/>
      <c r="Q733" s="207"/>
      <c r="R733" s="207"/>
      <c r="S733" s="207"/>
    </row>
    <row r="734" spans="1:19" x14ac:dyDescent="0.25">
      <c r="A734" s="207"/>
      <c r="B734" s="207"/>
      <c r="C734" s="207"/>
      <c r="D734" s="207"/>
      <c r="E734" s="207"/>
      <c r="F734" s="207"/>
      <c r="G734" s="207"/>
      <c r="H734" s="207"/>
      <c r="I734" s="60"/>
      <c r="J734" s="60"/>
      <c r="K734" s="60"/>
      <c r="L734" s="207"/>
      <c r="M734" s="207"/>
      <c r="N734" s="207"/>
      <c r="O734" s="207"/>
      <c r="P734" s="207"/>
      <c r="Q734" s="207"/>
      <c r="R734" s="207"/>
      <c r="S734" s="207"/>
    </row>
    <row r="735" spans="1:19" x14ac:dyDescent="0.25">
      <c r="A735" s="207"/>
      <c r="B735" s="207"/>
      <c r="C735" s="207"/>
      <c r="D735" s="207"/>
      <c r="E735" s="207"/>
      <c r="F735" s="207"/>
      <c r="G735" s="207"/>
      <c r="H735" s="207"/>
      <c r="I735" s="60"/>
      <c r="J735" s="60"/>
      <c r="K735" s="60"/>
      <c r="L735" s="207"/>
      <c r="M735" s="207"/>
      <c r="N735" s="207"/>
      <c r="O735" s="207"/>
      <c r="P735" s="207"/>
      <c r="Q735" s="207"/>
      <c r="R735" s="207"/>
      <c r="S735" s="207"/>
    </row>
    <row r="736" spans="1:19" x14ac:dyDescent="0.25">
      <c r="A736" s="207"/>
      <c r="B736" s="207"/>
      <c r="C736" s="207"/>
      <c r="D736" s="207"/>
      <c r="E736" s="207"/>
      <c r="F736" s="207"/>
      <c r="G736" s="207"/>
      <c r="H736" s="207"/>
      <c r="I736" s="60"/>
      <c r="J736" s="60"/>
      <c r="K736" s="60"/>
      <c r="L736" s="207"/>
      <c r="M736" s="207"/>
      <c r="N736" s="207"/>
      <c r="O736" s="207"/>
      <c r="P736" s="207"/>
      <c r="Q736" s="207"/>
      <c r="R736" s="207"/>
      <c r="S736" s="207"/>
    </row>
    <row r="737" spans="1:19" x14ac:dyDescent="0.25">
      <c r="A737" s="207"/>
      <c r="B737" s="207"/>
      <c r="C737" s="207"/>
      <c r="D737" s="207"/>
      <c r="E737" s="207"/>
      <c r="F737" s="207"/>
      <c r="G737" s="207"/>
      <c r="H737" s="207"/>
      <c r="I737" s="60"/>
      <c r="J737" s="60"/>
      <c r="K737" s="60"/>
      <c r="L737" s="207"/>
      <c r="M737" s="207"/>
      <c r="N737" s="207"/>
      <c r="O737" s="207"/>
      <c r="P737" s="207"/>
      <c r="Q737" s="207"/>
      <c r="R737" s="207"/>
      <c r="S737" s="207"/>
    </row>
    <row r="738" spans="1:19" x14ac:dyDescent="0.25">
      <c r="A738" s="207"/>
      <c r="B738" s="207"/>
      <c r="C738" s="207"/>
      <c r="D738" s="207"/>
      <c r="E738" s="207"/>
      <c r="F738" s="207"/>
      <c r="G738" s="207"/>
      <c r="H738" s="207"/>
      <c r="I738" s="60"/>
      <c r="J738" s="60"/>
      <c r="K738" s="60"/>
      <c r="L738" s="207"/>
      <c r="M738" s="207"/>
      <c r="N738" s="207"/>
      <c r="O738" s="207"/>
      <c r="P738" s="207"/>
      <c r="Q738" s="207"/>
      <c r="R738" s="207"/>
      <c r="S738" s="207"/>
    </row>
    <row r="739" spans="1:19" x14ac:dyDescent="0.25">
      <c r="A739" s="207"/>
      <c r="B739" s="207"/>
      <c r="C739" s="207"/>
      <c r="D739" s="207"/>
      <c r="E739" s="207"/>
      <c r="F739" s="207"/>
      <c r="G739" s="207"/>
      <c r="H739" s="207"/>
      <c r="I739" s="60"/>
      <c r="J739" s="60"/>
      <c r="K739" s="60"/>
      <c r="L739" s="207"/>
      <c r="M739" s="207"/>
      <c r="N739" s="207"/>
      <c r="O739" s="207"/>
      <c r="P739" s="207"/>
      <c r="Q739" s="207"/>
      <c r="R739" s="207"/>
      <c r="S739" s="207"/>
    </row>
    <row r="740" spans="1:19" x14ac:dyDescent="0.25">
      <c r="A740" s="207"/>
      <c r="B740" s="207"/>
      <c r="C740" s="207"/>
      <c r="D740" s="207"/>
      <c r="E740" s="207"/>
      <c r="F740" s="207"/>
      <c r="G740" s="207"/>
      <c r="H740" s="207"/>
      <c r="I740" s="60"/>
      <c r="J740" s="60"/>
      <c r="K740" s="60"/>
      <c r="L740" s="207"/>
      <c r="M740" s="207"/>
      <c r="N740" s="207"/>
      <c r="O740" s="207"/>
      <c r="P740" s="207"/>
      <c r="Q740" s="207"/>
      <c r="R740" s="207"/>
      <c r="S740" s="207"/>
    </row>
    <row r="741" spans="1:19" x14ac:dyDescent="0.25">
      <c r="A741" s="207"/>
      <c r="B741" s="207"/>
      <c r="C741" s="207"/>
      <c r="D741" s="207"/>
      <c r="E741" s="207"/>
      <c r="F741" s="207"/>
      <c r="G741" s="207"/>
      <c r="H741" s="207"/>
      <c r="I741" s="60"/>
      <c r="J741" s="60"/>
      <c r="K741" s="60"/>
      <c r="L741" s="207"/>
      <c r="M741" s="207"/>
      <c r="N741" s="207"/>
      <c r="O741" s="207"/>
      <c r="P741" s="207"/>
      <c r="Q741" s="207"/>
      <c r="R741" s="207"/>
      <c r="S741" s="207"/>
    </row>
    <row r="742" spans="1:19" x14ac:dyDescent="0.25">
      <c r="A742" s="207"/>
      <c r="B742" s="207"/>
      <c r="C742" s="207"/>
      <c r="D742" s="207"/>
      <c r="E742" s="207"/>
      <c r="F742" s="207"/>
      <c r="G742" s="207"/>
      <c r="H742" s="207"/>
      <c r="I742" s="60"/>
      <c r="J742" s="60"/>
      <c r="K742" s="60"/>
      <c r="L742" s="207"/>
      <c r="M742" s="207"/>
      <c r="N742" s="207"/>
      <c r="O742" s="207"/>
      <c r="P742" s="207"/>
      <c r="Q742" s="207"/>
      <c r="R742" s="207"/>
      <c r="S742" s="207"/>
    </row>
    <row r="743" spans="1:19" x14ac:dyDescent="0.25">
      <c r="A743" s="207"/>
      <c r="B743" s="207"/>
      <c r="C743" s="207"/>
      <c r="D743" s="207"/>
      <c r="E743" s="207"/>
      <c r="F743" s="207"/>
      <c r="G743" s="207"/>
      <c r="H743" s="207"/>
      <c r="I743" s="60"/>
      <c r="J743" s="60"/>
      <c r="K743" s="60"/>
      <c r="L743" s="207"/>
      <c r="M743" s="207"/>
      <c r="N743" s="207"/>
      <c r="O743" s="207"/>
      <c r="P743" s="207"/>
      <c r="Q743" s="207"/>
      <c r="R743" s="207"/>
      <c r="S743" s="207"/>
    </row>
    <row r="744" spans="1:19" x14ac:dyDescent="0.25">
      <c r="A744" s="207"/>
      <c r="B744" s="207"/>
      <c r="C744" s="207"/>
      <c r="D744" s="207"/>
      <c r="E744" s="207"/>
      <c r="F744" s="207"/>
      <c r="G744" s="207"/>
      <c r="H744" s="207"/>
      <c r="I744" s="60"/>
      <c r="J744" s="60"/>
      <c r="K744" s="60"/>
      <c r="L744" s="207"/>
      <c r="M744" s="207"/>
      <c r="N744" s="207"/>
      <c r="O744" s="207"/>
      <c r="P744" s="207"/>
      <c r="Q744" s="207"/>
      <c r="R744" s="207"/>
      <c r="S744" s="207"/>
    </row>
    <row r="745" spans="1:19" x14ac:dyDescent="0.25">
      <c r="A745" s="207"/>
      <c r="B745" s="207"/>
      <c r="C745" s="207"/>
      <c r="D745" s="207"/>
      <c r="E745" s="207"/>
      <c r="F745" s="207"/>
      <c r="G745" s="207"/>
      <c r="H745" s="207"/>
      <c r="I745" s="60"/>
      <c r="J745" s="60"/>
      <c r="K745" s="60"/>
      <c r="L745" s="207"/>
      <c r="M745" s="207"/>
      <c r="N745" s="207"/>
      <c r="O745" s="207"/>
      <c r="P745" s="207"/>
      <c r="Q745" s="207"/>
      <c r="R745" s="207"/>
      <c r="S745" s="207"/>
    </row>
    <row r="746" spans="1:19" x14ac:dyDescent="0.25">
      <c r="A746" s="207"/>
      <c r="B746" s="207"/>
      <c r="C746" s="207"/>
      <c r="D746" s="207"/>
      <c r="E746" s="207"/>
      <c r="F746" s="207"/>
      <c r="G746" s="207"/>
      <c r="H746" s="207"/>
      <c r="I746" s="60"/>
      <c r="J746" s="60"/>
      <c r="K746" s="60"/>
      <c r="L746" s="207"/>
      <c r="M746" s="207"/>
      <c r="N746" s="207"/>
      <c r="O746" s="207"/>
      <c r="P746" s="207"/>
      <c r="Q746" s="207"/>
      <c r="R746" s="207"/>
      <c r="S746" s="207"/>
    </row>
    <row r="747" spans="1:19" x14ac:dyDescent="0.25">
      <c r="A747" s="207"/>
      <c r="B747" s="207"/>
      <c r="C747" s="207"/>
      <c r="D747" s="207"/>
      <c r="E747" s="207"/>
      <c r="F747" s="207"/>
      <c r="G747" s="207"/>
      <c r="H747" s="207"/>
      <c r="I747" s="60"/>
      <c r="J747" s="60"/>
      <c r="K747" s="60"/>
      <c r="L747" s="207"/>
      <c r="M747" s="207"/>
      <c r="N747" s="207"/>
      <c r="O747" s="207"/>
      <c r="P747" s="207"/>
      <c r="Q747" s="207"/>
      <c r="R747" s="207"/>
      <c r="S747" s="207"/>
    </row>
    <row r="748" spans="1:19" x14ac:dyDescent="0.25">
      <c r="A748" s="207"/>
      <c r="B748" s="207"/>
      <c r="C748" s="207"/>
      <c r="D748" s="207"/>
      <c r="E748" s="207"/>
      <c r="F748" s="207"/>
      <c r="G748" s="207"/>
      <c r="H748" s="207"/>
      <c r="I748" s="60"/>
      <c r="J748" s="60"/>
      <c r="K748" s="60"/>
      <c r="L748" s="207"/>
      <c r="M748" s="207"/>
      <c r="N748" s="207"/>
      <c r="O748" s="207"/>
      <c r="P748" s="207"/>
      <c r="Q748" s="207"/>
      <c r="R748" s="207"/>
      <c r="S748" s="207"/>
    </row>
    <row r="749" spans="1:19" x14ac:dyDescent="0.25">
      <c r="A749" s="207"/>
      <c r="B749" s="207"/>
      <c r="C749" s="207"/>
      <c r="D749" s="207"/>
      <c r="E749" s="207"/>
      <c r="F749" s="207"/>
      <c r="G749" s="207"/>
      <c r="H749" s="207"/>
      <c r="I749" s="60"/>
      <c r="J749" s="60"/>
      <c r="K749" s="60"/>
      <c r="L749" s="207"/>
      <c r="M749" s="207"/>
      <c r="N749" s="207"/>
      <c r="O749" s="207"/>
      <c r="P749" s="207"/>
      <c r="Q749" s="207"/>
      <c r="R749" s="207"/>
      <c r="S749" s="207"/>
    </row>
    <row r="750" spans="1:19" x14ac:dyDescent="0.25">
      <c r="A750" s="207"/>
      <c r="B750" s="207"/>
      <c r="C750" s="207"/>
      <c r="D750" s="207"/>
      <c r="E750" s="207"/>
      <c r="F750" s="207"/>
      <c r="G750" s="207"/>
      <c r="H750" s="207"/>
      <c r="I750" s="60"/>
      <c r="J750" s="60"/>
      <c r="K750" s="60"/>
      <c r="L750" s="207"/>
      <c r="M750" s="207"/>
      <c r="N750" s="207"/>
      <c r="O750" s="207"/>
      <c r="P750" s="207"/>
      <c r="Q750" s="207"/>
      <c r="R750" s="207"/>
      <c r="S750" s="207"/>
    </row>
    <row r="751" spans="1:19" x14ac:dyDescent="0.25">
      <c r="A751" s="207"/>
      <c r="B751" s="207"/>
      <c r="C751" s="207"/>
      <c r="D751" s="207"/>
      <c r="E751" s="207"/>
      <c r="F751" s="207"/>
      <c r="G751" s="207"/>
      <c r="H751" s="207"/>
      <c r="I751" s="60"/>
      <c r="J751" s="60"/>
      <c r="K751" s="60"/>
      <c r="L751" s="207"/>
      <c r="M751" s="207"/>
      <c r="N751" s="207"/>
      <c r="O751" s="207"/>
      <c r="P751" s="207"/>
      <c r="Q751" s="207"/>
      <c r="R751" s="207"/>
      <c r="S751" s="207"/>
    </row>
    <row r="752" spans="1:19" x14ac:dyDescent="0.25">
      <c r="A752" s="207"/>
      <c r="B752" s="207"/>
      <c r="C752" s="207"/>
      <c r="D752" s="207"/>
      <c r="E752" s="207"/>
      <c r="F752" s="207"/>
      <c r="G752" s="207"/>
      <c r="H752" s="207"/>
      <c r="I752" s="60"/>
      <c r="J752" s="60"/>
      <c r="K752" s="60"/>
      <c r="L752" s="207"/>
      <c r="M752" s="207"/>
      <c r="N752" s="207"/>
      <c r="O752" s="207"/>
      <c r="P752" s="207"/>
      <c r="Q752" s="207"/>
      <c r="R752" s="207"/>
      <c r="S752" s="207"/>
    </row>
    <row r="753" spans="1:19" x14ac:dyDescent="0.25">
      <c r="A753" s="207"/>
      <c r="B753" s="207"/>
      <c r="C753" s="207"/>
      <c r="D753" s="207"/>
      <c r="E753" s="207"/>
      <c r="F753" s="207"/>
      <c r="G753" s="207"/>
      <c r="H753" s="207"/>
      <c r="I753" s="60"/>
      <c r="J753" s="60"/>
      <c r="K753" s="60"/>
      <c r="L753" s="207"/>
      <c r="M753" s="207"/>
      <c r="N753" s="207"/>
      <c r="O753" s="207"/>
      <c r="P753" s="207"/>
      <c r="Q753" s="207"/>
      <c r="R753" s="207"/>
      <c r="S753" s="207"/>
    </row>
    <row r="754" spans="1:19" x14ac:dyDescent="0.25">
      <c r="A754" s="207"/>
      <c r="B754" s="207"/>
      <c r="C754" s="207"/>
      <c r="D754" s="207"/>
      <c r="E754" s="207"/>
      <c r="F754" s="207"/>
      <c r="G754" s="207"/>
      <c r="H754" s="207"/>
      <c r="I754" s="60"/>
      <c r="J754" s="60"/>
      <c r="K754" s="60"/>
      <c r="L754" s="207"/>
      <c r="M754" s="207"/>
      <c r="N754" s="207"/>
      <c r="O754" s="207"/>
      <c r="P754" s="207"/>
      <c r="Q754" s="207"/>
      <c r="R754" s="207"/>
      <c r="S754" s="207"/>
    </row>
    <row r="755" spans="1:19" x14ac:dyDescent="0.25">
      <c r="A755" s="207"/>
      <c r="B755" s="207"/>
      <c r="C755" s="207"/>
      <c r="D755" s="207"/>
      <c r="E755" s="207"/>
      <c r="F755" s="207"/>
      <c r="G755" s="207"/>
      <c r="H755" s="207"/>
      <c r="I755" s="60"/>
      <c r="J755" s="60"/>
      <c r="K755" s="60"/>
      <c r="L755" s="207"/>
      <c r="M755" s="207"/>
      <c r="N755" s="207"/>
      <c r="O755" s="207"/>
      <c r="P755" s="207"/>
      <c r="Q755" s="207"/>
      <c r="R755" s="207"/>
      <c r="S755" s="207"/>
    </row>
    <row r="756" spans="1:19" x14ac:dyDescent="0.25">
      <c r="A756" s="207"/>
      <c r="B756" s="207"/>
      <c r="C756" s="207"/>
      <c r="D756" s="207"/>
      <c r="E756" s="207"/>
      <c r="F756" s="207"/>
      <c r="G756" s="207"/>
      <c r="H756" s="207"/>
      <c r="I756" s="60"/>
      <c r="J756" s="60"/>
      <c r="K756" s="60"/>
      <c r="L756" s="207"/>
      <c r="M756" s="207"/>
      <c r="N756" s="207"/>
      <c r="O756" s="207"/>
      <c r="P756" s="207"/>
      <c r="Q756" s="207"/>
      <c r="R756" s="207"/>
      <c r="S756" s="207"/>
    </row>
    <row r="757" spans="1:19" x14ac:dyDescent="0.25">
      <c r="A757" s="207"/>
      <c r="B757" s="207"/>
      <c r="C757" s="207"/>
      <c r="D757" s="207"/>
      <c r="E757" s="207"/>
      <c r="F757" s="207"/>
      <c r="G757" s="207"/>
      <c r="H757" s="207"/>
      <c r="I757" s="60"/>
      <c r="J757" s="60"/>
      <c r="K757" s="60"/>
      <c r="L757" s="207"/>
      <c r="M757" s="207"/>
      <c r="N757" s="207"/>
      <c r="O757" s="207"/>
      <c r="P757" s="207"/>
      <c r="Q757" s="207"/>
      <c r="R757" s="207"/>
      <c r="S757" s="207"/>
    </row>
    <row r="758" spans="1:19" x14ac:dyDescent="0.25">
      <c r="A758" s="207"/>
      <c r="B758" s="207"/>
      <c r="C758" s="207"/>
      <c r="D758" s="207"/>
      <c r="E758" s="207"/>
      <c r="F758" s="207"/>
      <c r="G758" s="207"/>
      <c r="H758" s="207"/>
      <c r="I758" s="60"/>
      <c r="J758" s="60"/>
      <c r="K758" s="60"/>
      <c r="L758" s="207"/>
      <c r="M758" s="207"/>
      <c r="N758" s="207"/>
      <c r="O758" s="207"/>
      <c r="P758" s="207"/>
      <c r="Q758" s="207"/>
      <c r="R758" s="207"/>
      <c r="S758" s="207"/>
    </row>
    <row r="759" spans="1:19" x14ac:dyDescent="0.25">
      <c r="A759" s="207"/>
      <c r="B759" s="207"/>
      <c r="C759" s="207"/>
      <c r="D759" s="207"/>
      <c r="E759" s="207"/>
      <c r="F759" s="207"/>
      <c r="G759" s="207"/>
      <c r="H759" s="207"/>
      <c r="I759" s="60"/>
      <c r="J759" s="60"/>
      <c r="K759" s="60"/>
      <c r="L759" s="207"/>
      <c r="M759" s="207"/>
      <c r="N759" s="207"/>
      <c r="O759" s="207"/>
      <c r="P759" s="207"/>
      <c r="Q759" s="207"/>
      <c r="R759" s="207"/>
      <c r="S759" s="207"/>
    </row>
    <row r="760" spans="1:19" x14ac:dyDescent="0.25">
      <c r="A760" s="207"/>
      <c r="B760" s="207"/>
      <c r="C760" s="207"/>
      <c r="D760" s="207"/>
      <c r="E760" s="207"/>
      <c r="F760" s="207"/>
      <c r="G760" s="207"/>
      <c r="H760" s="207"/>
      <c r="I760" s="60"/>
      <c r="J760" s="60"/>
      <c r="K760" s="60"/>
      <c r="L760" s="207"/>
      <c r="M760" s="207"/>
      <c r="N760" s="207"/>
      <c r="O760" s="207"/>
      <c r="P760" s="207"/>
      <c r="Q760" s="207"/>
      <c r="R760" s="207"/>
      <c r="S760" s="207"/>
    </row>
    <row r="761" spans="1:19" x14ac:dyDescent="0.25">
      <c r="A761" s="207"/>
      <c r="B761" s="207"/>
      <c r="C761" s="207"/>
      <c r="D761" s="207"/>
      <c r="E761" s="207"/>
      <c r="F761" s="207"/>
      <c r="G761" s="207"/>
      <c r="H761" s="207"/>
      <c r="I761" s="60"/>
      <c r="J761" s="60"/>
      <c r="K761" s="60"/>
      <c r="L761" s="207"/>
      <c r="M761" s="207"/>
      <c r="N761" s="207"/>
      <c r="O761" s="207"/>
      <c r="P761" s="207"/>
      <c r="Q761" s="207"/>
      <c r="R761" s="207"/>
      <c r="S761" s="207"/>
    </row>
    <row r="762" spans="1:19" x14ac:dyDescent="0.25">
      <c r="A762" s="207"/>
      <c r="B762" s="207"/>
      <c r="C762" s="207"/>
      <c r="D762" s="207"/>
      <c r="E762" s="207"/>
      <c r="F762" s="207"/>
      <c r="G762" s="207"/>
      <c r="H762" s="207"/>
      <c r="I762" s="60"/>
      <c r="J762" s="60"/>
      <c r="K762" s="60"/>
      <c r="L762" s="207"/>
      <c r="M762" s="207"/>
      <c r="N762" s="207"/>
      <c r="O762" s="207"/>
      <c r="P762" s="207"/>
      <c r="Q762" s="207"/>
      <c r="R762" s="207"/>
      <c r="S762" s="207"/>
    </row>
    <row r="763" spans="1:19" x14ac:dyDescent="0.25">
      <c r="A763" s="207"/>
      <c r="B763" s="207"/>
      <c r="C763" s="207"/>
      <c r="D763" s="207"/>
      <c r="E763" s="207"/>
      <c r="F763" s="207"/>
      <c r="G763" s="207"/>
      <c r="H763" s="207"/>
      <c r="I763" s="60"/>
      <c r="J763" s="60"/>
      <c r="K763" s="60"/>
      <c r="L763" s="207"/>
      <c r="M763" s="207"/>
      <c r="N763" s="207"/>
      <c r="O763" s="207"/>
      <c r="P763" s="207"/>
      <c r="Q763" s="207"/>
      <c r="R763" s="207"/>
      <c r="S763" s="207"/>
    </row>
    <row r="764" spans="1:19" x14ac:dyDescent="0.25">
      <c r="A764" s="207"/>
      <c r="B764" s="207"/>
      <c r="C764" s="207"/>
      <c r="D764" s="207"/>
      <c r="E764" s="207"/>
      <c r="F764" s="207"/>
      <c r="G764" s="207"/>
      <c r="H764" s="207"/>
      <c r="I764" s="60"/>
      <c r="J764" s="60"/>
      <c r="K764" s="60"/>
      <c r="L764" s="207"/>
      <c r="M764" s="207"/>
      <c r="N764" s="207"/>
      <c r="O764" s="207"/>
      <c r="P764" s="207"/>
      <c r="Q764" s="207"/>
      <c r="R764" s="207"/>
      <c r="S764" s="207"/>
    </row>
    <row r="765" spans="1:19" x14ac:dyDescent="0.25">
      <c r="A765" s="207"/>
      <c r="B765" s="207"/>
      <c r="C765" s="207"/>
      <c r="D765" s="207"/>
      <c r="E765" s="207"/>
      <c r="F765" s="207"/>
      <c r="G765" s="207"/>
      <c r="H765" s="207"/>
      <c r="I765" s="60"/>
      <c r="J765" s="60"/>
      <c r="K765" s="60"/>
      <c r="L765" s="207"/>
      <c r="M765" s="207"/>
      <c r="N765" s="207"/>
      <c r="O765" s="207"/>
      <c r="P765" s="207"/>
      <c r="Q765" s="207"/>
      <c r="R765" s="207"/>
      <c r="S765" s="207"/>
    </row>
    <row r="766" spans="1:19" x14ac:dyDescent="0.25">
      <c r="A766" s="207"/>
      <c r="B766" s="207"/>
      <c r="C766" s="207"/>
      <c r="D766" s="207"/>
      <c r="E766" s="207"/>
      <c r="F766" s="207"/>
      <c r="G766" s="207"/>
      <c r="H766" s="207"/>
      <c r="I766" s="60"/>
      <c r="J766" s="60"/>
      <c r="K766" s="60"/>
      <c r="L766" s="207"/>
      <c r="M766" s="207"/>
      <c r="N766" s="207"/>
      <c r="O766" s="207"/>
      <c r="P766" s="207"/>
      <c r="Q766" s="207"/>
      <c r="R766" s="207"/>
      <c r="S766" s="207"/>
    </row>
    <row r="767" spans="1:19" x14ac:dyDescent="0.25">
      <c r="A767" s="207"/>
      <c r="B767" s="207"/>
      <c r="C767" s="207"/>
      <c r="D767" s="207"/>
      <c r="E767" s="207"/>
      <c r="F767" s="207"/>
      <c r="G767" s="207"/>
      <c r="H767" s="207"/>
      <c r="I767" s="60"/>
      <c r="J767" s="60"/>
      <c r="K767" s="60"/>
      <c r="L767" s="207"/>
      <c r="M767" s="207"/>
      <c r="N767" s="207"/>
      <c r="O767" s="207"/>
      <c r="P767" s="207"/>
      <c r="Q767" s="207"/>
      <c r="R767" s="207"/>
      <c r="S767" s="207"/>
    </row>
    <row r="768" spans="1:19" x14ac:dyDescent="0.25">
      <c r="A768" s="207"/>
      <c r="B768" s="207"/>
      <c r="C768" s="207"/>
      <c r="D768" s="207"/>
      <c r="E768" s="207"/>
      <c r="F768" s="207"/>
      <c r="G768" s="207"/>
      <c r="H768" s="207"/>
      <c r="I768" s="60"/>
      <c r="J768" s="60"/>
      <c r="K768" s="60"/>
      <c r="L768" s="207"/>
      <c r="M768" s="207"/>
      <c r="N768" s="207"/>
      <c r="O768" s="207"/>
      <c r="P768" s="207"/>
      <c r="Q768" s="207"/>
      <c r="R768" s="207"/>
      <c r="S768" s="207"/>
    </row>
    <row r="769" spans="1:19" x14ac:dyDescent="0.25">
      <c r="A769" s="207"/>
      <c r="B769" s="207"/>
      <c r="C769" s="207"/>
      <c r="D769" s="207"/>
      <c r="E769" s="207"/>
      <c r="F769" s="207"/>
      <c r="G769" s="207"/>
      <c r="H769" s="207"/>
      <c r="I769" s="60"/>
      <c r="J769" s="60"/>
      <c r="K769" s="60"/>
      <c r="L769" s="207"/>
      <c r="M769" s="207"/>
      <c r="N769" s="207"/>
      <c r="O769" s="207"/>
      <c r="P769" s="207"/>
      <c r="Q769" s="207"/>
      <c r="R769" s="207"/>
      <c r="S769" s="207"/>
    </row>
    <row r="770" spans="1:19" x14ac:dyDescent="0.25">
      <c r="A770" s="207"/>
      <c r="B770" s="207"/>
      <c r="C770" s="207"/>
      <c r="D770" s="207"/>
      <c r="E770" s="207"/>
      <c r="F770" s="207"/>
      <c r="G770" s="207"/>
      <c r="H770" s="207"/>
      <c r="I770" s="60"/>
      <c r="J770" s="60"/>
      <c r="K770" s="60"/>
      <c r="L770" s="207"/>
      <c r="M770" s="207"/>
      <c r="N770" s="207"/>
      <c r="O770" s="207"/>
      <c r="P770" s="207"/>
      <c r="Q770" s="207"/>
      <c r="R770" s="207"/>
      <c r="S770" s="207"/>
    </row>
    <row r="771" spans="1:19" x14ac:dyDescent="0.25">
      <c r="A771" s="207"/>
      <c r="B771" s="207"/>
      <c r="C771" s="207"/>
      <c r="D771" s="207"/>
      <c r="E771" s="207"/>
      <c r="F771" s="207"/>
      <c r="G771" s="207"/>
      <c r="H771" s="207"/>
      <c r="I771" s="60"/>
      <c r="J771" s="60"/>
      <c r="K771" s="60"/>
      <c r="L771" s="207"/>
      <c r="M771" s="207"/>
      <c r="N771" s="207"/>
      <c r="O771" s="207"/>
      <c r="P771" s="207"/>
      <c r="Q771" s="207"/>
      <c r="R771" s="207"/>
      <c r="S771" s="207"/>
    </row>
    <row r="772" spans="1:19" x14ac:dyDescent="0.25">
      <c r="A772" s="207"/>
      <c r="B772" s="207"/>
      <c r="C772" s="207"/>
      <c r="D772" s="207"/>
      <c r="E772" s="207"/>
      <c r="F772" s="207"/>
      <c r="G772" s="207"/>
      <c r="H772" s="207"/>
      <c r="I772" s="60"/>
      <c r="J772" s="60"/>
      <c r="K772" s="60"/>
      <c r="L772" s="207"/>
      <c r="M772" s="207"/>
      <c r="N772" s="207"/>
      <c r="O772" s="207"/>
      <c r="P772" s="207"/>
      <c r="Q772" s="207"/>
      <c r="R772" s="207"/>
      <c r="S772" s="207"/>
    </row>
    <row r="773" spans="1:19" x14ac:dyDescent="0.25">
      <c r="A773" s="207"/>
      <c r="B773" s="207"/>
      <c r="C773" s="207"/>
      <c r="D773" s="207"/>
      <c r="E773" s="207"/>
      <c r="F773" s="207"/>
      <c r="G773" s="207"/>
      <c r="H773" s="207"/>
      <c r="I773" s="60"/>
      <c r="J773" s="60"/>
      <c r="K773" s="60"/>
      <c r="L773" s="207"/>
      <c r="M773" s="207"/>
      <c r="N773" s="207"/>
      <c r="O773" s="207"/>
      <c r="P773" s="207"/>
      <c r="Q773" s="207"/>
      <c r="R773" s="207"/>
      <c r="S773" s="207"/>
    </row>
    <row r="774" spans="1:19" x14ac:dyDescent="0.25">
      <c r="A774" s="207"/>
      <c r="B774" s="207"/>
      <c r="C774" s="207"/>
      <c r="D774" s="207"/>
      <c r="E774" s="207"/>
      <c r="F774" s="207"/>
      <c r="G774" s="207"/>
      <c r="H774" s="207"/>
      <c r="I774" s="60"/>
      <c r="J774" s="60"/>
      <c r="K774" s="60"/>
      <c r="L774" s="207"/>
      <c r="M774" s="207"/>
      <c r="N774" s="207"/>
      <c r="O774" s="207"/>
      <c r="P774" s="207"/>
      <c r="Q774" s="207"/>
      <c r="R774" s="207"/>
      <c r="S774" s="207"/>
    </row>
    <row r="775" spans="1:19" x14ac:dyDescent="0.25">
      <c r="A775" s="207"/>
      <c r="B775" s="207"/>
      <c r="C775" s="207"/>
      <c r="D775" s="207"/>
      <c r="E775" s="207"/>
      <c r="F775" s="207"/>
      <c r="G775" s="207"/>
      <c r="H775" s="207"/>
      <c r="I775" s="60"/>
      <c r="J775" s="60"/>
      <c r="K775" s="60"/>
      <c r="L775" s="207"/>
      <c r="M775" s="207"/>
      <c r="N775" s="207"/>
      <c r="O775" s="207"/>
      <c r="P775" s="207"/>
      <c r="Q775" s="207"/>
      <c r="R775" s="207"/>
      <c r="S775" s="207"/>
    </row>
    <row r="776" spans="1:19" x14ac:dyDescent="0.25">
      <c r="A776" s="207"/>
      <c r="B776" s="207"/>
      <c r="C776" s="207"/>
      <c r="D776" s="207"/>
      <c r="E776" s="207"/>
      <c r="F776" s="207"/>
      <c r="G776" s="207"/>
      <c r="H776" s="207"/>
      <c r="I776" s="60"/>
      <c r="J776" s="60"/>
      <c r="K776" s="60"/>
      <c r="L776" s="207"/>
      <c r="M776" s="207"/>
      <c r="N776" s="207"/>
      <c r="O776" s="207"/>
      <c r="P776" s="207"/>
      <c r="Q776" s="207"/>
      <c r="R776" s="207"/>
      <c r="S776" s="207"/>
    </row>
    <row r="777" spans="1:19" x14ac:dyDescent="0.25">
      <c r="A777" s="207"/>
      <c r="B777" s="207"/>
      <c r="C777" s="207"/>
      <c r="D777" s="207"/>
      <c r="E777" s="207"/>
      <c r="F777" s="207"/>
      <c r="G777" s="207"/>
      <c r="H777" s="207"/>
      <c r="I777" s="60"/>
      <c r="J777" s="60"/>
      <c r="K777" s="60"/>
      <c r="L777" s="207"/>
      <c r="M777" s="207"/>
      <c r="N777" s="207"/>
      <c r="O777" s="207"/>
      <c r="P777" s="207"/>
      <c r="Q777" s="207"/>
      <c r="R777" s="207"/>
      <c r="S777" s="207"/>
    </row>
    <row r="778" spans="1:19" x14ac:dyDescent="0.25">
      <c r="A778" s="207"/>
      <c r="B778" s="207"/>
      <c r="C778" s="207"/>
      <c r="D778" s="207"/>
      <c r="E778" s="207"/>
      <c r="F778" s="207"/>
      <c r="G778" s="207"/>
      <c r="H778" s="207"/>
      <c r="I778" s="60"/>
      <c r="J778" s="60"/>
      <c r="K778" s="60"/>
      <c r="L778" s="207"/>
      <c r="M778" s="207"/>
      <c r="N778" s="207"/>
      <c r="O778" s="207"/>
      <c r="P778" s="207"/>
      <c r="Q778" s="207"/>
      <c r="R778" s="207"/>
      <c r="S778" s="207"/>
    </row>
    <row r="779" spans="1:19" x14ac:dyDescent="0.25">
      <c r="A779" s="207"/>
      <c r="B779" s="207"/>
      <c r="C779" s="207"/>
      <c r="D779" s="207"/>
      <c r="E779" s="207"/>
      <c r="F779" s="207"/>
      <c r="G779" s="207"/>
      <c r="H779" s="207"/>
      <c r="I779" s="60"/>
      <c r="J779" s="60"/>
      <c r="K779" s="60"/>
      <c r="L779" s="207"/>
      <c r="M779" s="207"/>
      <c r="N779" s="207"/>
      <c r="O779" s="207"/>
      <c r="P779" s="207"/>
      <c r="Q779" s="207"/>
      <c r="R779" s="207"/>
      <c r="S779" s="207"/>
    </row>
    <row r="780" spans="1:19" x14ac:dyDescent="0.25">
      <c r="A780" s="207"/>
      <c r="B780" s="207"/>
      <c r="C780" s="207"/>
      <c r="D780" s="207"/>
      <c r="E780" s="207"/>
      <c r="F780" s="207"/>
      <c r="G780" s="207"/>
      <c r="H780" s="207"/>
      <c r="I780" s="60"/>
      <c r="J780" s="60"/>
      <c r="K780" s="60"/>
      <c r="L780" s="207"/>
      <c r="M780" s="207"/>
      <c r="N780" s="207"/>
      <c r="O780" s="207"/>
      <c r="P780" s="207"/>
      <c r="Q780" s="207"/>
      <c r="R780" s="207"/>
      <c r="S780" s="207"/>
    </row>
    <row r="781" spans="1:19" x14ac:dyDescent="0.25">
      <c r="A781" s="207"/>
      <c r="B781" s="207"/>
      <c r="C781" s="207"/>
      <c r="D781" s="207"/>
      <c r="E781" s="207"/>
      <c r="F781" s="207"/>
      <c r="G781" s="207"/>
      <c r="H781" s="207"/>
      <c r="I781" s="60"/>
      <c r="J781" s="60"/>
      <c r="K781" s="60"/>
      <c r="L781" s="207"/>
      <c r="M781" s="207"/>
      <c r="N781" s="207"/>
      <c r="O781" s="207"/>
      <c r="P781" s="207"/>
      <c r="Q781" s="207"/>
      <c r="R781" s="207"/>
      <c r="S781" s="207"/>
    </row>
    <row r="782" spans="1:19" x14ac:dyDescent="0.25">
      <c r="A782" s="207"/>
      <c r="B782" s="207"/>
      <c r="C782" s="207"/>
      <c r="D782" s="207"/>
      <c r="E782" s="207"/>
      <c r="F782" s="207"/>
      <c r="G782" s="207"/>
      <c r="H782" s="207"/>
      <c r="I782" s="60"/>
      <c r="J782" s="60"/>
      <c r="K782" s="60"/>
      <c r="L782" s="207"/>
      <c r="M782" s="207"/>
      <c r="N782" s="207"/>
      <c r="O782" s="207"/>
      <c r="P782" s="207"/>
      <c r="Q782" s="207"/>
      <c r="R782" s="207"/>
      <c r="S782" s="207"/>
    </row>
    <row r="783" spans="1:19" x14ac:dyDescent="0.25">
      <c r="A783" s="207"/>
      <c r="B783" s="207"/>
      <c r="C783" s="207"/>
      <c r="D783" s="207"/>
      <c r="E783" s="207"/>
      <c r="F783" s="207"/>
      <c r="G783" s="207"/>
      <c r="H783" s="207"/>
      <c r="I783" s="60"/>
      <c r="J783" s="60"/>
      <c r="K783" s="60"/>
      <c r="L783" s="207"/>
      <c r="M783" s="207"/>
      <c r="N783" s="207"/>
      <c r="O783" s="207"/>
      <c r="P783" s="207"/>
      <c r="Q783" s="207"/>
      <c r="R783" s="207"/>
      <c r="S783" s="207"/>
    </row>
    <row r="784" spans="1:19" x14ac:dyDescent="0.25">
      <c r="A784" s="207"/>
      <c r="B784" s="207"/>
      <c r="C784" s="207"/>
      <c r="D784" s="207"/>
      <c r="E784" s="207"/>
      <c r="F784" s="207"/>
      <c r="G784" s="207"/>
      <c r="H784" s="207"/>
      <c r="I784" s="60"/>
      <c r="J784" s="60"/>
      <c r="K784" s="60"/>
      <c r="L784" s="207"/>
      <c r="M784" s="207"/>
      <c r="N784" s="207"/>
      <c r="O784" s="207"/>
      <c r="P784" s="207"/>
      <c r="Q784" s="207"/>
      <c r="R784" s="207"/>
      <c r="S784" s="207"/>
    </row>
    <row r="785" spans="1:19" x14ac:dyDescent="0.25">
      <c r="A785" s="207"/>
      <c r="B785" s="207"/>
      <c r="C785" s="207"/>
      <c r="D785" s="207"/>
      <c r="E785" s="207"/>
      <c r="F785" s="207"/>
      <c r="G785" s="207"/>
      <c r="H785" s="207"/>
      <c r="I785" s="60"/>
      <c r="J785" s="60"/>
      <c r="K785" s="60"/>
      <c r="L785" s="207"/>
      <c r="M785" s="207"/>
      <c r="N785" s="207"/>
      <c r="O785" s="207"/>
      <c r="P785" s="207"/>
      <c r="Q785" s="207"/>
      <c r="R785" s="207"/>
      <c r="S785" s="207"/>
    </row>
    <row r="786" spans="1:19" x14ac:dyDescent="0.25">
      <c r="A786" s="207"/>
      <c r="B786" s="207"/>
      <c r="C786" s="207"/>
      <c r="D786" s="207"/>
      <c r="E786" s="207"/>
      <c r="F786" s="207"/>
      <c r="G786" s="207"/>
      <c r="H786" s="207"/>
      <c r="I786" s="60"/>
      <c r="J786" s="60"/>
      <c r="K786" s="60"/>
      <c r="L786" s="207"/>
      <c r="M786" s="207"/>
      <c r="N786" s="207"/>
      <c r="O786" s="207"/>
      <c r="P786" s="207"/>
      <c r="Q786" s="207"/>
      <c r="R786" s="207"/>
      <c r="S786" s="207"/>
    </row>
    <row r="787" spans="1:19" x14ac:dyDescent="0.25">
      <c r="A787" s="207"/>
      <c r="B787" s="207"/>
      <c r="C787" s="207"/>
      <c r="D787" s="207"/>
      <c r="E787" s="207"/>
      <c r="F787" s="207"/>
      <c r="G787" s="207"/>
      <c r="H787" s="207"/>
      <c r="I787" s="60"/>
      <c r="J787" s="60"/>
      <c r="K787" s="60"/>
      <c r="L787" s="207"/>
      <c r="M787" s="207"/>
      <c r="N787" s="207"/>
      <c r="O787" s="207"/>
      <c r="P787" s="207"/>
      <c r="Q787" s="207"/>
      <c r="R787" s="207"/>
      <c r="S787" s="207"/>
    </row>
    <row r="788" spans="1:19" x14ac:dyDescent="0.25">
      <c r="A788" s="207"/>
      <c r="B788" s="207"/>
      <c r="C788" s="207"/>
      <c r="D788" s="207"/>
      <c r="E788" s="207"/>
      <c r="F788" s="207"/>
      <c r="G788" s="207"/>
      <c r="H788" s="207"/>
      <c r="I788" s="60"/>
      <c r="J788" s="60"/>
      <c r="K788" s="60"/>
      <c r="L788" s="207"/>
      <c r="M788" s="207"/>
      <c r="N788" s="207"/>
      <c r="O788" s="207"/>
      <c r="P788" s="207"/>
      <c r="Q788" s="207"/>
      <c r="R788" s="207"/>
      <c r="S788" s="207"/>
    </row>
    <row r="789" spans="1:19" x14ac:dyDescent="0.25">
      <c r="A789" s="207"/>
      <c r="B789" s="207"/>
      <c r="C789" s="207"/>
      <c r="D789" s="207"/>
      <c r="E789" s="207"/>
      <c r="F789" s="207"/>
      <c r="G789" s="207"/>
      <c r="H789" s="207"/>
      <c r="I789" s="60"/>
      <c r="J789" s="60"/>
      <c r="K789" s="60"/>
      <c r="L789" s="207"/>
      <c r="M789" s="207"/>
      <c r="N789" s="207"/>
      <c r="O789" s="207"/>
      <c r="P789" s="207"/>
      <c r="Q789" s="207"/>
      <c r="R789" s="207"/>
      <c r="S789" s="207"/>
    </row>
    <row r="790" spans="1:19" x14ac:dyDescent="0.25">
      <c r="A790" s="207"/>
      <c r="B790" s="207"/>
      <c r="C790" s="207"/>
      <c r="D790" s="207"/>
      <c r="E790" s="207"/>
      <c r="F790" s="207"/>
      <c r="G790" s="207"/>
      <c r="H790" s="207"/>
      <c r="I790" s="60"/>
      <c r="J790" s="60"/>
      <c r="K790" s="60"/>
      <c r="L790" s="207"/>
      <c r="M790" s="207"/>
      <c r="N790" s="207"/>
      <c r="O790" s="207"/>
      <c r="P790" s="207"/>
      <c r="Q790" s="207"/>
      <c r="R790" s="207"/>
      <c r="S790" s="207"/>
    </row>
    <row r="791" spans="1:19" x14ac:dyDescent="0.25">
      <c r="A791" s="207"/>
      <c r="B791" s="207"/>
      <c r="C791" s="207"/>
      <c r="D791" s="207"/>
      <c r="E791" s="207"/>
      <c r="F791" s="207"/>
      <c r="G791" s="207"/>
      <c r="H791" s="207"/>
      <c r="I791" s="60"/>
      <c r="J791" s="60"/>
      <c r="K791" s="60"/>
      <c r="L791" s="207"/>
      <c r="M791" s="207"/>
      <c r="N791" s="207"/>
      <c r="O791" s="207"/>
      <c r="P791" s="207"/>
      <c r="Q791" s="207"/>
      <c r="R791" s="207"/>
      <c r="S791" s="207"/>
    </row>
    <row r="792" spans="1:19" x14ac:dyDescent="0.25">
      <c r="A792" s="207"/>
      <c r="B792" s="207"/>
      <c r="C792" s="207"/>
      <c r="D792" s="207"/>
      <c r="E792" s="207"/>
      <c r="F792" s="207"/>
      <c r="G792" s="207"/>
      <c r="H792" s="207"/>
      <c r="I792" s="60"/>
      <c r="J792" s="60"/>
      <c r="K792" s="60"/>
      <c r="L792" s="207"/>
      <c r="M792" s="207"/>
      <c r="N792" s="207"/>
      <c r="O792" s="207"/>
      <c r="P792" s="207"/>
      <c r="Q792" s="207"/>
      <c r="R792" s="207"/>
      <c r="S792" s="207"/>
    </row>
    <row r="793" spans="1:19" x14ac:dyDescent="0.25">
      <c r="A793" s="207"/>
      <c r="B793" s="207"/>
      <c r="C793" s="207"/>
      <c r="D793" s="207"/>
      <c r="E793" s="207"/>
      <c r="F793" s="207"/>
      <c r="G793" s="207"/>
      <c r="H793" s="207"/>
      <c r="I793" s="60"/>
      <c r="J793" s="60"/>
      <c r="K793" s="60"/>
      <c r="L793" s="207"/>
      <c r="M793" s="207"/>
      <c r="N793" s="207"/>
      <c r="O793" s="207"/>
      <c r="P793" s="207"/>
      <c r="Q793" s="207"/>
      <c r="R793" s="207"/>
      <c r="S793" s="207"/>
    </row>
    <row r="794" spans="1:19" x14ac:dyDescent="0.25">
      <c r="A794" s="207"/>
      <c r="B794" s="207"/>
      <c r="C794" s="207"/>
      <c r="D794" s="207"/>
      <c r="E794" s="207"/>
      <c r="F794" s="207"/>
      <c r="G794" s="207"/>
      <c r="H794" s="207"/>
      <c r="I794" s="60"/>
      <c r="J794" s="60"/>
      <c r="K794" s="60"/>
      <c r="L794" s="207"/>
      <c r="M794" s="207"/>
      <c r="N794" s="207"/>
      <c r="O794" s="207"/>
      <c r="P794" s="207"/>
      <c r="Q794" s="207"/>
      <c r="R794" s="207"/>
      <c r="S794" s="207"/>
    </row>
    <row r="795" spans="1:19" x14ac:dyDescent="0.25">
      <c r="A795" s="207"/>
      <c r="B795" s="207"/>
      <c r="C795" s="207"/>
      <c r="D795" s="207"/>
      <c r="E795" s="207"/>
      <c r="F795" s="207"/>
      <c r="G795" s="207"/>
      <c r="H795" s="207"/>
      <c r="I795" s="60"/>
      <c r="J795" s="60"/>
      <c r="K795" s="60"/>
      <c r="L795" s="207"/>
      <c r="M795" s="207"/>
      <c r="N795" s="207"/>
      <c r="O795" s="207"/>
      <c r="P795" s="207"/>
      <c r="Q795" s="207"/>
      <c r="R795" s="207"/>
      <c r="S795" s="207"/>
    </row>
    <row r="796" spans="1:19" x14ac:dyDescent="0.25">
      <c r="A796" s="207"/>
      <c r="B796" s="207"/>
      <c r="C796" s="207"/>
      <c r="D796" s="207"/>
      <c r="E796" s="207"/>
      <c r="F796" s="207"/>
      <c r="G796" s="207"/>
      <c r="H796" s="207"/>
      <c r="I796" s="60"/>
      <c r="J796" s="60"/>
      <c r="K796" s="60"/>
      <c r="L796" s="207"/>
      <c r="M796" s="207"/>
      <c r="N796" s="207"/>
      <c r="O796" s="207"/>
      <c r="P796" s="207"/>
      <c r="Q796" s="207"/>
      <c r="R796" s="207"/>
      <c r="S796" s="207"/>
    </row>
    <row r="797" spans="1:19" x14ac:dyDescent="0.25">
      <c r="A797" s="207"/>
      <c r="B797" s="207"/>
      <c r="C797" s="207"/>
      <c r="D797" s="207"/>
      <c r="E797" s="207"/>
      <c r="F797" s="207"/>
      <c r="G797" s="207"/>
      <c r="H797" s="207"/>
      <c r="I797" s="60"/>
      <c r="J797" s="60"/>
      <c r="K797" s="60"/>
      <c r="L797" s="207"/>
      <c r="M797" s="207"/>
      <c r="N797" s="207"/>
      <c r="O797" s="207"/>
      <c r="P797" s="207"/>
      <c r="Q797" s="207"/>
      <c r="R797" s="207"/>
      <c r="S797" s="207"/>
    </row>
    <row r="798" spans="1:19" x14ac:dyDescent="0.25">
      <c r="A798" s="207"/>
      <c r="B798" s="207"/>
      <c r="C798" s="207"/>
      <c r="D798" s="207"/>
      <c r="E798" s="207"/>
      <c r="F798" s="207"/>
      <c r="G798" s="207"/>
      <c r="H798" s="207"/>
      <c r="I798" s="60"/>
      <c r="J798" s="60"/>
      <c r="K798" s="60"/>
      <c r="L798" s="207"/>
      <c r="M798" s="207"/>
      <c r="N798" s="207"/>
      <c r="O798" s="207"/>
      <c r="P798" s="207"/>
      <c r="Q798" s="207"/>
      <c r="R798" s="207"/>
      <c r="S798" s="207"/>
    </row>
    <row r="799" spans="1:19" x14ac:dyDescent="0.25">
      <c r="A799" s="207"/>
      <c r="B799" s="207"/>
      <c r="C799" s="207"/>
      <c r="D799" s="207"/>
      <c r="E799" s="207"/>
      <c r="F799" s="207"/>
      <c r="G799" s="207"/>
      <c r="H799" s="207"/>
      <c r="I799" s="60"/>
      <c r="J799" s="60"/>
      <c r="K799" s="60"/>
      <c r="L799" s="207"/>
      <c r="M799" s="207"/>
      <c r="N799" s="207"/>
      <c r="O799" s="207"/>
      <c r="P799" s="207"/>
      <c r="Q799" s="207"/>
      <c r="R799" s="207"/>
      <c r="S799" s="207"/>
    </row>
    <row r="800" spans="1:19" x14ac:dyDescent="0.25">
      <c r="A800" s="207"/>
      <c r="B800" s="207"/>
      <c r="C800" s="207"/>
      <c r="D800" s="207"/>
      <c r="E800" s="207"/>
      <c r="F800" s="207"/>
      <c r="G800" s="207"/>
      <c r="H800" s="207"/>
      <c r="I800" s="60"/>
      <c r="J800" s="60"/>
      <c r="K800" s="60"/>
      <c r="L800" s="207"/>
      <c r="M800" s="207"/>
      <c r="N800" s="207"/>
      <c r="O800" s="207"/>
      <c r="P800" s="207"/>
      <c r="Q800" s="207"/>
      <c r="R800" s="207"/>
      <c r="S800" s="207"/>
    </row>
    <row r="801" spans="1:19" x14ac:dyDescent="0.25">
      <c r="A801" s="207"/>
      <c r="B801" s="207"/>
      <c r="C801" s="207"/>
      <c r="D801" s="207"/>
      <c r="E801" s="207"/>
      <c r="F801" s="207"/>
      <c r="G801" s="207"/>
      <c r="H801" s="207"/>
      <c r="I801" s="60"/>
      <c r="J801" s="60"/>
      <c r="K801" s="60"/>
      <c r="L801" s="207"/>
      <c r="M801" s="207"/>
      <c r="N801" s="207"/>
      <c r="O801" s="207"/>
      <c r="P801" s="207"/>
      <c r="Q801" s="207"/>
      <c r="R801" s="207"/>
      <c r="S801" s="207"/>
    </row>
    <row r="802" spans="1:19" x14ac:dyDescent="0.25">
      <c r="A802" s="207"/>
      <c r="B802" s="207"/>
      <c r="C802" s="207"/>
      <c r="D802" s="207"/>
      <c r="E802" s="207"/>
      <c r="F802" s="207"/>
      <c r="G802" s="207"/>
      <c r="H802" s="207"/>
      <c r="I802" s="60"/>
      <c r="J802" s="60"/>
      <c r="K802" s="60"/>
      <c r="L802" s="207"/>
      <c r="M802" s="207"/>
      <c r="N802" s="207"/>
      <c r="O802" s="207"/>
      <c r="P802" s="207"/>
      <c r="Q802" s="207"/>
      <c r="R802" s="207"/>
      <c r="S802" s="207"/>
    </row>
    <row r="803" spans="1:19" x14ac:dyDescent="0.25">
      <c r="A803" s="207"/>
      <c r="B803" s="207"/>
      <c r="C803" s="207"/>
      <c r="D803" s="207"/>
      <c r="E803" s="207"/>
      <c r="F803" s="207"/>
      <c r="G803" s="207"/>
      <c r="H803" s="207"/>
      <c r="I803" s="60"/>
      <c r="J803" s="60"/>
      <c r="K803" s="60"/>
      <c r="L803" s="207"/>
      <c r="M803" s="207"/>
      <c r="N803" s="207"/>
      <c r="O803" s="207"/>
      <c r="P803" s="207"/>
      <c r="Q803" s="207"/>
      <c r="R803" s="207"/>
      <c r="S803" s="207"/>
    </row>
    <row r="804" spans="1:19" x14ac:dyDescent="0.25">
      <c r="A804" s="207"/>
      <c r="B804" s="207"/>
      <c r="C804" s="207"/>
      <c r="D804" s="207"/>
      <c r="E804" s="207"/>
      <c r="F804" s="207"/>
      <c r="G804" s="207"/>
      <c r="H804" s="207"/>
      <c r="I804" s="60"/>
      <c r="J804" s="60"/>
      <c r="K804" s="60"/>
      <c r="L804" s="207"/>
      <c r="M804" s="207"/>
      <c r="N804" s="207"/>
      <c r="O804" s="207"/>
      <c r="P804" s="207"/>
      <c r="Q804" s="207"/>
      <c r="R804" s="207"/>
      <c r="S804" s="207"/>
    </row>
    <row r="805" spans="1:19" x14ac:dyDescent="0.25">
      <c r="A805" s="207"/>
      <c r="B805" s="207"/>
      <c r="C805" s="207"/>
      <c r="D805" s="207"/>
      <c r="E805" s="207"/>
      <c r="F805" s="207"/>
      <c r="G805" s="207"/>
      <c r="H805" s="207"/>
      <c r="I805" s="60"/>
      <c r="J805" s="60"/>
      <c r="K805" s="60"/>
      <c r="L805" s="207"/>
      <c r="M805" s="207"/>
      <c r="N805" s="207"/>
      <c r="O805" s="207"/>
      <c r="P805" s="207"/>
      <c r="Q805" s="207"/>
      <c r="R805" s="207"/>
      <c r="S805" s="207"/>
    </row>
    <row r="806" spans="1:19" x14ac:dyDescent="0.25">
      <c r="A806" s="207"/>
      <c r="B806" s="207"/>
      <c r="C806" s="207"/>
      <c r="D806" s="207"/>
      <c r="E806" s="207"/>
      <c r="F806" s="207"/>
      <c r="G806" s="207"/>
      <c r="H806" s="207"/>
      <c r="I806" s="60"/>
      <c r="J806" s="60"/>
      <c r="K806" s="60"/>
      <c r="L806" s="207"/>
      <c r="M806" s="207"/>
      <c r="N806" s="207"/>
      <c r="O806" s="207"/>
      <c r="P806" s="207"/>
      <c r="Q806" s="207"/>
      <c r="R806" s="207"/>
      <c r="S806" s="207"/>
    </row>
    <row r="807" spans="1:19" x14ac:dyDescent="0.25">
      <c r="A807" s="207"/>
      <c r="B807" s="207"/>
      <c r="C807" s="207"/>
      <c r="D807" s="207"/>
      <c r="E807" s="207"/>
      <c r="F807" s="207"/>
      <c r="G807" s="207"/>
      <c r="H807" s="207"/>
      <c r="I807" s="60"/>
      <c r="J807" s="60"/>
      <c r="K807" s="60"/>
      <c r="L807" s="207"/>
      <c r="M807" s="207"/>
      <c r="N807" s="207"/>
      <c r="O807" s="207"/>
      <c r="P807" s="207"/>
      <c r="Q807" s="207"/>
      <c r="R807" s="207"/>
      <c r="S807" s="207"/>
    </row>
    <row r="808" spans="1:19" x14ac:dyDescent="0.25">
      <c r="A808" s="207"/>
      <c r="B808" s="207"/>
      <c r="C808" s="207"/>
      <c r="D808" s="207"/>
      <c r="E808" s="207"/>
      <c r="F808" s="207"/>
      <c r="G808" s="207"/>
      <c r="H808" s="207"/>
      <c r="I808" s="60"/>
      <c r="J808" s="60"/>
      <c r="K808" s="60"/>
      <c r="L808" s="207"/>
      <c r="M808" s="207"/>
      <c r="N808" s="207"/>
      <c r="O808" s="207"/>
      <c r="P808" s="207"/>
      <c r="Q808" s="207"/>
      <c r="R808" s="207"/>
      <c r="S808" s="207"/>
    </row>
    <row r="809" spans="1:19" x14ac:dyDescent="0.25">
      <c r="A809" s="207"/>
      <c r="B809" s="207"/>
      <c r="C809" s="207"/>
      <c r="D809" s="207"/>
      <c r="E809" s="207"/>
      <c r="F809" s="207"/>
      <c r="G809" s="207"/>
      <c r="H809" s="207"/>
      <c r="I809" s="60"/>
      <c r="J809" s="60"/>
      <c r="K809" s="60"/>
      <c r="L809" s="207"/>
      <c r="M809" s="207"/>
      <c r="N809" s="207"/>
      <c r="O809" s="207"/>
      <c r="P809" s="207"/>
      <c r="Q809" s="207"/>
      <c r="R809" s="207"/>
      <c r="S809" s="207"/>
    </row>
    <row r="810" spans="1:19" x14ac:dyDescent="0.25">
      <c r="A810" s="207"/>
      <c r="B810" s="207"/>
      <c r="C810" s="207"/>
      <c r="D810" s="207"/>
      <c r="E810" s="207"/>
      <c r="F810" s="207"/>
      <c r="G810" s="207"/>
      <c r="H810" s="207"/>
      <c r="I810" s="60"/>
      <c r="J810" s="60"/>
      <c r="K810" s="60"/>
      <c r="L810" s="207"/>
      <c r="M810" s="207"/>
      <c r="N810" s="207"/>
      <c r="O810" s="207"/>
      <c r="P810" s="207"/>
      <c r="Q810" s="207"/>
      <c r="R810" s="207"/>
      <c r="S810" s="207"/>
    </row>
    <row r="811" spans="1:19" x14ac:dyDescent="0.25">
      <c r="A811" s="207"/>
      <c r="B811" s="207"/>
      <c r="C811" s="207"/>
      <c r="D811" s="207"/>
      <c r="E811" s="207"/>
      <c r="F811" s="207"/>
      <c r="G811" s="207"/>
      <c r="H811" s="207"/>
      <c r="I811" s="60"/>
      <c r="J811" s="60"/>
      <c r="K811" s="60"/>
      <c r="L811" s="207"/>
      <c r="M811" s="207"/>
      <c r="N811" s="207"/>
      <c r="O811" s="207"/>
      <c r="P811" s="207"/>
      <c r="Q811" s="207"/>
      <c r="R811" s="207"/>
      <c r="S811" s="207"/>
    </row>
    <row r="812" spans="1:19" x14ac:dyDescent="0.25">
      <c r="A812" s="207"/>
      <c r="B812" s="207"/>
      <c r="C812" s="207"/>
      <c r="D812" s="207"/>
      <c r="E812" s="207"/>
      <c r="F812" s="207"/>
      <c r="G812" s="207"/>
      <c r="H812" s="207"/>
      <c r="I812" s="60"/>
      <c r="J812" s="60"/>
      <c r="K812" s="60"/>
      <c r="L812" s="207"/>
      <c r="M812" s="207"/>
      <c r="N812" s="207"/>
      <c r="O812" s="207"/>
      <c r="P812" s="207"/>
      <c r="Q812" s="207"/>
      <c r="R812" s="207"/>
      <c r="S812" s="207"/>
    </row>
    <row r="813" spans="1:19" x14ac:dyDescent="0.25">
      <c r="A813" s="207"/>
      <c r="B813" s="207"/>
      <c r="C813" s="207"/>
      <c r="D813" s="207"/>
      <c r="E813" s="207"/>
      <c r="F813" s="207"/>
      <c r="G813" s="207"/>
      <c r="H813" s="207"/>
      <c r="I813" s="60"/>
      <c r="J813" s="60"/>
      <c r="K813" s="60"/>
      <c r="L813" s="207"/>
      <c r="M813" s="207"/>
      <c r="N813" s="207"/>
      <c r="O813" s="207"/>
      <c r="P813" s="207"/>
      <c r="Q813" s="207"/>
      <c r="R813" s="207"/>
      <c r="S813" s="207"/>
    </row>
    <row r="814" spans="1:19" x14ac:dyDescent="0.25">
      <c r="A814" s="207"/>
      <c r="B814" s="207"/>
      <c r="C814" s="207"/>
      <c r="D814" s="207"/>
      <c r="E814" s="207"/>
      <c r="F814" s="207"/>
      <c r="G814" s="207"/>
      <c r="H814" s="207"/>
      <c r="I814" s="60"/>
      <c r="J814" s="60"/>
      <c r="K814" s="60"/>
      <c r="L814" s="207"/>
      <c r="M814" s="207"/>
      <c r="N814" s="207"/>
      <c r="O814" s="207"/>
      <c r="P814" s="207"/>
      <c r="Q814" s="207"/>
      <c r="R814" s="207"/>
      <c r="S814" s="207"/>
    </row>
    <row r="815" spans="1:19" x14ac:dyDescent="0.25">
      <c r="A815" s="207"/>
      <c r="B815" s="207"/>
      <c r="C815" s="207"/>
      <c r="D815" s="207"/>
      <c r="E815" s="207"/>
      <c r="F815" s="207"/>
      <c r="G815" s="207"/>
      <c r="H815" s="207"/>
      <c r="I815" s="60"/>
      <c r="J815" s="60"/>
      <c r="K815" s="60"/>
      <c r="L815" s="207"/>
      <c r="M815" s="207"/>
      <c r="N815" s="207"/>
      <c r="O815" s="207"/>
      <c r="P815" s="207"/>
      <c r="Q815" s="207"/>
      <c r="R815" s="207"/>
      <c r="S815" s="207"/>
    </row>
    <row r="816" spans="1:19" x14ac:dyDescent="0.25">
      <c r="A816" s="207"/>
      <c r="B816" s="207"/>
      <c r="C816" s="207"/>
      <c r="D816" s="207"/>
      <c r="E816" s="207"/>
      <c r="F816" s="207"/>
      <c r="G816" s="207"/>
      <c r="H816" s="207"/>
      <c r="I816" s="60"/>
      <c r="J816" s="60"/>
      <c r="K816" s="60"/>
      <c r="L816" s="207"/>
      <c r="M816" s="207"/>
      <c r="N816" s="207"/>
      <c r="O816" s="207"/>
      <c r="P816" s="207"/>
      <c r="Q816" s="207"/>
      <c r="R816" s="207"/>
      <c r="S816" s="207"/>
    </row>
    <row r="817" spans="1:19" x14ac:dyDescent="0.25">
      <c r="A817" s="207"/>
      <c r="B817" s="207"/>
      <c r="C817" s="207"/>
      <c r="D817" s="207"/>
      <c r="E817" s="207"/>
      <c r="F817" s="207"/>
      <c r="G817" s="207"/>
      <c r="H817" s="207"/>
      <c r="I817" s="60"/>
      <c r="J817" s="60"/>
      <c r="K817" s="60"/>
      <c r="L817" s="207"/>
      <c r="M817" s="207"/>
      <c r="N817" s="207"/>
      <c r="O817" s="207"/>
      <c r="P817" s="207"/>
      <c r="Q817" s="207"/>
      <c r="R817" s="207"/>
      <c r="S817" s="207"/>
    </row>
    <row r="818" spans="1:19" x14ac:dyDescent="0.25">
      <c r="A818" s="207"/>
      <c r="B818" s="207"/>
      <c r="C818" s="207"/>
      <c r="D818" s="207"/>
      <c r="E818" s="207"/>
      <c r="F818" s="207"/>
      <c r="G818" s="207"/>
      <c r="H818" s="207"/>
      <c r="I818" s="60"/>
      <c r="J818" s="60"/>
      <c r="K818" s="60"/>
      <c r="L818" s="207"/>
      <c r="M818" s="207"/>
      <c r="N818" s="207"/>
      <c r="O818" s="207"/>
      <c r="P818" s="207"/>
      <c r="Q818" s="207"/>
      <c r="R818" s="207"/>
      <c r="S818" s="207"/>
    </row>
    <row r="819" spans="1:19" x14ac:dyDescent="0.25">
      <c r="A819" s="207"/>
      <c r="B819" s="207"/>
      <c r="C819" s="207"/>
      <c r="D819" s="207"/>
      <c r="E819" s="207"/>
      <c r="F819" s="207"/>
      <c r="G819" s="207"/>
      <c r="H819" s="207"/>
      <c r="I819" s="60"/>
      <c r="J819" s="60"/>
      <c r="K819" s="60"/>
      <c r="L819" s="207"/>
      <c r="M819" s="207"/>
      <c r="N819" s="207"/>
      <c r="O819" s="207"/>
      <c r="P819" s="207"/>
      <c r="Q819" s="207"/>
      <c r="R819" s="207"/>
      <c r="S819" s="207"/>
    </row>
    <row r="820" spans="1:19" x14ac:dyDescent="0.25">
      <c r="A820" s="207"/>
      <c r="B820" s="207"/>
      <c r="C820" s="207"/>
      <c r="D820" s="207"/>
      <c r="E820" s="207"/>
      <c r="F820" s="207"/>
      <c r="G820" s="207"/>
      <c r="H820" s="207"/>
      <c r="I820" s="60"/>
      <c r="J820" s="60"/>
      <c r="K820" s="60"/>
      <c r="L820" s="207"/>
      <c r="M820" s="207"/>
      <c r="N820" s="207"/>
      <c r="O820" s="207"/>
      <c r="P820" s="207"/>
      <c r="Q820" s="207"/>
      <c r="R820" s="207"/>
      <c r="S820" s="207"/>
    </row>
    <row r="821" spans="1:19" x14ac:dyDescent="0.25">
      <c r="A821" s="207"/>
      <c r="B821" s="207"/>
      <c r="C821" s="207"/>
      <c r="D821" s="207"/>
      <c r="E821" s="207"/>
      <c r="F821" s="207"/>
      <c r="G821" s="207"/>
      <c r="H821" s="207"/>
      <c r="I821" s="60"/>
      <c r="J821" s="60"/>
      <c r="K821" s="60"/>
      <c r="L821" s="207"/>
      <c r="M821" s="207"/>
      <c r="N821" s="207"/>
      <c r="O821" s="207"/>
      <c r="P821" s="207"/>
      <c r="Q821" s="207"/>
      <c r="R821" s="207"/>
      <c r="S821" s="207"/>
    </row>
    <row r="822" spans="1:19" x14ac:dyDescent="0.25">
      <c r="A822" s="207"/>
      <c r="B822" s="207"/>
      <c r="C822" s="207"/>
      <c r="D822" s="207"/>
      <c r="E822" s="207"/>
      <c r="F822" s="207"/>
      <c r="G822" s="207"/>
      <c r="H822" s="207"/>
      <c r="I822" s="60"/>
      <c r="J822" s="60"/>
      <c r="K822" s="60"/>
      <c r="L822" s="207"/>
      <c r="M822" s="207"/>
      <c r="N822" s="207"/>
      <c r="O822" s="207"/>
      <c r="P822" s="207"/>
      <c r="Q822" s="207"/>
      <c r="R822" s="207"/>
      <c r="S822" s="207"/>
    </row>
    <row r="823" spans="1:19" x14ac:dyDescent="0.25">
      <c r="A823" s="207"/>
      <c r="B823" s="207"/>
      <c r="C823" s="207"/>
      <c r="D823" s="207"/>
      <c r="E823" s="207"/>
      <c r="F823" s="207"/>
      <c r="G823" s="207"/>
      <c r="H823" s="207"/>
      <c r="I823" s="60"/>
      <c r="J823" s="60"/>
      <c r="K823" s="60"/>
      <c r="L823" s="207"/>
      <c r="M823" s="207"/>
      <c r="N823" s="207"/>
      <c r="O823" s="207"/>
      <c r="P823" s="207"/>
      <c r="Q823" s="207"/>
      <c r="R823" s="207"/>
      <c r="S823" s="207"/>
    </row>
    <row r="824" spans="1:19" x14ac:dyDescent="0.25">
      <c r="A824" s="207"/>
      <c r="B824" s="207"/>
      <c r="C824" s="207"/>
      <c r="D824" s="207"/>
      <c r="E824" s="207"/>
      <c r="F824" s="207"/>
      <c r="G824" s="207"/>
      <c r="H824" s="207"/>
      <c r="I824" s="60"/>
      <c r="J824" s="60"/>
      <c r="K824" s="60"/>
      <c r="L824" s="207"/>
      <c r="M824" s="207"/>
      <c r="N824" s="207"/>
      <c r="O824" s="207"/>
      <c r="P824" s="207"/>
      <c r="Q824" s="207"/>
      <c r="R824" s="207"/>
      <c r="S824" s="207"/>
    </row>
    <row r="825" spans="1:19" x14ac:dyDescent="0.25">
      <c r="A825" s="207"/>
      <c r="B825" s="207"/>
      <c r="C825" s="207"/>
      <c r="D825" s="207"/>
      <c r="E825" s="207"/>
      <c r="F825" s="207"/>
      <c r="G825" s="207"/>
      <c r="H825" s="207"/>
      <c r="I825" s="60"/>
      <c r="J825" s="60"/>
      <c r="K825" s="60"/>
      <c r="L825" s="207"/>
      <c r="M825" s="207"/>
      <c r="N825" s="207"/>
      <c r="O825" s="207"/>
      <c r="P825" s="207"/>
      <c r="Q825" s="207"/>
      <c r="R825" s="207"/>
      <c r="S825" s="207"/>
    </row>
    <row r="826" spans="1:19" x14ac:dyDescent="0.25">
      <c r="A826" s="207"/>
      <c r="B826" s="207"/>
      <c r="C826" s="207"/>
      <c r="D826" s="207"/>
      <c r="E826" s="207"/>
      <c r="F826" s="207"/>
      <c r="G826" s="207"/>
      <c r="H826" s="207"/>
      <c r="I826" s="60"/>
      <c r="J826" s="60"/>
      <c r="K826" s="60"/>
      <c r="L826" s="207"/>
      <c r="M826" s="207"/>
      <c r="N826" s="207"/>
      <c r="O826" s="207"/>
      <c r="P826" s="207"/>
      <c r="Q826" s="207"/>
      <c r="R826" s="207"/>
      <c r="S826" s="207"/>
    </row>
    <row r="827" spans="1:19" x14ac:dyDescent="0.25">
      <c r="A827" s="207"/>
      <c r="B827" s="207"/>
      <c r="C827" s="207"/>
      <c r="D827" s="207"/>
      <c r="E827" s="207"/>
      <c r="F827" s="207"/>
      <c r="G827" s="207"/>
      <c r="H827" s="207"/>
      <c r="I827" s="60"/>
      <c r="J827" s="60"/>
      <c r="K827" s="60"/>
      <c r="L827" s="207"/>
      <c r="M827" s="207"/>
      <c r="N827" s="207"/>
      <c r="O827" s="207"/>
      <c r="P827" s="207"/>
      <c r="Q827" s="207"/>
      <c r="R827" s="207"/>
      <c r="S827" s="207"/>
    </row>
    <row r="828" spans="1:19" x14ac:dyDescent="0.25">
      <c r="A828" s="207"/>
      <c r="B828" s="207"/>
      <c r="C828" s="207"/>
      <c r="D828" s="207"/>
      <c r="E828" s="207"/>
      <c r="F828" s="207"/>
      <c r="G828" s="207"/>
      <c r="H828" s="207"/>
      <c r="I828" s="60"/>
      <c r="J828" s="60"/>
      <c r="K828" s="60"/>
      <c r="L828" s="207"/>
      <c r="M828" s="207"/>
      <c r="N828" s="207"/>
      <c r="O828" s="207"/>
      <c r="P828" s="207"/>
      <c r="Q828" s="207"/>
      <c r="R828" s="207"/>
      <c r="S828" s="207"/>
    </row>
    <row r="829" spans="1:19" x14ac:dyDescent="0.25">
      <c r="A829" s="207"/>
      <c r="B829" s="207"/>
      <c r="C829" s="207"/>
      <c r="D829" s="207"/>
      <c r="E829" s="207"/>
      <c r="F829" s="207"/>
      <c r="G829" s="207"/>
      <c r="H829" s="207"/>
      <c r="I829" s="60"/>
      <c r="J829" s="60"/>
      <c r="K829" s="60"/>
      <c r="L829" s="207"/>
      <c r="M829" s="207"/>
      <c r="N829" s="207"/>
      <c r="O829" s="207"/>
      <c r="P829" s="207"/>
      <c r="Q829" s="207"/>
      <c r="R829" s="207"/>
      <c r="S829" s="207"/>
    </row>
    <row r="830" spans="1:19" x14ac:dyDescent="0.25">
      <c r="A830" s="207"/>
      <c r="B830" s="207"/>
      <c r="C830" s="207"/>
      <c r="D830" s="207"/>
      <c r="E830" s="207"/>
      <c r="F830" s="207"/>
      <c r="G830" s="207"/>
      <c r="H830" s="207"/>
      <c r="I830" s="60"/>
      <c r="J830" s="60"/>
      <c r="K830" s="60"/>
      <c r="L830" s="207"/>
      <c r="M830" s="207"/>
      <c r="N830" s="207"/>
      <c r="O830" s="207"/>
      <c r="P830" s="207"/>
      <c r="Q830" s="207"/>
      <c r="R830" s="207"/>
      <c r="S830" s="207"/>
    </row>
    <row r="831" spans="1:19" x14ac:dyDescent="0.25">
      <c r="A831" s="207"/>
      <c r="B831" s="207"/>
      <c r="C831" s="207"/>
      <c r="D831" s="207"/>
      <c r="E831" s="207"/>
      <c r="F831" s="207"/>
      <c r="G831" s="207"/>
      <c r="H831" s="207"/>
      <c r="I831" s="60"/>
      <c r="J831" s="60"/>
      <c r="K831" s="60"/>
      <c r="L831" s="207"/>
      <c r="M831" s="207"/>
      <c r="N831" s="207"/>
      <c r="O831" s="207"/>
      <c r="P831" s="207"/>
      <c r="Q831" s="207"/>
      <c r="R831" s="207"/>
      <c r="S831" s="207"/>
    </row>
    <row r="832" spans="1:19" x14ac:dyDescent="0.25">
      <c r="A832" s="207"/>
      <c r="B832" s="207"/>
      <c r="C832" s="207"/>
      <c r="D832" s="207"/>
      <c r="E832" s="207"/>
      <c r="F832" s="207"/>
      <c r="G832" s="207"/>
      <c r="H832" s="207"/>
      <c r="I832" s="60"/>
      <c r="J832" s="60"/>
      <c r="K832" s="60"/>
      <c r="L832" s="207"/>
      <c r="M832" s="207"/>
      <c r="N832" s="207"/>
      <c r="O832" s="207"/>
      <c r="P832" s="207"/>
      <c r="Q832" s="207"/>
      <c r="R832" s="207"/>
      <c r="S832" s="207"/>
    </row>
    <row r="833" spans="1:19" x14ac:dyDescent="0.25">
      <c r="A833" s="207"/>
      <c r="B833" s="207"/>
      <c r="C833" s="207"/>
      <c r="D833" s="207"/>
      <c r="E833" s="207"/>
      <c r="F833" s="207"/>
      <c r="G833" s="207"/>
      <c r="H833" s="207"/>
      <c r="I833" s="60"/>
      <c r="J833" s="60"/>
      <c r="K833" s="60"/>
      <c r="L833" s="207"/>
      <c r="M833" s="207"/>
      <c r="N833" s="207"/>
      <c r="O833" s="207"/>
      <c r="P833" s="207"/>
      <c r="Q833" s="207"/>
      <c r="R833" s="207"/>
      <c r="S833" s="207"/>
    </row>
    <row r="834" spans="1:19" x14ac:dyDescent="0.25">
      <c r="A834" s="207"/>
      <c r="B834" s="207"/>
      <c r="C834" s="207"/>
      <c r="D834" s="207"/>
      <c r="E834" s="207"/>
      <c r="F834" s="207"/>
      <c r="G834" s="207"/>
      <c r="H834" s="207"/>
      <c r="I834" s="60"/>
      <c r="J834" s="60"/>
      <c r="K834" s="60"/>
      <c r="L834" s="207"/>
      <c r="M834" s="207"/>
      <c r="N834" s="207"/>
      <c r="O834" s="207"/>
      <c r="P834" s="207"/>
      <c r="Q834" s="207"/>
      <c r="R834" s="207"/>
      <c r="S834" s="207"/>
    </row>
    <row r="835" spans="1:19" x14ac:dyDescent="0.25">
      <c r="A835" s="207"/>
      <c r="B835" s="207"/>
      <c r="C835" s="207"/>
      <c r="D835" s="207"/>
      <c r="E835" s="207"/>
      <c r="F835" s="207"/>
      <c r="G835" s="207"/>
      <c r="H835" s="207"/>
      <c r="I835" s="60"/>
      <c r="J835" s="60"/>
      <c r="K835" s="60"/>
      <c r="L835" s="207"/>
      <c r="M835" s="207"/>
      <c r="N835" s="207"/>
      <c r="O835" s="207"/>
      <c r="P835" s="207"/>
      <c r="Q835" s="207"/>
      <c r="R835" s="207"/>
      <c r="S835" s="207"/>
    </row>
    <row r="836" spans="1:19" x14ac:dyDescent="0.25">
      <c r="A836" s="207"/>
      <c r="B836" s="207"/>
      <c r="C836" s="207"/>
      <c r="D836" s="207"/>
      <c r="E836" s="207"/>
      <c r="F836" s="207"/>
      <c r="G836" s="207"/>
      <c r="H836" s="207"/>
      <c r="I836" s="60"/>
      <c r="J836" s="60"/>
      <c r="K836" s="60"/>
      <c r="L836" s="207"/>
      <c r="M836" s="207"/>
      <c r="N836" s="207"/>
      <c r="O836" s="207"/>
      <c r="P836" s="207"/>
      <c r="Q836" s="207"/>
      <c r="R836" s="207"/>
      <c r="S836" s="207"/>
    </row>
    <row r="837" spans="1:19" x14ac:dyDescent="0.25">
      <c r="A837" s="207"/>
      <c r="B837" s="207"/>
      <c r="C837" s="207"/>
      <c r="D837" s="207"/>
      <c r="E837" s="207"/>
      <c r="F837" s="207"/>
      <c r="G837" s="207"/>
      <c r="H837" s="207"/>
      <c r="I837" s="60"/>
      <c r="J837" s="60"/>
      <c r="K837" s="60"/>
      <c r="L837" s="207"/>
      <c r="M837" s="207"/>
      <c r="N837" s="207"/>
      <c r="O837" s="207"/>
      <c r="P837" s="207"/>
      <c r="Q837" s="207"/>
      <c r="R837" s="207"/>
      <c r="S837" s="207"/>
    </row>
    <row r="838" spans="1:19" x14ac:dyDescent="0.25">
      <c r="A838" s="207"/>
      <c r="B838" s="207"/>
      <c r="C838" s="207"/>
      <c r="D838" s="207"/>
      <c r="E838" s="207"/>
      <c r="F838" s="207"/>
      <c r="G838" s="207"/>
      <c r="H838" s="207"/>
      <c r="I838" s="60"/>
      <c r="J838" s="60"/>
      <c r="K838" s="60"/>
      <c r="L838" s="207"/>
      <c r="M838" s="207"/>
      <c r="N838" s="207"/>
      <c r="O838" s="207"/>
      <c r="P838" s="207"/>
      <c r="Q838" s="207"/>
      <c r="R838" s="207"/>
      <c r="S838" s="207"/>
    </row>
    <row r="839" spans="1:19" x14ac:dyDescent="0.25">
      <c r="A839" s="207"/>
      <c r="B839" s="207"/>
      <c r="C839" s="207"/>
      <c r="D839" s="207"/>
      <c r="E839" s="207"/>
      <c r="F839" s="207"/>
      <c r="G839" s="207"/>
      <c r="H839" s="207"/>
      <c r="I839" s="60"/>
      <c r="J839" s="60"/>
      <c r="K839" s="60"/>
      <c r="L839" s="207"/>
      <c r="M839" s="207"/>
      <c r="N839" s="207"/>
      <c r="O839" s="207"/>
      <c r="P839" s="207"/>
      <c r="Q839" s="207"/>
      <c r="R839" s="207"/>
      <c r="S839" s="207"/>
    </row>
    <row r="840" spans="1:19" x14ac:dyDescent="0.25">
      <c r="A840" s="207"/>
      <c r="B840" s="207"/>
      <c r="C840" s="207"/>
      <c r="D840" s="207"/>
      <c r="E840" s="207"/>
      <c r="F840" s="207"/>
      <c r="G840" s="207"/>
      <c r="H840" s="207"/>
      <c r="I840" s="60"/>
      <c r="J840" s="60"/>
      <c r="K840" s="60"/>
      <c r="L840" s="207"/>
      <c r="M840" s="207"/>
      <c r="N840" s="207"/>
      <c r="O840" s="207"/>
      <c r="P840" s="207"/>
      <c r="Q840" s="207"/>
      <c r="R840" s="207"/>
      <c r="S840" s="207"/>
    </row>
    <row r="841" spans="1:19" x14ac:dyDescent="0.25">
      <c r="A841" s="207"/>
      <c r="B841" s="207"/>
      <c r="C841" s="207"/>
      <c r="D841" s="207"/>
      <c r="E841" s="207"/>
      <c r="F841" s="207"/>
      <c r="G841" s="207"/>
      <c r="H841" s="207"/>
      <c r="I841" s="60"/>
      <c r="J841" s="60"/>
      <c r="K841" s="60"/>
      <c r="L841" s="207"/>
      <c r="M841" s="207"/>
      <c r="N841" s="207"/>
      <c r="O841" s="207"/>
      <c r="P841" s="207"/>
      <c r="Q841" s="207"/>
      <c r="R841" s="207"/>
      <c r="S841" s="207"/>
    </row>
    <row r="842" spans="1:19" x14ac:dyDescent="0.25">
      <c r="A842" s="207"/>
      <c r="B842" s="207"/>
      <c r="C842" s="207"/>
      <c r="D842" s="207"/>
      <c r="E842" s="207"/>
      <c r="F842" s="207"/>
      <c r="G842" s="207"/>
      <c r="H842" s="207"/>
      <c r="I842" s="60"/>
      <c r="J842" s="60"/>
      <c r="K842" s="60"/>
      <c r="L842" s="207"/>
      <c r="M842" s="207"/>
      <c r="N842" s="207"/>
      <c r="O842" s="207"/>
      <c r="P842" s="207"/>
      <c r="Q842" s="207"/>
      <c r="R842" s="207"/>
      <c r="S842" s="207"/>
    </row>
    <row r="843" spans="1:19" x14ac:dyDescent="0.25">
      <c r="A843" s="207"/>
      <c r="B843" s="207"/>
      <c r="C843" s="207"/>
      <c r="D843" s="207"/>
      <c r="E843" s="207"/>
      <c r="F843" s="207"/>
      <c r="G843" s="207"/>
      <c r="H843" s="207"/>
      <c r="I843" s="60"/>
      <c r="J843" s="60"/>
      <c r="K843" s="60"/>
      <c r="L843" s="207"/>
      <c r="M843" s="207"/>
      <c r="N843" s="207"/>
      <c r="O843" s="207"/>
      <c r="P843" s="207"/>
      <c r="Q843" s="207"/>
      <c r="R843" s="207"/>
      <c r="S843" s="207"/>
    </row>
    <row r="844" spans="1:19" x14ac:dyDescent="0.25">
      <c r="A844" s="207"/>
      <c r="B844" s="207"/>
      <c r="C844" s="207"/>
      <c r="D844" s="207"/>
      <c r="E844" s="207"/>
      <c r="F844" s="207"/>
      <c r="G844" s="207"/>
      <c r="H844" s="207"/>
      <c r="I844" s="60"/>
      <c r="J844" s="60"/>
      <c r="K844" s="60"/>
      <c r="L844" s="207"/>
      <c r="M844" s="207"/>
      <c r="N844" s="207"/>
      <c r="O844" s="207"/>
      <c r="P844" s="207"/>
      <c r="Q844" s="207"/>
      <c r="R844" s="207"/>
      <c r="S844" s="207"/>
    </row>
    <row r="845" spans="1:19" x14ac:dyDescent="0.25">
      <c r="A845" s="207"/>
      <c r="B845" s="207"/>
      <c r="C845" s="207"/>
      <c r="D845" s="207"/>
      <c r="E845" s="207"/>
      <c r="F845" s="207"/>
      <c r="G845" s="207"/>
      <c r="H845" s="207"/>
      <c r="I845" s="60"/>
      <c r="J845" s="60"/>
      <c r="K845" s="60"/>
      <c r="L845" s="207"/>
      <c r="M845" s="207"/>
      <c r="N845" s="207"/>
      <c r="O845" s="207"/>
      <c r="P845" s="207"/>
      <c r="Q845" s="207"/>
      <c r="R845" s="207"/>
      <c r="S845" s="207"/>
    </row>
    <row r="846" spans="1:19" x14ac:dyDescent="0.25">
      <c r="A846" s="207"/>
      <c r="B846" s="207"/>
      <c r="C846" s="207"/>
      <c r="D846" s="207"/>
      <c r="E846" s="207"/>
      <c r="F846" s="207"/>
      <c r="G846" s="207"/>
      <c r="H846" s="207"/>
      <c r="I846" s="60"/>
      <c r="J846" s="60"/>
      <c r="K846" s="60"/>
      <c r="L846" s="207"/>
      <c r="M846" s="207"/>
      <c r="N846" s="207"/>
      <c r="O846" s="207"/>
      <c r="P846" s="207"/>
      <c r="Q846" s="207"/>
      <c r="R846" s="207"/>
      <c r="S846" s="207"/>
    </row>
    <row r="847" spans="1:19" x14ac:dyDescent="0.25">
      <c r="A847" s="207"/>
      <c r="B847" s="207"/>
      <c r="C847" s="207"/>
      <c r="D847" s="207"/>
      <c r="E847" s="207"/>
      <c r="F847" s="207"/>
      <c r="G847" s="207"/>
      <c r="H847" s="207"/>
      <c r="I847" s="60"/>
      <c r="J847" s="60"/>
      <c r="K847" s="60"/>
      <c r="L847" s="207"/>
      <c r="M847" s="207"/>
      <c r="N847" s="207"/>
      <c r="O847" s="207"/>
      <c r="P847" s="207"/>
      <c r="Q847" s="207"/>
      <c r="R847" s="207"/>
      <c r="S847" s="207"/>
    </row>
    <row r="848" spans="1:19" x14ac:dyDescent="0.25">
      <c r="A848" s="207"/>
      <c r="B848" s="207"/>
      <c r="C848" s="207"/>
      <c r="D848" s="207"/>
      <c r="E848" s="207"/>
      <c r="F848" s="207"/>
      <c r="G848" s="207"/>
      <c r="H848" s="207"/>
      <c r="I848" s="60"/>
      <c r="J848" s="60"/>
      <c r="K848" s="60"/>
      <c r="L848" s="207"/>
      <c r="M848" s="207"/>
      <c r="N848" s="207"/>
      <c r="O848" s="207"/>
      <c r="P848" s="207"/>
      <c r="Q848" s="207"/>
      <c r="R848" s="207"/>
      <c r="S848" s="207"/>
    </row>
    <row r="849" spans="1:19" x14ac:dyDescent="0.25">
      <c r="A849" s="207"/>
      <c r="B849" s="207"/>
      <c r="C849" s="207"/>
      <c r="D849" s="207"/>
      <c r="E849" s="207"/>
      <c r="F849" s="207"/>
      <c r="G849" s="207"/>
      <c r="H849" s="207"/>
      <c r="I849" s="60"/>
      <c r="J849" s="60"/>
      <c r="K849" s="60"/>
      <c r="L849" s="207"/>
      <c r="M849" s="207"/>
      <c r="N849" s="207"/>
      <c r="O849" s="207"/>
      <c r="P849" s="207"/>
      <c r="Q849" s="207"/>
      <c r="R849" s="207"/>
      <c r="S849" s="207"/>
    </row>
    <row r="850" spans="1:19" x14ac:dyDescent="0.25">
      <c r="A850" s="207"/>
      <c r="B850" s="207"/>
      <c r="C850" s="207"/>
      <c r="D850" s="207"/>
      <c r="E850" s="207"/>
      <c r="F850" s="207"/>
      <c r="G850" s="207"/>
      <c r="H850" s="207"/>
      <c r="I850" s="60"/>
      <c r="J850" s="60"/>
      <c r="K850" s="60"/>
      <c r="L850" s="207"/>
      <c r="M850" s="207"/>
      <c r="N850" s="207"/>
      <c r="O850" s="207"/>
      <c r="P850" s="207"/>
      <c r="Q850" s="207"/>
      <c r="R850" s="207"/>
      <c r="S850" s="207"/>
    </row>
    <row r="851" spans="1:19" x14ac:dyDescent="0.25">
      <c r="A851" s="207"/>
      <c r="B851" s="207"/>
      <c r="C851" s="207"/>
      <c r="D851" s="207"/>
      <c r="E851" s="207"/>
      <c r="F851" s="207"/>
      <c r="G851" s="207"/>
      <c r="H851" s="207"/>
      <c r="I851" s="60"/>
      <c r="J851" s="60"/>
      <c r="K851" s="60"/>
      <c r="L851" s="207"/>
      <c r="M851" s="207"/>
      <c r="N851" s="207"/>
      <c r="O851" s="207"/>
      <c r="P851" s="207"/>
      <c r="Q851" s="207"/>
      <c r="R851" s="207"/>
      <c r="S851" s="207"/>
    </row>
    <row r="852" spans="1:19" x14ac:dyDescent="0.25">
      <c r="A852" s="207"/>
      <c r="B852" s="207"/>
      <c r="C852" s="207"/>
      <c r="D852" s="207"/>
      <c r="E852" s="207"/>
      <c r="F852" s="207"/>
      <c r="G852" s="207"/>
      <c r="H852" s="207"/>
      <c r="I852" s="60"/>
      <c r="J852" s="60"/>
      <c r="K852" s="60"/>
      <c r="L852" s="207"/>
      <c r="M852" s="207"/>
      <c r="N852" s="207"/>
      <c r="O852" s="207"/>
      <c r="P852" s="207"/>
      <c r="Q852" s="207"/>
      <c r="R852" s="207"/>
      <c r="S852" s="207"/>
    </row>
    <row r="853" spans="1:19" x14ac:dyDescent="0.25">
      <c r="A853" s="207"/>
      <c r="B853" s="207"/>
      <c r="C853" s="207"/>
      <c r="D853" s="207"/>
      <c r="E853" s="207"/>
      <c r="F853" s="207"/>
      <c r="G853" s="207"/>
      <c r="H853" s="207"/>
      <c r="I853" s="60"/>
      <c r="J853" s="60"/>
      <c r="K853" s="60"/>
      <c r="L853" s="207"/>
      <c r="M853" s="207"/>
      <c r="N853" s="207"/>
      <c r="O853" s="207"/>
      <c r="P853" s="207"/>
      <c r="Q853" s="207"/>
      <c r="R853" s="207"/>
      <c r="S853" s="207"/>
    </row>
    <row r="854" spans="1:19" x14ac:dyDescent="0.25">
      <c r="A854" s="207"/>
      <c r="B854" s="207"/>
      <c r="C854" s="207"/>
      <c r="D854" s="207"/>
      <c r="E854" s="207"/>
      <c r="F854" s="207"/>
      <c r="G854" s="207"/>
      <c r="H854" s="207"/>
      <c r="I854" s="60"/>
      <c r="J854" s="60"/>
      <c r="K854" s="60"/>
      <c r="L854" s="207"/>
      <c r="M854" s="207"/>
      <c r="N854" s="207"/>
      <c r="O854" s="207"/>
      <c r="P854" s="207"/>
      <c r="Q854" s="207"/>
      <c r="R854" s="207"/>
      <c r="S854" s="207"/>
    </row>
    <row r="855" spans="1:19" x14ac:dyDescent="0.25">
      <c r="A855" s="207"/>
      <c r="B855" s="207"/>
      <c r="C855" s="207"/>
      <c r="D855" s="207"/>
      <c r="E855" s="207"/>
      <c r="F855" s="207"/>
      <c r="G855" s="207"/>
      <c r="H855" s="207"/>
      <c r="I855" s="60"/>
      <c r="J855" s="60"/>
      <c r="K855" s="60"/>
      <c r="L855" s="207"/>
      <c r="M855" s="207"/>
      <c r="N855" s="207"/>
      <c r="O855" s="207"/>
      <c r="P855" s="207"/>
      <c r="Q855" s="207"/>
      <c r="R855" s="207"/>
      <c r="S855" s="207"/>
    </row>
    <row r="856" spans="1:19" x14ac:dyDescent="0.25">
      <c r="A856" s="207"/>
      <c r="B856" s="207"/>
      <c r="C856" s="207"/>
      <c r="D856" s="207"/>
      <c r="E856" s="207"/>
      <c r="F856" s="207"/>
      <c r="G856" s="207"/>
      <c r="H856" s="207"/>
      <c r="I856" s="60"/>
      <c r="J856" s="60"/>
      <c r="K856" s="60"/>
      <c r="L856" s="207"/>
      <c r="M856" s="207"/>
      <c r="N856" s="207"/>
      <c r="O856" s="207"/>
      <c r="P856" s="207"/>
      <c r="Q856" s="207"/>
      <c r="R856" s="207"/>
      <c r="S856" s="207"/>
    </row>
    <row r="857" spans="1:19" x14ac:dyDescent="0.25">
      <c r="A857" s="207"/>
      <c r="B857" s="207"/>
      <c r="C857" s="207"/>
      <c r="D857" s="207"/>
      <c r="E857" s="207"/>
      <c r="F857" s="207"/>
      <c r="G857" s="207"/>
      <c r="H857" s="207"/>
      <c r="I857" s="60"/>
      <c r="J857" s="60"/>
      <c r="K857" s="60"/>
      <c r="L857" s="207"/>
      <c r="M857" s="207"/>
      <c r="N857" s="207"/>
      <c r="O857" s="207"/>
      <c r="P857" s="207"/>
      <c r="Q857" s="207"/>
      <c r="R857" s="207"/>
      <c r="S857" s="207"/>
    </row>
    <row r="858" spans="1:19" x14ac:dyDescent="0.25">
      <c r="A858" s="207"/>
      <c r="B858" s="207"/>
      <c r="C858" s="207"/>
      <c r="D858" s="207"/>
      <c r="E858" s="207"/>
      <c r="F858" s="207"/>
      <c r="G858" s="207"/>
      <c r="H858" s="207"/>
      <c r="I858" s="60"/>
      <c r="J858" s="60"/>
      <c r="K858" s="60"/>
      <c r="L858" s="207"/>
      <c r="M858" s="207"/>
      <c r="N858" s="207"/>
      <c r="O858" s="207"/>
      <c r="P858" s="207"/>
      <c r="Q858" s="207"/>
      <c r="R858" s="207"/>
      <c r="S858" s="207"/>
    </row>
    <row r="859" spans="1:19" x14ac:dyDescent="0.25">
      <c r="A859" s="207"/>
      <c r="B859" s="207"/>
      <c r="C859" s="207"/>
      <c r="D859" s="207"/>
      <c r="E859" s="207"/>
      <c r="F859" s="207"/>
      <c r="G859" s="207"/>
      <c r="H859" s="207"/>
      <c r="I859" s="60"/>
      <c r="J859" s="60"/>
      <c r="K859" s="60"/>
      <c r="L859" s="207"/>
      <c r="M859" s="207"/>
      <c r="N859" s="207"/>
      <c r="O859" s="207"/>
      <c r="P859" s="207"/>
      <c r="Q859" s="207"/>
      <c r="R859" s="207"/>
      <c r="S859" s="207"/>
    </row>
    <row r="860" spans="1:19" x14ac:dyDescent="0.25">
      <c r="A860" s="207"/>
      <c r="B860" s="207"/>
      <c r="C860" s="207"/>
      <c r="D860" s="207"/>
      <c r="E860" s="207"/>
      <c r="F860" s="207"/>
      <c r="G860" s="207"/>
      <c r="H860" s="207"/>
      <c r="I860" s="60"/>
      <c r="J860" s="60"/>
      <c r="K860" s="60"/>
      <c r="L860" s="207"/>
      <c r="M860" s="207"/>
      <c r="N860" s="207"/>
      <c r="O860" s="207"/>
      <c r="P860" s="207"/>
      <c r="Q860" s="207"/>
      <c r="R860" s="207"/>
      <c r="S860" s="207"/>
    </row>
    <row r="861" spans="1:19" x14ac:dyDescent="0.25">
      <c r="A861" s="207"/>
      <c r="B861" s="207"/>
      <c r="C861" s="207"/>
      <c r="D861" s="207"/>
      <c r="E861" s="207"/>
      <c r="F861" s="207"/>
      <c r="G861" s="207"/>
      <c r="H861" s="207"/>
      <c r="I861" s="60"/>
      <c r="J861" s="60"/>
      <c r="K861" s="60"/>
      <c r="L861" s="207"/>
      <c r="M861" s="207"/>
      <c r="N861" s="207"/>
      <c r="O861" s="207"/>
      <c r="P861" s="207"/>
      <c r="Q861" s="207"/>
      <c r="R861" s="207"/>
      <c r="S861" s="207"/>
    </row>
    <row r="862" spans="1:19" x14ac:dyDescent="0.25">
      <c r="A862" s="207"/>
      <c r="B862" s="207"/>
      <c r="C862" s="207"/>
      <c r="D862" s="207"/>
      <c r="E862" s="207"/>
      <c r="F862" s="207"/>
      <c r="G862" s="207"/>
      <c r="H862" s="207"/>
      <c r="I862" s="60"/>
      <c r="J862" s="60"/>
      <c r="K862" s="60"/>
      <c r="L862" s="207"/>
      <c r="M862" s="207"/>
      <c r="N862" s="207"/>
      <c r="O862" s="207"/>
      <c r="P862" s="207"/>
      <c r="Q862" s="207"/>
      <c r="R862" s="207"/>
      <c r="S862" s="207"/>
    </row>
    <row r="863" spans="1:19" x14ac:dyDescent="0.25">
      <c r="A863" s="207"/>
      <c r="B863" s="207"/>
      <c r="C863" s="207"/>
      <c r="D863" s="207"/>
      <c r="E863" s="207"/>
      <c r="F863" s="207"/>
      <c r="G863" s="207"/>
      <c r="H863" s="207"/>
      <c r="I863" s="60"/>
      <c r="J863" s="60"/>
      <c r="K863" s="60"/>
      <c r="L863" s="207"/>
      <c r="M863" s="207"/>
      <c r="N863" s="207"/>
      <c r="O863" s="207"/>
      <c r="P863" s="207"/>
      <c r="Q863" s="207"/>
      <c r="R863" s="207"/>
      <c r="S863" s="207"/>
    </row>
    <row r="864" spans="1:19" x14ac:dyDescent="0.25">
      <c r="A864" s="207"/>
      <c r="B864" s="207"/>
      <c r="C864" s="207"/>
      <c r="D864" s="207"/>
      <c r="E864" s="207"/>
      <c r="F864" s="207"/>
      <c r="G864" s="207"/>
      <c r="H864" s="207"/>
      <c r="I864" s="60"/>
      <c r="J864" s="60"/>
      <c r="K864" s="60"/>
      <c r="L864" s="207"/>
      <c r="M864" s="207"/>
      <c r="N864" s="207"/>
      <c r="O864" s="207"/>
      <c r="P864" s="207"/>
      <c r="Q864" s="207"/>
      <c r="R864" s="207"/>
      <c r="S864" s="207"/>
    </row>
    <row r="865" spans="1:19" x14ac:dyDescent="0.25">
      <c r="A865" s="207"/>
      <c r="B865" s="207"/>
      <c r="C865" s="207"/>
      <c r="D865" s="207"/>
      <c r="E865" s="207"/>
      <c r="F865" s="207"/>
      <c r="G865" s="207"/>
      <c r="H865" s="207"/>
      <c r="I865" s="60"/>
      <c r="J865" s="60"/>
      <c r="K865" s="60"/>
      <c r="L865" s="207"/>
      <c r="M865" s="207"/>
      <c r="N865" s="207"/>
      <c r="O865" s="207"/>
      <c r="P865" s="207"/>
      <c r="Q865" s="207"/>
      <c r="R865" s="207"/>
      <c r="S865" s="207"/>
    </row>
    <row r="866" spans="1:19" x14ac:dyDescent="0.25">
      <c r="A866" s="207"/>
      <c r="B866" s="207"/>
      <c r="C866" s="207"/>
      <c r="D866" s="207"/>
      <c r="E866" s="207"/>
      <c r="F866" s="207"/>
      <c r="G866" s="207"/>
      <c r="H866" s="207"/>
      <c r="I866" s="60"/>
      <c r="J866" s="60"/>
      <c r="K866" s="60"/>
      <c r="L866" s="207"/>
      <c r="M866" s="207"/>
      <c r="N866" s="207"/>
      <c r="O866" s="207"/>
      <c r="P866" s="207"/>
      <c r="Q866" s="207"/>
      <c r="R866" s="207"/>
      <c r="S866" s="207"/>
    </row>
    <row r="867" spans="1:19" x14ac:dyDescent="0.25">
      <c r="A867" s="207"/>
      <c r="B867" s="207"/>
      <c r="C867" s="207"/>
      <c r="D867" s="207"/>
      <c r="E867" s="207"/>
      <c r="F867" s="207"/>
      <c r="G867" s="207"/>
      <c r="H867" s="207"/>
      <c r="I867" s="60"/>
      <c r="J867" s="60"/>
      <c r="K867" s="60"/>
      <c r="L867" s="207"/>
      <c r="M867" s="207"/>
      <c r="N867" s="207"/>
      <c r="O867" s="207"/>
      <c r="P867" s="207"/>
      <c r="Q867" s="207"/>
      <c r="R867" s="207"/>
      <c r="S867" s="207"/>
    </row>
    <row r="868" spans="1:19" x14ac:dyDescent="0.25">
      <c r="A868" s="207"/>
      <c r="B868" s="207"/>
      <c r="C868" s="207"/>
      <c r="D868" s="207"/>
      <c r="E868" s="207"/>
      <c r="F868" s="207"/>
      <c r="G868" s="207"/>
      <c r="H868" s="207"/>
      <c r="I868" s="60"/>
      <c r="J868" s="60"/>
      <c r="K868" s="60"/>
      <c r="L868" s="207"/>
      <c r="M868" s="207"/>
      <c r="N868" s="207"/>
      <c r="O868" s="207"/>
      <c r="P868" s="207"/>
      <c r="Q868" s="207"/>
      <c r="R868" s="207"/>
      <c r="S868" s="207"/>
    </row>
    <row r="869" spans="1:19" x14ac:dyDescent="0.25">
      <c r="A869" s="207"/>
      <c r="B869" s="207"/>
      <c r="C869" s="207"/>
      <c r="D869" s="207"/>
      <c r="E869" s="207"/>
      <c r="F869" s="207"/>
      <c r="G869" s="207"/>
      <c r="H869" s="207"/>
      <c r="I869" s="60"/>
      <c r="J869" s="60"/>
      <c r="K869" s="60"/>
      <c r="L869" s="207"/>
      <c r="M869" s="207"/>
      <c r="N869" s="207"/>
      <c r="O869" s="207"/>
      <c r="P869" s="207"/>
      <c r="Q869" s="207"/>
      <c r="R869" s="207"/>
      <c r="S869" s="207"/>
    </row>
    <row r="870" spans="1:19" x14ac:dyDescent="0.25">
      <c r="A870" s="207"/>
      <c r="B870" s="207"/>
      <c r="C870" s="207"/>
      <c r="D870" s="207"/>
      <c r="E870" s="207"/>
      <c r="F870" s="207"/>
      <c r="G870" s="207"/>
      <c r="H870" s="207"/>
      <c r="I870" s="60"/>
      <c r="J870" s="60"/>
      <c r="K870" s="60"/>
      <c r="L870" s="207"/>
      <c r="M870" s="207"/>
      <c r="N870" s="207"/>
      <c r="O870" s="207"/>
      <c r="P870" s="207"/>
      <c r="Q870" s="207"/>
      <c r="R870" s="207"/>
      <c r="S870" s="207"/>
    </row>
    <row r="871" spans="1:19" x14ac:dyDescent="0.25">
      <c r="A871" s="207"/>
      <c r="B871" s="207"/>
      <c r="C871" s="207"/>
      <c r="D871" s="207"/>
      <c r="E871" s="207"/>
      <c r="F871" s="207"/>
      <c r="G871" s="207"/>
      <c r="H871" s="207"/>
      <c r="I871" s="60"/>
      <c r="J871" s="60"/>
      <c r="K871" s="60"/>
      <c r="L871" s="207"/>
      <c r="M871" s="207"/>
      <c r="N871" s="207"/>
      <c r="O871" s="207"/>
      <c r="P871" s="207"/>
      <c r="Q871" s="207"/>
      <c r="R871" s="207"/>
      <c r="S871" s="207"/>
    </row>
    <row r="872" spans="1:19" x14ac:dyDescent="0.25">
      <c r="A872" s="207"/>
      <c r="B872" s="207"/>
      <c r="C872" s="207"/>
      <c r="D872" s="207"/>
      <c r="E872" s="207"/>
      <c r="F872" s="207"/>
      <c r="G872" s="207"/>
      <c r="H872" s="207"/>
      <c r="I872" s="60"/>
      <c r="J872" s="60"/>
      <c r="K872" s="60"/>
      <c r="L872" s="207"/>
      <c r="M872" s="207"/>
      <c r="N872" s="207"/>
      <c r="O872" s="207"/>
      <c r="P872" s="207"/>
      <c r="Q872" s="207"/>
      <c r="R872" s="207"/>
      <c r="S872" s="207"/>
    </row>
    <row r="873" spans="1:19" x14ac:dyDescent="0.25">
      <c r="A873" s="207"/>
      <c r="B873" s="207"/>
      <c r="C873" s="207"/>
      <c r="D873" s="207"/>
      <c r="E873" s="207"/>
      <c r="F873" s="207"/>
      <c r="G873" s="207"/>
      <c r="H873" s="207"/>
      <c r="I873" s="60"/>
      <c r="J873" s="60"/>
      <c r="K873" s="60"/>
      <c r="L873" s="207"/>
      <c r="M873" s="207"/>
      <c r="N873" s="207"/>
      <c r="O873" s="207"/>
      <c r="P873" s="207"/>
      <c r="Q873" s="207"/>
      <c r="R873" s="207"/>
      <c r="S873" s="207"/>
    </row>
    <row r="874" spans="1:19" x14ac:dyDescent="0.25">
      <c r="A874" s="207"/>
      <c r="B874" s="207"/>
      <c r="C874" s="207"/>
      <c r="D874" s="207"/>
      <c r="E874" s="207"/>
      <c r="F874" s="207"/>
      <c r="G874" s="207"/>
      <c r="H874" s="207"/>
      <c r="I874" s="60"/>
      <c r="J874" s="60"/>
      <c r="K874" s="60"/>
      <c r="L874" s="207"/>
      <c r="M874" s="207"/>
      <c r="N874" s="207"/>
      <c r="O874" s="207"/>
      <c r="P874" s="207"/>
      <c r="Q874" s="207"/>
      <c r="R874" s="207"/>
      <c r="S874" s="207"/>
    </row>
    <row r="875" spans="1:19" x14ac:dyDescent="0.25">
      <c r="A875" s="207"/>
      <c r="B875" s="207"/>
      <c r="C875" s="207"/>
      <c r="D875" s="207"/>
      <c r="E875" s="207"/>
      <c r="F875" s="207"/>
      <c r="G875" s="207"/>
      <c r="H875" s="207"/>
      <c r="I875" s="60"/>
      <c r="J875" s="60"/>
      <c r="K875" s="60"/>
      <c r="L875" s="207"/>
      <c r="M875" s="207"/>
      <c r="N875" s="207"/>
      <c r="O875" s="207"/>
      <c r="P875" s="207"/>
      <c r="Q875" s="207"/>
      <c r="R875" s="207"/>
      <c r="S875" s="207"/>
    </row>
    <row r="876" spans="1:19" x14ac:dyDescent="0.25">
      <c r="A876" s="207"/>
      <c r="B876" s="207"/>
      <c r="C876" s="207"/>
      <c r="D876" s="207"/>
      <c r="E876" s="207"/>
      <c r="F876" s="207"/>
      <c r="G876" s="207"/>
      <c r="H876" s="207"/>
      <c r="I876" s="60"/>
      <c r="J876" s="60"/>
      <c r="K876" s="60"/>
      <c r="L876" s="207"/>
      <c r="M876" s="207"/>
      <c r="N876" s="207"/>
      <c r="O876" s="207"/>
      <c r="P876" s="207"/>
      <c r="Q876" s="207"/>
      <c r="R876" s="207"/>
      <c r="S876" s="207"/>
    </row>
    <row r="877" spans="1:19" x14ac:dyDescent="0.25">
      <c r="A877" s="207"/>
      <c r="B877" s="207"/>
      <c r="C877" s="207"/>
      <c r="D877" s="207"/>
      <c r="E877" s="207"/>
      <c r="F877" s="207"/>
      <c r="G877" s="207"/>
      <c r="H877" s="207"/>
      <c r="I877" s="60"/>
      <c r="J877" s="60"/>
      <c r="K877" s="60"/>
      <c r="L877" s="207"/>
      <c r="M877" s="207"/>
      <c r="N877" s="207"/>
      <c r="O877" s="207"/>
      <c r="P877" s="207"/>
      <c r="Q877" s="207"/>
      <c r="R877" s="207"/>
      <c r="S877" s="207"/>
    </row>
    <row r="878" spans="1:19" x14ac:dyDescent="0.25">
      <c r="A878" s="207"/>
      <c r="B878" s="207"/>
      <c r="C878" s="207"/>
      <c r="D878" s="207"/>
      <c r="E878" s="207"/>
      <c r="F878" s="207"/>
      <c r="G878" s="207"/>
      <c r="H878" s="207"/>
      <c r="I878" s="60"/>
      <c r="J878" s="60"/>
      <c r="K878" s="60"/>
      <c r="L878" s="207"/>
      <c r="M878" s="207"/>
      <c r="N878" s="207"/>
      <c r="O878" s="207"/>
      <c r="P878" s="207"/>
      <c r="Q878" s="207"/>
      <c r="R878" s="207"/>
      <c r="S878" s="207"/>
    </row>
    <row r="879" spans="1:19" x14ac:dyDescent="0.25">
      <c r="A879" s="207"/>
      <c r="B879" s="207"/>
      <c r="C879" s="207"/>
      <c r="D879" s="207"/>
      <c r="E879" s="207"/>
      <c r="F879" s="207"/>
      <c r="G879" s="207"/>
      <c r="H879" s="207"/>
      <c r="I879" s="60"/>
      <c r="J879" s="60"/>
      <c r="K879" s="60"/>
      <c r="L879" s="207"/>
      <c r="M879" s="207"/>
      <c r="N879" s="207"/>
      <c r="O879" s="207"/>
      <c r="P879" s="207"/>
      <c r="Q879" s="207"/>
      <c r="R879" s="207"/>
      <c r="S879" s="207"/>
    </row>
    <row r="880" spans="1:19" x14ac:dyDescent="0.25">
      <c r="A880" s="207"/>
      <c r="B880" s="207"/>
      <c r="C880" s="207"/>
      <c r="D880" s="207"/>
      <c r="E880" s="207"/>
      <c r="F880" s="207"/>
      <c r="G880" s="207"/>
      <c r="H880" s="207"/>
      <c r="I880" s="60"/>
      <c r="J880" s="60"/>
      <c r="K880" s="60"/>
      <c r="L880" s="207"/>
      <c r="M880" s="207"/>
      <c r="N880" s="207"/>
      <c r="O880" s="207"/>
      <c r="P880" s="207"/>
      <c r="Q880" s="207"/>
      <c r="R880" s="207"/>
      <c r="S880" s="207"/>
    </row>
    <row r="881" spans="1:19" x14ac:dyDescent="0.25">
      <c r="A881" s="207"/>
      <c r="B881" s="207"/>
      <c r="C881" s="207"/>
      <c r="D881" s="207"/>
      <c r="E881" s="207"/>
      <c r="F881" s="207"/>
      <c r="G881" s="207"/>
      <c r="H881" s="207"/>
      <c r="I881" s="60"/>
      <c r="J881" s="60"/>
      <c r="K881" s="60"/>
      <c r="L881" s="207"/>
      <c r="M881" s="207"/>
      <c r="N881" s="207"/>
      <c r="O881" s="207"/>
      <c r="P881" s="207"/>
      <c r="Q881" s="207"/>
      <c r="R881" s="207"/>
      <c r="S881" s="207"/>
    </row>
    <row r="882" spans="1:19" x14ac:dyDescent="0.25">
      <c r="A882" s="207"/>
      <c r="B882" s="207"/>
      <c r="C882" s="207"/>
      <c r="D882" s="207"/>
      <c r="E882" s="207"/>
      <c r="F882" s="207"/>
      <c r="G882" s="207"/>
      <c r="H882" s="207"/>
      <c r="I882" s="60"/>
      <c r="J882" s="60"/>
      <c r="K882" s="60"/>
      <c r="L882" s="207"/>
      <c r="M882" s="207"/>
      <c r="N882" s="207"/>
      <c r="O882" s="207"/>
      <c r="P882" s="207"/>
      <c r="Q882" s="207"/>
      <c r="R882" s="207"/>
      <c r="S882" s="207"/>
    </row>
    <row r="883" spans="1:19" x14ac:dyDescent="0.25">
      <c r="A883" s="207"/>
      <c r="B883" s="207"/>
      <c r="C883" s="207"/>
      <c r="D883" s="207"/>
      <c r="E883" s="207"/>
      <c r="F883" s="207"/>
      <c r="G883" s="207"/>
      <c r="H883" s="207"/>
      <c r="I883" s="60"/>
      <c r="J883" s="60"/>
      <c r="K883" s="60"/>
      <c r="L883" s="207"/>
      <c r="M883" s="207"/>
      <c r="N883" s="207"/>
      <c r="O883" s="207"/>
      <c r="P883" s="207"/>
      <c r="Q883" s="207"/>
      <c r="R883" s="207"/>
      <c r="S883" s="207"/>
    </row>
    <row r="884" spans="1:19" x14ac:dyDescent="0.25">
      <c r="A884" s="207"/>
      <c r="B884" s="207"/>
      <c r="C884" s="207"/>
      <c r="D884" s="207"/>
      <c r="E884" s="207"/>
      <c r="F884" s="207"/>
      <c r="G884" s="207"/>
      <c r="H884" s="207"/>
      <c r="I884" s="60"/>
      <c r="J884" s="60"/>
      <c r="K884" s="60"/>
      <c r="L884" s="207"/>
      <c r="M884" s="207"/>
      <c r="N884" s="207"/>
      <c r="O884" s="207"/>
      <c r="P884" s="207"/>
      <c r="Q884" s="207"/>
      <c r="R884" s="207"/>
      <c r="S884" s="207"/>
    </row>
    <row r="885" spans="1:19" x14ac:dyDescent="0.25">
      <c r="A885" s="207"/>
      <c r="B885" s="207"/>
      <c r="C885" s="207"/>
      <c r="D885" s="207"/>
      <c r="E885" s="207"/>
      <c r="F885" s="207"/>
      <c r="G885" s="207"/>
      <c r="H885" s="207"/>
      <c r="I885" s="60"/>
      <c r="J885" s="60"/>
      <c r="K885" s="60"/>
      <c r="L885" s="207"/>
      <c r="M885" s="207"/>
      <c r="N885" s="207"/>
      <c r="O885" s="207"/>
      <c r="P885" s="207"/>
      <c r="Q885" s="207"/>
      <c r="R885" s="207"/>
      <c r="S885" s="207"/>
    </row>
    <row r="886" spans="1:19" x14ac:dyDescent="0.25">
      <c r="A886" s="207"/>
      <c r="B886" s="207"/>
      <c r="C886" s="207"/>
      <c r="D886" s="207"/>
      <c r="E886" s="207"/>
      <c r="F886" s="207"/>
      <c r="G886" s="207"/>
      <c r="H886" s="207"/>
      <c r="I886" s="60"/>
      <c r="J886" s="60"/>
      <c r="K886" s="60"/>
      <c r="L886" s="207"/>
      <c r="M886" s="207"/>
      <c r="N886" s="207"/>
      <c r="O886" s="207"/>
      <c r="P886" s="207"/>
      <c r="Q886" s="207"/>
      <c r="R886" s="207"/>
      <c r="S886" s="207"/>
    </row>
    <row r="887" spans="1:19" x14ac:dyDescent="0.25">
      <c r="A887" s="207"/>
      <c r="B887" s="207"/>
      <c r="C887" s="207"/>
      <c r="D887" s="207"/>
      <c r="E887" s="207"/>
      <c r="F887" s="207"/>
      <c r="G887" s="207"/>
      <c r="H887" s="207"/>
      <c r="I887" s="60"/>
      <c r="J887" s="60"/>
      <c r="K887" s="60"/>
      <c r="L887" s="207"/>
      <c r="M887" s="207"/>
      <c r="N887" s="207"/>
      <c r="O887" s="207"/>
      <c r="P887" s="207"/>
      <c r="Q887" s="207"/>
      <c r="R887" s="207"/>
      <c r="S887" s="207"/>
    </row>
    <row r="888" spans="1:19" x14ac:dyDescent="0.25">
      <c r="A888" s="207"/>
      <c r="B888" s="207"/>
      <c r="C888" s="207"/>
      <c r="D888" s="207"/>
      <c r="E888" s="207"/>
      <c r="F888" s="207"/>
      <c r="G888" s="207"/>
      <c r="H888" s="207"/>
      <c r="I888" s="60"/>
      <c r="J888" s="60"/>
      <c r="K888" s="60"/>
      <c r="L888" s="207"/>
      <c r="M888" s="207"/>
      <c r="N888" s="207"/>
      <c r="O888" s="207"/>
      <c r="P888" s="207"/>
      <c r="Q888" s="207"/>
      <c r="R888" s="207"/>
      <c r="S888" s="207"/>
    </row>
    <row r="889" spans="1:19" x14ac:dyDescent="0.25">
      <c r="A889" s="207"/>
      <c r="B889" s="207"/>
      <c r="C889" s="207"/>
      <c r="D889" s="207"/>
      <c r="E889" s="207"/>
      <c r="F889" s="207"/>
      <c r="G889" s="207"/>
      <c r="H889" s="207"/>
      <c r="I889" s="60"/>
      <c r="J889" s="60"/>
      <c r="K889" s="60"/>
      <c r="L889" s="207"/>
      <c r="M889" s="207"/>
      <c r="N889" s="207"/>
      <c r="O889" s="207"/>
      <c r="P889" s="207"/>
      <c r="Q889" s="207"/>
      <c r="R889" s="207"/>
      <c r="S889" s="207"/>
    </row>
    <row r="890" spans="1:19" x14ac:dyDescent="0.25">
      <c r="A890" s="207"/>
      <c r="B890" s="207"/>
      <c r="C890" s="207"/>
      <c r="D890" s="207"/>
      <c r="E890" s="207"/>
      <c r="F890" s="207"/>
      <c r="G890" s="207"/>
      <c r="H890" s="207"/>
      <c r="I890" s="60"/>
      <c r="J890" s="60"/>
      <c r="K890" s="60"/>
      <c r="L890" s="207"/>
      <c r="M890" s="207"/>
      <c r="N890" s="207"/>
      <c r="O890" s="207"/>
      <c r="P890" s="207"/>
      <c r="Q890" s="207"/>
      <c r="R890" s="207"/>
      <c r="S890" s="207"/>
    </row>
    <row r="891" spans="1:19" x14ac:dyDescent="0.25">
      <c r="A891" s="207"/>
      <c r="B891" s="207"/>
      <c r="C891" s="207"/>
      <c r="D891" s="207"/>
      <c r="E891" s="207"/>
      <c r="F891" s="207"/>
      <c r="G891" s="207"/>
      <c r="H891" s="207"/>
      <c r="I891" s="60"/>
      <c r="J891" s="60"/>
      <c r="K891" s="60"/>
      <c r="L891" s="207"/>
      <c r="M891" s="207"/>
      <c r="N891" s="207"/>
      <c r="O891" s="207"/>
      <c r="P891" s="207"/>
      <c r="Q891" s="207"/>
      <c r="R891" s="207"/>
      <c r="S891" s="207"/>
    </row>
    <row r="892" spans="1:19" x14ac:dyDescent="0.25">
      <c r="A892" s="207"/>
      <c r="B892" s="207"/>
      <c r="C892" s="207"/>
      <c r="D892" s="207"/>
      <c r="E892" s="207"/>
      <c r="F892" s="207"/>
      <c r="G892" s="207"/>
      <c r="H892" s="207"/>
      <c r="I892" s="60"/>
      <c r="J892" s="60"/>
      <c r="K892" s="60"/>
      <c r="L892" s="207"/>
      <c r="M892" s="207"/>
      <c r="N892" s="207"/>
      <c r="O892" s="207"/>
      <c r="P892" s="207"/>
      <c r="Q892" s="207"/>
      <c r="R892" s="207"/>
      <c r="S892" s="207"/>
    </row>
    <row r="893" spans="1:19" x14ac:dyDescent="0.25">
      <c r="A893" s="207"/>
      <c r="B893" s="207"/>
      <c r="C893" s="207"/>
      <c r="D893" s="207"/>
      <c r="E893" s="207"/>
      <c r="F893" s="207"/>
      <c r="G893" s="207"/>
      <c r="H893" s="207"/>
      <c r="I893" s="60"/>
      <c r="J893" s="60"/>
      <c r="K893" s="60"/>
      <c r="L893" s="207"/>
      <c r="M893" s="207"/>
      <c r="N893" s="207"/>
      <c r="O893" s="207"/>
      <c r="P893" s="207"/>
      <c r="Q893" s="207"/>
      <c r="R893" s="207"/>
      <c r="S893" s="207"/>
    </row>
    <row r="894" spans="1:19" x14ac:dyDescent="0.25">
      <c r="A894" s="207"/>
      <c r="B894" s="207"/>
      <c r="C894" s="207"/>
      <c r="D894" s="207"/>
      <c r="E894" s="207"/>
      <c r="F894" s="207"/>
      <c r="G894" s="207"/>
      <c r="H894" s="207"/>
      <c r="I894" s="60"/>
      <c r="J894" s="60"/>
      <c r="K894" s="60"/>
      <c r="L894" s="207"/>
      <c r="M894" s="207"/>
      <c r="N894" s="207"/>
      <c r="O894" s="207"/>
      <c r="P894" s="207"/>
      <c r="Q894" s="207"/>
      <c r="R894" s="207"/>
      <c r="S894" s="207"/>
    </row>
    <row r="895" spans="1:19" x14ac:dyDescent="0.25">
      <c r="A895" s="207"/>
      <c r="B895" s="207"/>
      <c r="C895" s="207"/>
      <c r="D895" s="207"/>
      <c r="E895" s="207"/>
      <c r="F895" s="207"/>
      <c r="G895" s="207"/>
      <c r="H895" s="207"/>
      <c r="I895" s="60"/>
      <c r="J895" s="60"/>
      <c r="K895" s="60"/>
      <c r="L895" s="207"/>
      <c r="M895" s="207"/>
      <c r="N895" s="207"/>
      <c r="O895" s="207"/>
      <c r="P895" s="207"/>
      <c r="Q895" s="207"/>
      <c r="R895" s="207"/>
      <c r="S895" s="207"/>
    </row>
    <row r="896" spans="1:19" x14ac:dyDescent="0.25">
      <c r="A896" s="207"/>
      <c r="B896" s="207"/>
      <c r="C896" s="207"/>
      <c r="D896" s="207"/>
      <c r="E896" s="207"/>
      <c r="F896" s="207"/>
      <c r="G896" s="207"/>
      <c r="H896" s="207"/>
      <c r="I896" s="60"/>
      <c r="J896" s="60"/>
      <c r="K896" s="60"/>
      <c r="L896" s="207"/>
      <c r="M896" s="207"/>
      <c r="N896" s="207"/>
      <c r="O896" s="207"/>
      <c r="P896" s="207"/>
      <c r="Q896" s="207"/>
      <c r="R896" s="207"/>
      <c r="S896" s="207"/>
    </row>
    <row r="897" spans="1:19" x14ac:dyDescent="0.25">
      <c r="A897" s="207"/>
      <c r="B897" s="207"/>
      <c r="C897" s="207"/>
      <c r="D897" s="207"/>
      <c r="E897" s="207"/>
      <c r="F897" s="207"/>
      <c r="G897" s="207"/>
      <c r="H897" s="207"/>
      <c r="I897" s="60"/>
      <c r="J897" s="60"/>
      <c r="K897" s="60"/>
      <c r="L897" s="207"/>
      <c r="M897" s="207"/>
      <c r="N897" s="207"/>
      <c r="O897" s="207"/>
      <c r="P897" s="207"/>
      <c r="Q897" s="207"/>
      <c r="R897" s="207"/>
      <c r="S897" s="207"/>
    </row>
    <row r="898" spans="1:19" x14ac:dyDescent="0.25">
      <c r="A898" s="207"/>
      <c r="B898" s="207"/>
      <c r="C898" s="207"/>
      <c r="D898" s="207"/>
      <c r="E898" s="207"/>
      <c r="F898" s="207"/>
      <c r="G898" s="207"/>
      <c r="H898" s="207"/>
      <c r="I898" s="60"/>
      <c r="J898" s="60"/>
      <c r="K898" s="60"/>
      <c r="L898" s="207"/>
      <c r="M898" s="207"/>
      <c r="N898" s="207"/>
      <c r="O898" s="207"/>
      <c r="P898" s="207"/>
      <c r="Q898" s="207"/>
      <c r="R898" s="207"/>
      <c r="S898" s="207"/>
    </row>
    <row r="899" spans="1:19" x14ac:dyDescent="0.25">
      <c r="A899" s="207"/>
      <c r="B899" s="207"/>
      <c r="C899" s="207"/>
      <c r="D899" s="207"/>
      <c r="E899" s="207"/>
      <c r="F899" s="207"/>
      <c r="G899" s="207"/>
      <c r="H899" s="207"/>
      <c r="I899" s="60"/>
      <c r="J899" s="60"/>
      <c r="K899" s="60"/>
      <c r="L899" s="207"/>
      <c r="M899" s="207"/>
      <c r="N899" s="207"/>
      <c r="O899" s="207"/>
      <c r="P899" s="207"/>
      <c r="Q899" s="207"/>
      <c r="R899" s="207"/>
      <c r="S899" s="207"/>
    </row>
    <row r="900" spans="1:19" x14ac:dyDescent="0.25">
      <c r="A900" s="207"/>
      <c r="B900" s="207"/>
      <c r="C900" s="207"/>
      <c r="D900" s="207"/>
      <c r="E900" s="207"/>
      <c r="F900" s="207"/>
      <c r="G900" s="207"/>
      <c r="H900" s="207"/>
      <c r="I900" s="60"/>
      <c r="J900" s="60"/>
      <c r="K900" s="60"/>
      <c r="L900" s="207"/>
      <c r="M900" s="207"/>
      <c r="N900" s="207"/>
      <c r="O900" s="207"/>
      <c r="P900" s="207"/>
      <c r="Q900" s="207"/>
      <c r="R900" s="207"/>
      <c r="S900" s="207"/>
    </row>
    <row r="901" spans="1:19" x14ac:dyDescent="0.25">
      <c r="A901" s="207"/>
      <c r="B901" s="207"/>
      <c r="C901" s="207"/>
      <c r="D901" s="207"/>
      <c r="E901" s="207"/>
      <c r="F901" s="207"/>
      <c r="G901" s="207"/>
      <c r="H901" s="207"/>
      <c r="I901" s="60"/>
      <c r="J901" s="60"/>
      <c r="K901" s="60"/>
      <c r="L901" s="207"/>
      <c r="M901" s="207"/>
      <c r="N901" s="207"/>
      <c r="O901" s="207"/>
      <c r="P901" s="207"/>
      <c r="Q901" s="207"/>
      <c r="R901" s="207"/>
      <c r="S901" s="207"/>
    </row>
    <row r="902" spans="1:19" x14ac:dyDescent="0.25">
      <c r="A902" s="207"/>
      <c r="B902" s="207"/>
      <c r="C902" s="207"/>
      <c r="D902" s="207"/>
      <c r="E902" s="207"/>
      <c r="F902" s="207"/>
      <c r="G902" s="207"/>
      <c r="H902" s="207"/>
      <c r="I902" s="60"/>
      <c r="J902" s="60"/>
      <c r="K902" s="60"/>
      <c r="L902" s="207"/>
      <c r="M902" s="207"/>
      <c r="N902" s="207"/>
      <c r="O902" s="207"/>
      <c r="P902" s="207"/>
      <c r="Q902" s="207"/>
      <c r="R902" s="207"/>
      <c r="S902" s="207"/>
    </row>
    <row r="903" spans="1:19" x14ac:dyDescent="0.25">
      <c r="A903" s="207"/>
      <c r="B903" s="207"/>
      <c r="C903" s="207"/>
      <c r="D903" s="207"/>
      <c r="E903" s="207"/>
      <c r="F903" s="207"/>
      <c r="G903" s="207"/>
      <c r="H903" s="207"/>
      <c r="I903" s="60"/>
      <c r="J903" s="60"/>
      <c r="K903" s="60"/>
      <c r="L903" s="207"/>
      <c r="M903" s="207"/>
      <c r="N903" s="207"/>
      <c r="O903" s="207"/>
      <c r="P903" s="207"/>
      <c r="Q903" s="207"/>
      <c r="R903" s="207"/>
      <c r="S903" s="207"/>
    </row>
    <row r="904" spans="1:19" x14ac:dyDescent="0.25">
      <c r="A904" s="207"/>
      <c r="B904" s="207"/>
      <c r="C904" s="207"/>
      <c r="D904" s="207"/>
      <c r="E904" s="207"/>
      <c r="F904" s="207"/>
      <c r="G904" s="207"/>
      <c r="H904" s="207"/>
      <c r="I904" s="60"/>
      <c r="J904" s="60"/>
      <c r="K904" s="60"/>
      <c r="L904" s="207"/>
      <c r="M904" s="207"/>
      <c r="N904" s="207"/>
      <c r="O904" s="207"/>
      <c r="P904" s="207"/>
      <c r="Q904" s="207"/>
      <c r="R904" s="207"/>
      <c r="S904" s="207"/>
    </row>
    <row r="905" spans="1:19" x14ac:dyDescent="0.25">
      <c r="A905" s="207"/>
      <c r="B905" s="207"/>
      <c r="C905" s="207"/>
      <c r="D905" s="207"/>
      <c r="E905" s="207"/>
      <c r="F905" s="207"/>
      <c r="G905" s="207"/>
      <c r="H905" s="207"/>
      <c r="I905" s="60"/>
      <c r="J905" s="60"/>
      <c r="K905" s="60"/>
      <c r="L905" s="207"/>
      <c r="M905" s="207"/>
      <c r="N905" s="207"/>
      <c r="O905" s="207"/>
      <c r="P905" s="207"/>
      <c r="Q905" s="207"/>
      <c r="R905" s="207"/>
      <c r="S905" s="207"/>
    </row>
    <row r="906" spans="1:19" x14ac:dyDescent="0.25">
      <c r="A906" s="207"/>
      <c r="B906" s="207"/>
      <c r="C906" s="207"/>
      <c r="D906" s="207"/>
      <c r="E906" s="207"/>
      <c r="F906" s="207"/>
      <c r="G906" s="207"/>
      <c r="H906" s="207"/>
      <c r="I906" s="60"/>
      <c r="J906" s="60"/>
      <c r="K906" s="60"/>
      <c r="L906" s="207"/>
      <c r="M906" s="207"/>
      <c r="N906" s="207"/>
      <c r="O906" s="207"/>
      <c r="P906" s="207"/>
      <c r="Q906" s="207"/>
      <c r="R906" s="207"/>
      <c r="S906" s="207"/>
    </row>
    <row r="907" spans="1:19" x14ac:dyDescent="0.25">
      <c r="A907" s="207"/>
      <c r="B907" s="207"/>
      <c r="C907" s="207"/>
      <c r="D907" s="207"/>
      <c r="E907" s="207"/>
      <c r="F907" s="207"/>
      <c r="G907" s="207"/>
      <c r="H907" s="207"/>
      <c r="I907" s="60"/>
      <c r="J907" s="60"/>
      <c r="K907" s="60"/>
      <c r="L907" s="207"/>
      <c r="M907" s="207"/>
      <c r="N907" s="207"/>
      <c r="O907" s="207"/>
      <c r="P907" s="207"/>
      <c r="Q907" s="207"/>
      <c r="R907" s="207"/>
      <c r="S907" s="207"/>
    </row>
    <row r="908" spans="1:19" x14ac:dyDescent="0.25">
      <c r="A908" s="207"/>
      <c r="B908" s="207"/>
      <c r="C908" s="207"/>
      <c r="D908" s="207"/>
      <c r="E908" s="207"/>
      <c r="F908" s="207"/>
      <c r="G908" s="207"/>
      <c r="H908" s="207"/>
      <c r="I908" s="60"/>
      <c r="J908" s="60"/>
      <c r="K908" s="60"/>
      <c r="L908" s="207"/>
      <c r="M908" s="207"/>
      <c r="N908" s="207"/>
      <c r="O908" s="207"/>
      <c r="P908" s="207"/>
      <c r="Q908" s="207"/>
      <c r="R908" s="207"/>
      <c r="S908" s="207"/>
    </row>
    <row r="909" spans="1:19" x14ac:dyDescent="0.25">
      <c r="A909" s="207"/>
      <c r="B909" s="207"/>
      <c r="C909" s="207"/>
      <c r="D909" s="207"/>
      <c r="E909" s="207"/>
      <c r="F909" s="207"/>
      <c r="G909" s="207"/>
      <c r="H909" s="207"/>
      <c r="I909" s="60"/>
      <c r="J909" s="60"/>
      <c r="K909" s="60"/>
      <c r="L909" s="207"/>
      <c r="M909" s="207"/>
      <c r="N909" s="207"/>
      <c r="O909" s="207"/>
      <c r="P909" s="207"/>
      <c r="Q909" s="207"/>
      <c r="R909" s="207"/>
      <c r="S909" s="207"/>
    </row>
    <row r="910" spans="1:19" x14ac:dyDescent="0.25">
      <c r="A910" s="207"/>
      <c r="B910" s="207"/>
      <c r="C910" s="207"/>
      <c r="D910" s="207"/>
      <c r="E910" s="207"/>
      <c r="F910" s="207"/>
      <c r="G910" s="207"/>
      <c r="H910" s="207"/>
      <c r="I910" s="60"/>
      <c r="J910" s="60"/>
      <c r="K910" s="60"/>
      <c r="L910" s="207"/>
      <c r="M910" s="207"/>
      <c r="N910" s="207"/>
      <c r="O910" s="207"/>
      <c r="P910" s="207"/>
      <c r="Q910" s="207"/>
      <c r="R910" s="207"/>
      <c r="S910" s="207"/>
    </row>
    <row r="911" spans="1:19" x14ac:dyDescent="0.25">
      <c r="A911" s="207"/>
      <c r="B911" s="207"/>
      <c r="C911" s="207"/>
      <c r="D911" s="207"/>
      <c r="E911" s="207"/>
      <c r="F911" s="207"/>
      <c r="G911" s="207"/>
      <c r="H911" s="207"/>
      <c r="I911" s="60"/>
      <c r="J911" s="60"/>
      <c r="K911" s="60"/>
      <c r="L911" s="207"/>
      <c r="M911" s="207"/>
      <c r="N911" s="207"/>
      <c r="O911" s="207"/>
      <c r="P911" s="207"/>
      <c r="Q911" s="207"/>
      <c r="R911" s="207"/>
      <c r="S911" s="207"/>
    </row>
    <row r="912" spans="1:19" x14ac:dyDescent="0.25">
      <c r="A912" s="207"/>
      <c r="B912" s="207"/>
      <c r="C912" s="207"/>
      <c r="D912" s="207"/>
      <c r="E912" s="207"/>
      <c r="F912" s="207"/>
      <c r="G912" s="207"/>
      <c r="H912" s="207"/>
      <c r="I912" s="60"/>
      <c r="J912" s="60"/>
      <c r="K912" s="60"/>
      <c r="L912" s="207"/>
      <c r="M912" s="207"/>
      <c r="N912" s="207"/>
      <c r="O912" s="207"/>
      <c r="P912" s="207"/>
      <c r="Q912" s="207"/>
      <c r="R912" s="207"/>
      <c r="S912" s="207"/>
    </row>
    <row r="913" spans="1:19" x14ac:dyDescent="0.25">
      <c r="A913" s="207"/>
      <c r="B913" s="207"/>
      <c r="C913" s="207"/>
      <c r="D913" s="207"/>
      <c r="E913" s="207"/>
      <c r="F913" s="207"/>
      <c r="G913" s="207"/>
      <c r="H913" s="207"/>
      <c r="I913" s="60"/>
      <c r="J913" s="60"/>
      <c r="K913" s="60"/>
      <c r="L913" s="207"/>
      <c r="M913" s="207"/>
      <c r="N913" s="207"/>
      <c r="O913" s="207"/>
      <c r="P913" s="207"/>
      <c r="Q913" s="207"/>
      <c r="R913" s="207"/>
      <c r="S913" s="207"/>
    </row>
    <row r="914" spans="1:19" x14ac:dyDescent="0.25">
      <c r="A914" s="207"/>
      <c r="B914" s="207"/>
      <c r="C914" s="207"/>
      <c r="D914" s="207"/>
      <c r="E914" s="207"/>
      <c r="F914" s="207"/>
      <c r="G914" s="207"/>
      <c r="H914" s="207"/>
      <c r="I914" s="60"/>
      <c r="J914" s="60"/>
      <c r="K914" s="60"/>
      <c r="L914" s="207"/>
      <c r="M914" s="207"/>
      <c r="N914" s="207"/>
      <c r="O914" s="207"/>
      <c r="P914" s="207"/>
      <c r="Q914" s="207"/>
      <c r="R914" s="207"/>
      <c r="S914" s="207"/>
    </row>
    <row r="915" spans="1:19" x14ac:dyDescent="0.25">
      <c r="A915" s="207"/>
      <c r="B915" s="207"/>
      <c r="C915" s="207"/>
      <c r="D915" s="207"/>
      <c r="E915" s="207"/>
      <c r="F915" s="207"/>
      <c r="G915" s="207"/>
      <c r="H915" s="207"/>
      <c r="I915" s="60"/>
      <c r="J915" s="60"/>
      <c r="K915" s="60"/>
      <c r="L915" s="207"/>
      <c r="M915" s="207"/>
      <c r="N915" s="207"/>
      <c r="O915" s="207"/>
      <c r="P915" s="207"/>
      <c r="Q915" s="207"/>
      <c r="R915" s="207"/>
      <c r="S915" s="207"/>
    </row>
    <row r="916" spans="1:19" x14ac:dyDescent="0.25">
      <c r="A916" s="207"/>
      <c r="B916" s="207"/>
      <c r="C916" s="207"/>
      <c r="D916" s="207"/>
      <c r="E916" s="207"/>
      <c r="F916" s="207"/>
      <c r="G916" s="207"/>
      <c r="H916" s="207"/>
      <c r="I916" s="60"/>
      <c r="J916" s="60"/>
      <c r="K916" s="60"/>
      <c r="L916" s="207"/>
      <c r="M916" s="207"/>
      <c r="N916" s="207"/>
      <c r="O916" s="207"/>
      <c r="P916" s="207"/>
      <c r="Q916" s="207"/>
      <c r="R916" s="207"/>
      <c r="S916" s="207"/>
    </row>
    <row r="917" spans="1:19" x14ac:dyDescent="0.25">
      <c r="A917" s="207"/>
      <c r="B917" s="207"/>
      <c r="C917" s="207"/>
      <c r="D917" s="207"/>
      <c r="E917" s="207"/>
      <c r="F917" s="207"/>
      <c r="G917" s="207"/>
      <c r="H917" s="207"/>
      <c r="I917" s="60"/>
      <c r="J917" s="60"/>
      <c r="K917" s="60"/>
      <c r="L917" s="207"/>
      <c r="M917" s="207"/>
      <c r="N917" s="207"/>
      <c r="O917" s="207"/>
      <c r="P917" s="207"/>
      <c r="Q917" s="207"/>
      <c r="R917" s="207"/>
      <c r="S917" s="207"/>
    </row>
    <row r="918" spans="1:19" x14ac:dyDescent="0.25">
      <c r="A918" s="207"/>
      <c r="B918" s="207"/>
      <c r="C918" s="207"/>
      <c r="D918" s="207"/>
      <c r="E918" s="207"/>
      <c r="F918" s="207"/>
      <c r="G918" s="207"/>
      <c r="H918" s="207"/>
      <c r="I918" s="60"/>
      <c r="J918" s="60"/>
      <c r="K918" s="60"/>
      <c r="L918" s="207"/>
      <c r="M918" s="207"/>
      <c r="N918" s="207"/>
      <c r="O918" s="207"/>
      <c r="P918" s="207"/>
      <c r="Q918" s="207"/>
      <c r="R918" s="207"/>
      <c r="S918" s="207"/>
    </row>
    <row r="919" spans="1:19" x14ac:dyDescent="0.25">
      <c r="A919" s="207"/>
      <c r="B919" s="207"/>
      <c r="C919" s="207"/>
      <c r="D919" s="207"/>
      <c r="E919" s="207"/>
      <c r="F919" s="207"/>
      <c r="G919" s="207"/>
      <c r="H919" s="207"/>
      <c r="I919" s="60"/>
      <c r="J919" s="60"/>
      <c r="K919" s="60"/>
      <c r="L919" s="207"/>
      <c r="M919" s="207"/>
      <c r="N919" s="207"/>
      <c r="O919" s="207"/>
      <c r="P919" s="207"/>
      <c r="Q919" s="207"/>
      <c r="R919" s="207"/>
      <c r="S919" s="207"/>
    </row>
    <row r="920" spans="1:19" x14ac:dyDescent="0.25">
      <c r="A920" s="207"/>
      <c r="B920" s="207"/>
      <c r="C920" s="207"/>
      <c r="D920" s="207"/>
      <c r="E920" s="207"/>
      <c r="F920" s="207"/>
      <c r="G920" s="207"/>
      <c r="H920" s="207"/>
      <c r="I920" s="60"/>
      <c r="J920" s="60"/>
      <c r="K920" s="60"/>
      <c r="L920" s="207"/>
      <c r="M920" s="207"/>
      <c r="N920" s="207"/>
      <c r="O920" s="207"/>
      <c r="P920" s="207"/>
      <c r="Q920" s="207"/>
      <c r="R920" s="207"/>
      <c r="S920" s="207"/>
    </row>
    <row r="921" spans="1:19" x14ac:dyDescent="0.25">
      <c r="A921" s="207"/>
      <c r="B921" s="207"/>
      <c r="C921" s="207"/>
      <c r="D921" s="207"/>
      <c r="E921" s="207"/>
      <c r="F921" s="207"/>
      <c r="G921" s="207"/>
      <c r="H921" s="207"/>
      <c r="I921" s="60"/>
      <c r="J921" s="60"/>
      <c r="K921" s="60"/>
      <c r="L921" s="207"/>
      <c r="M921" s="207"/>
      <c r="N921" s="207"/>
      <c r="O921" s="207"/>
      <c r="P921" s="207"/>
      <c r="Q921" s="207"/>
      <c r="R921" s="207"/>
      <c r="S921" s="207"/>
    </row>
    <row r="922" spans="1:19" x14ac:dyDescent="0.25">
      <c r="A922" s="207"/>
      <c r="B922" s="207"/>
      <c r="C922" s="207"/>
      <c r="D922" s="207"/>
      <c r="E922" s="207"/>
      <c r="F922" s="207"/>
      <c r="G922" s="207"/>
      <c r="H922" s="207"/>
      <c r="I922" s="60"/>
      <c r="J922" s="60"/>
      <c r="K922" s="60"/>
      <c r="L922" s="207"/>
      <c r="M922" s="207"/>
      <c r="N922" s="207"/>
      <c r="O922" s="207"/>
      <c r="P922" s="207"/>
      <c r="Q922" s="207"/>
      <c r="R922" s="207"/>
      <c r="S922" s="207"/>
    </row>
    <row r="923" spans="1:19" x14ac:dyDescent="0.25">
      <c r="A923" s="207"/>
      <c r="B923" s="207"/>
      <c r="C923" s="207"/>
      <c r="D923" s="207"/>
      <c r="E923" s="207"/>
      <c r="F923" s="207"/>
      <c r="G923" s="207"/>
      <c r="H923" s="207"/>
      <c r="I923" s="60"/>
      <c r="J923" s="60"/>
      <c r="K923" s="60"/>
      <c r="L923" s="207"/>
      <c r="M923" s="207"/>
      <c r="N923" s="207"/>
      <c r="O923" s="207"/>
      <c r="P923" s="207"/>
      <c r="Q923" s="207"/>
      <c r="R923" s="207"/>
      <c r="S923" s="207"/>
    </row>
    <row r="924" spans="1:19" x14ac:dyDescent="0.25">
      <c r="A924" s="207"/>
      <c r="B924" s="207"/>
      <c r="C924" s="207"/>
      <c r="D924" s="207"/>
      <c r="E924" s="207"/>
      <c r="F924" s="207"/>
      <c r="G924" s="207"/>
      <c r="H924" s="207"/>
      <c r="I924" s="60"/>
      <c r="J924" s="60"/>
      <c r="K924" s="60"/>
      <c r="L924" s="207"/>
      <c r="M924" s="207"/>
      <c r="N924" s="207"/>
      <c r="O924" s="207"/>
      <c r="P924" s="207"/>
      <c r="Q924" s="207"/>
      <c r="R924" s="207"/>
      <c r="S924" s="207"/>
    </row>
    <row r="925" spans="1:19" x14ac:dyDescent="0.25">
      <c r="A925" s="207"/>
      <c r="B925" s="207"/>
      <c r="C925" s="207"/>
      <c r="D925" s="207"/>
      <c r="E925" s="207"/>
      <c r="F925" s="207"/>
      <c r="G925" s="207"/>
      <c r="H925" s="207"/>
      <c r="I925" s="60"/>
      <c r="J925" s="60"/>
      <c r="K925" s="60"/>
      <c r="L925" s="207"/>
      <c r="M925" s="207"/>
      <c r="N925" s="207"/>
      <c r="O925" s="207"/>
      <c r="P925" s="207"/>
      <c r="Q925" s="207"/>
      <c r="R925" s="207"/>
      <c r="S925" s="207"/>
    </row>
    <row r="926" spans="1:19" x14ac:dyDescent="0.25">
      <c r="A926" s="207"/>
      <c r="B926" s="207"/>
      <c r="C926" s="207"/>
      <c r="D926" s="207"/>
      <c r="E926" s="207"/>
      <c r="F926" s="207"/>
      <c r="G926" s="207"/>
      <c r="H926" s="207"/>
      <c r="I926" s="60"/>
      <c r="J926" s="60"/>
      <c r="K926" s="60"/>
      <c r="L926" s="207"/>
      <c r="M926" s="207"/>
      <c r="N926" s="207"/>
      <c r="O926" s="207"/>
      <c r="P926" s="207"/>
      <c r="Q926" s="207"/>
      <c r="R926" s="207"/>
      <c r="S926" s="207"/>
    </row>
    <row r="927" spans="1:19" x14ac:dyDescent="0.25">
      <c r="A927" s="207"/>
      <c r="B927" s="207"/>
      <c r="C927" s="207"/>
      <c r="D927" s="207"/>
      <c r="E927" s="207"/>
      <c r="F927" s="207"/>
      <c r="G927" s="207"/>
      <c r="H927" s="207"/>
      <c r="I927" s="60"/>
      <c r="J927" s="60"/>
      <c r="K927" s="60"/>
      <c r="L927" s="207"/>
      <c r="M927" s="207"/>
      <c r="N927" s="207"/>
      <c r="O927" s="207"/>
      <c r="P927" s="207"/>
      <c r="Q927" s="207"/>
      <c r="R927" s="207"/>
      <c r="S927" s="207"/>
    </row>
    <row r="928" spans="1:19" x14ac:dyDescent="0.25">
      <c r="A928" s="207"/>
      <c r="B928" s="207"/>
      <c r="C928" s="207"/>
      <c r="D928" s="207"/>
      <c r="E928" s="207"/>
      <c r="F928" s="207"/>
      <c r="G928" s="207"/>
      <c r="H928" s="207"/>
      <c r="I928" s="60"/>
      <c r="J928" s="60"/>
      <c r="K928" s="60"/>
      <c r="L928" s="207"/>
      <c r="M928" s="207"/>
      <c r="N928" s="207"/>
      <c r="O928" s="207"/>
      <c r="P928" s="207"/>
      <c r="Q928" s="207"/>
      <c r="R928" s="207"/>
      <c r="S928" s="207"/>
    </row>
    <row r="929" spans="1:19" x14ac:dyDescent="0.25">
      <c r="A929" s="207"/>
      <c r="B929" s="207"/>
      <c r="C929" s="207"/>
      <c r="D929" s="207"/>
      <c r="E929" s="207"/>
      <c r="F929" s="207"/>
      <c r="G929" s="207"/>
      <c r="H929" s="207"/>
      <c r="I929" s="60"/>
      <c r="J929" s="60"/>
      <c r="K929" s="60"/>
      <c r="L929" s="207"/>
      <c r="M929" s="207"/>
      <c r="N929" s="207"/>
      <c r="O929" s="207"/>
      <c r="P929" s="207"/>
      <c r="Q929" s="207"/>
      <c r="R929" s="207"/>
      <c r="S929" s="207"/>
    </row>
    <row r="930" spans="1:19" x14ac:dyDescent="0.25">
      <c r="A930" s="207"/>
      <c r="B930" s="207"/>
      <c r="C930" s="207"/>
      <c r="D930" s="207"/>
      <c r="E930" s="207"/>
      <c r="F930" s="207"/>
      <c r="G930" s="207"/>
      <c r="H930" s="207"/>
      <c r="I930" s="60"/>
      <c r="J930" s="60"/>
      <c r="K930" s="60"/>
      <c r="L930" s="207"/>
      <c r="M930" s="207"/>
      <c r="N930" s="207"/>
      <c r="O930" s="207"/>
      <c r="P930" s="207"/>
      <c r="Q930" s="207"/>
      <c r="R930" s="207"/>
      <c r="S930" s="207"/>
    </row>
    <row r="931" spans="1:19" x14ac:dyDescent="0.25">
      <c r="A931" s="207"/>
      <c r="B931" s="207"/>
      <c r="C931" s="207"/>
      <c r="D931" s="207"/>
      <c r="E931" s="207"/>
      <c r="F931" s="207"/>
      <c r="G931" s="207"/>
      <c r="H931" s="207"/>
      <c r="I931" s="60"/>
      <c r="J931" s="60"/>
      <c r="K931" s="60"/>
      <c r="L931" s="207"/>
      <c r="M931" s="207"/>
      <c r="N931" s="207"/>
      <c r="O931" s="207"/>
      <c r="P931" s="207"/>
      <c r="Q931" s="207"/>
      <c r="R931" s="207"/>
      <c r="S931" s="207"/>
    </row>
    <row r="932" spans="1:19" x14ac:dyDescent="0.25">
      <c r="A932" s="207"/>
      <c r="B932" s="207"/>
      <c r="C932" s="207"/>
      <c r="D932" s="207"/>
      <c r="E932" s="207"/>
      <c r="F932" s="207"/>
      <c r="G932" s="207"/>
      <c r="H932" s="207"/>
      <c r="I932" s="60"/>
      <c r="J932" s="60"/>
      <c r="K932" s="60"/>
      <c r="L932" s="207"/>
      <c r="M932" s="207"/>
      <c r="N932" s="207"/>
      <c r="O932" s="207"/>
      <c r="P932" s="207"/>
      <c r="Q932" s="207"/>
      <c r="R932" s="207"/>
      <c r="S932" s="207"/>
    </row>
    <row r="933" spans="1:19" x14ac:dyDescent="0.25">
      <c r="A933" s="207"/>
      <c r="B933" s="207"/>
      <c r="C933" s="207"/>
      <c r="D933" s="207"/>
      <c r="E933" s="207"/>
      <c r="F933" s="207"/>
      <c r="G933" s="207"/>
      <c r="H933" s="207"/>
      <c r="I933" s="60"/>
      <c r="J933" s="60"/>
      <c r="K933" s="60"/>
      <c r="L933" s="207"/>
      <c r="M933" s="207"/>
      <c r="N933" s="207"/>
      <c r="O933" s="207"/>
      <c r="P933" s="207"/>
      <c r="Q933" s="207"/>
      <c r="R933" s="207"/>
      <c r="S933" s="207"/>
    </row>
    <row r="934" spans="1:19" x14ac:dyDescent="0.25">
      <c r="A934" s="207"/>
      <c r="B934" s="207"/>
      <c r="C934" s="207"/>
      <c r="D934" s="207"/>
      <c r="E934" s="207"/>
      <c r="F934" s="207"/>
      <c r="G934" s="207"/>
      <c r="H934" s="207"/>
      <c r="I934" s="60"/>
      <c r="J934" s="60"/>
      <c r="K934" s="60"/>
      <c r="L934" s="207"/>
      <c r="M934" s="207"/>
      <c r="N934" s="207"/>
      <c r="O934" s="207"/>
      <c r="P934" s="207"/>
      <c r="Q934" s="207"/>
      <c r="R934" s="207"/>
      <c r="S934" s="207"/>
    </row>
    <row r="935" spans="1:19" x14ac:dyDescent="0.25">
      <c r="A935" s="207"/>
      <c r="B935" s="207"/>
      <c r="C935" s="207"/>
      <c r="D935" s="207"/>
      <c r="E935" s="207"/>
      <c r="F935" s="207"/>
      <c r="G935" s="207"/>
      <c r="H935" s="207"/>
      <c r="I935" s="60"/>
      <c r="J935" s="60"/>
      <c r="K935" s="60"/>
      <c r="L935" s="207"/>
      <c r="M935" s="207"/>
      <c r="N935" s="207"/>
      <c r="O935" s="207"/>
      <c r="P935" s="207"/>
      <c r="Q935" s="207"/>
      <c r="R935" s="207"/>
      <c r="S935" s="207"/>
    </row>
    <row r="936" spans="1:19" x14ac:dyDescent="0.25">
      <c r="A936" s="207"/>
      <c r="B936" s="207"/>
      <c r="C936" s="207"/>
      <c r="D936" s="207"/>
      <c r="E936" s="207"/>
      <c r="F936" s="207"/>
      <c r="G936" s="207"/>
      <c r="H936" s="207"/>
      <c r="I936" s="60"/>
      <c r="J936" s="60"/>
      <c r="K936" s="60"/>
      <c r="L936" s="207"/>
      <c r="M936" s="207"/>
      <c r="N936" s="207"/>
      <c r="O936" s="207"/>
      <c r="P936" s="207"/>
      <c r="Q936" s="207"/>
      <c r="R936" s="207"/>
      <c r="S936" s="207"/>
    </row>
    <row r="937" spans="1:19" x14ac:dyDescent="0.25">
      <c r="A937" s="207"/>
      <c r="B937" s="207"/>
      <c r="C937" s="207"/>
      <c r="D937" s="207"/>
      <c r="E937" s="207"/>
      <c r="F937" s="207"/>
      <c r="G937" s="207"/>
      <c r="H937" s="207"/>
      <c r="I937" s="60"/>
      <c r="J937" s="60"/>
      <c r="K937" s="60"/>
      <c r="L937" s="207"/>
      <c r="M937" s="207"/>
      <c r="N937" s="207"/>
      <c r="O937" s="207"/>
      <c r="P937" s="207"/>
      <c r="Q937" s="207"/>
      <c r="R937" s="207"/>
      <c r="S937" s="207"/>
    </row>
    <row r="938" spans="1:19" x14ac:dyDescent="0.25">
      <c r="A938" s="207"/>
      <c r="B938" s="207"/>
      <c r="C938" s="207"/>
      <c r="D938" s="207"/>
      <c r="E938" s="207"/>
      <c r="F938" s="207"/>
      <c r="G938" s="207"/>
      <c r="H938" s="207"/>
      <c r="I938" s="60"/>
      <c r="J938" s="60"/>
      <c r="K938" s="60"/>
      <c r="L938" s="207"/>
      <c r="M938" s="207"/>
      <c r="N938" s="207"/>
      <c r="O938" s="207"/>
      <c r="P938" s="207"/>
      <c r="Q938" s="207"/>
      <c r="R938" s="207"/>
      <c r="S938" s="207"/>
    </row>
    <row r="939" spans="1:19" x14ac:dyDescent="0.25">
      <c r="A939" s="207"/>
      <c r="B939" s="207"/>
      <c r="C939" s="207"/>
      <c r="D939" s="207"/>
      <c r="E939" s="207"/>
      <c r="F939" s="207"/>
      <c r="G939" s="207"/>
      <c r="H939" s="207"/>
      <c r="I939" s="60"/>
      <c r="J939" s="60"/>
      <c r="K939" s="60"/>
      <c r="L939" s="207"/>
      <c r="M939" s="207"/>
      <c r="N939" s="207"/>
      <c r="O939" s="207"/>
      <c r="P939" s="207"/>
      <c r="Q939" s="207"/>
      <c r="R939" s="207"/>
      <c r="S939" s="207"/>
    </row>
    <row r="940" spans="1:19" x14ac:dyDescent="0.25">
      <c r="A940" s="207"/>
      <c r="B940" s="207"/>
      <c r="C940" s="207"/>
      <c r="D940" s="207"/>
      <c r="E940" s="207"/>
      <c r="F940" s="207"/>
      <c r="G940" s="207"/>
      <c r="H940" s="207"/>
      <c r="I940" s="60"/>
      <c r="J940" s="60"/>
      <c r="K940" s="60"/>
      <c r="L940" s="207"/>
      <c r="M940" s="207"/>
      <c r="N940" s="207"/>
      <c r="O940" s="207"/>
      <c r="P940" s="207"/>
      <c r="Q940" s="207"/>
      <c r="R940" s="207"/>
      <c r="S940" s="207"/>
    </row>
    <row r="941" spans="1:19" x14ac:dyDescent="0.25">
      <c r="A941" s="207"/>
      <c r="B941" s="207"/>
      <c r="C941" s="207"/>
      <c r="D941" s="207"/>
      <c r="E941" s="207"/>
      <c r="F941" s="207"/>
      <c r="G941" s="207"/>
      <c r="H941" s="207"/>
      <c r="I941" s="60"/>
      <c r="J941" s="60"/>
      <c r="K941" s="60"/>
      <c r="L941" s="207"/>
      <c r="M941" s="207"/>
      <c r="N941" s="207"/>
      <c r="O941" s="207"/>
      <c r="P941" s="207"/>
      <c r="Q941" s="207"/>
      <c r="R941" s="207"/>
      <c r="S941" s="207"/>
    </row>
    <row r="942" spans="1:19" x14ac:dyDescent="0.25">
      <c r="A942" s="207"/>
      <c r="B942" s="207"/>
      <c r="C942" s="207"/>
      <c r="D942" s="207"/>
      <c r="E942" s="207"/>
      <c r="F942" s="207"/>
      <c r="G942" s="207"/>
      <c r="H942" s="207"/>
      <c r="I942" s="60"/>
      <c r="J942" s="60"/>
      <c r="K942" s="60"/>
      <c r="L942" s="207"/>
      <c r="M942" s="207"/>
      <c r="N942" s="207"/>
      <c r="O942" s="207"/>
      <c r="P942" s="207"/>
      <c r="Q942" s="207"/>
      <c r="R942" s="207"/>
      <c r="S942" s="207"/>
    </row>
    <row r="943" spans="1:19" x14ac:dyDescent="0.25">
      <c r="A943" s="207"/>
      <c r="B943" s="207"/>
      <c r="C943" s="207"/>
      <c r="D943" s="207"/>
      <c r="E943" s="207"/>
      <c r="F943" s="207"/>
      <c r="G943" s="207"/>
      <c r="H943" s="207"/>
      <c r="I943" s="60"/>
      <c r="J943" s="60"/>
      <c r="K943" s="60"/>
      <c r="L943" s="207"/>
      <c r="M943" s="207"/>
      <c r="N943" s="207"/>
      <c r="O943" s="207"/>
      <c r="P943" s="207"/>
      <c r="Q943" s="207"/>
      <c r="R943" s="207"/>
      <c r="S943" s="207"/>
    </row>
    <row r="944" spans="1:19" x14ac:dyDescent="0.25">
      <c r="A944" s="207"/>
      <c r="B944" s="207"/>
      <c r="C944" s="207"/>
      <c r="D944" s="207"/>
      <c r="E944" s="207"/>
      <c r="F944" s="207"/>
      <c r="G944" s="207"/>
      <c r="H944" s="207"/>
      <c r="I944" s="60"/>
      <c r="J944" s="60"/>
      <c r="K944" s="60"/>
      <c r="L944" s="207"/>
      <c r="M944" s="207"/>
      <c r="N944" s="207"/>
      <c r="O944" s="207"/>
      <c r="P944" s="207"/>
      <c r="Q944" s="207"/>
      <c r="R944" s="207"/>
      <c r="S944" s="207"/>
    </row>
    <row r="945" spans="1:19" x14ac:dyDescent="0.25">
      <c r="A945" s="207"/>
      <c r="B945" s="207"/>
      <c r="C945" s="207"/>
      <c r="D945" s="207"/>
      <c r="E945" s="207"/>
      <c r="F945" s="207"/>
      <c r="G945" s="207"/>
      <c r="H945" s="207"/>
      <c r="I945" s="60"/>
      <c r="J945" s="60"/>
      <c r="K945" s="60"/>
      <c r="L945" s="207"/>
      <c r="M945" s="207"/>
      <c r="N945" s="207"/>
      <c r="O945" s="207"/>
      <c r="P945" s="207"/>
      <c r="Q945" s="207"/>
      <c r="R945" s="207"/>
      <c r="S945" s="207"/>
    </row>
    <row r="946" spans="1:19" x14ac:dyDescent="0.25">
      <c r="A946" s="207"/>
      <c r="B946" s="207"/>
      <c r="C946" s="207"/>
      <c r="D946" s="207"/>
      <c r="E946" s="207"/>
      <c r="F946" s="207"/>
      <c r="G946" s="207"/>
      <c r="H946" s="207"/>
      <c r="I946" s="60"/>
      <c r="J946" s="60"/>
      <c r="K946" s="60"/>
      <c r="L946" s="207"/>
      <c r="M946" s="207"/>
      <c r="N946" s="207"/>
      <c r="O946" s="207"/>
      <c r="P946" s="207"/>
      <c r="Q946" s="207"/>
      <c r="R946" s="207"/>
      <c r="S946" s="207"/>
    </row>
  </sheetData>
  <protectedRanges>
    <protectedRange password="E1A2" sqref="AA3:AA327" name="Range1_1_1"/>
    <protectedRange password="E1A2" sqref="N2:P2" name="Range1_5_1_1"/>
    <protectedRange password="E1A2" sqref="AA2" name="Range1_1_2_2"/>
    <protectedRange password="E1A2" sqref="N3:P3" name="Range1_2_1_1_1"/>
    <protectedRange password="E1A2" sqref="N4:P4" name="Range1_4_1_1"/>
    <protectedRange password="E1A2" sqref="V2" name="Range1_1"/>
    <protectedRange password="E1A2" sqref="O5:P5" name="Range1_1_2"/>
  </protectedRanges>
  <autoFilter ref="A2:XFC328" xr:uid="{00000000-0001-0000-0300-000000000000}"/>
  <mergeCells count="1">
    <mergeCell ref="A1:W1"/>
  </mergeCells>
  <phoneticPr fontId="35" type="noConversion"/>
  <conditionalFormatting sqref="A1 X1:XFD1 V13:XFD14 L14:O14 D14:J14 D15:XFD179 D13:M13 A13:C179 A180:XFD1048576">
    <cfRule type="expression" dxfId="15" priority="24">
      <formula>AND($J1="Fail", $M1="Critical")</formula>
    </cfRule>
  </conditionalFormatting>
  <conditionalFormatting sqref="A2:XFD8">
    <cfRule type="expression" dxfId="14" priority="11">
      <formula>AND($J2="Fail", $M2="Critical")</formula>
    </cfRule>
  </conditionalFormatting>
  <conditionalFormatting sqref="A9:XFD12">
    <cfRule type="expression" dxfId="13" priority="2">
      <formula>AND($J9="Fail", $M9="Critical")</formula>
    </cfRule>
  </conditionalFormatting>
  <conditionalFormatting sqref="J3:J7 J108:J327">
    <cfRule type="cellIs" dxfId="12" priority="12" operator="equal">
      <formula>"Info"</formula>
    </cfRule>
    <cfRule type="cellIs" dxfId="11" priority="13" operator="equal">
      <formula>"Fail"</formula>
    </cfRule>
    <cfRule type="cellIs" dxfId="10" priority="14" operator="equal">
      <formula>"Pass"</formula>
    </cfRule>
  </conditionalFormatting>
  <conditionalFormatting sqref="J8:J75 J77:J106">
    <cfRule type="cellIs" dxfId="9" priority="61" operator="equal">
      <formula>"Info"</formula>
    </cfRule>
    <cfRule type="cellIs" dxfId="8" priority="62" operator="equal">
      <formula>"Fail"</formula>
    </cfRule>
    <cfRule type="cellIs" dxfId="7" priority="63" operator="equal">
      <formula>"Pass"</formula>
    </cfRule>
  </conditionalFormatting>
  <conditionalFormatting sqref="L7">
    <cfRule type="cellIs" dxfId="6" priority="3" operator="equal">
      <formula>"Info"</formula>
    </cfRule>
    <cfRule type="cellIs" dxfId="5" priority="4" operator="equal">
      <formula>"Fail"</formula>
    </cfRule>
    <cfRule type="cellIs" dxfId="4" priority="5" operator="equal">
      <formula>"Pass"</formula>
    </cfRule>
  </conditionalFormatting>
  <conditionalFormatting sqref="N3:N12 N76:N225">
    <cfRule type="expression" dxfId="3" priority="15">
      <formula>ISERROR(AA3)</formula>
    </cfRule>
  </conditionalFormatting>
  <conditionalFormatting sqref="N14:N74 N227:N327">
    <cfRule type="expression" dxfId="2" priority="914">
      <formula>ISERROR(AA14)</formula>
    </cfRule>
  </conditionalFormatting>
  <conditionalFormatting sqref="N75 N13">
    <cfRule type="expression" dxfId="1" priority="922">
      <formula>ISERROR(AA14)</formula>
    </cfRule>
  </conditionalFormatting>
  <conditionalFormatting sqref="N13:U13">
    <cfRule type="expression" dxfId="0" priority="925">
      <formula>AND($J14="Fail", $M14="Critical")</formula>
    </cfRule>
  </conditionalFormatting>
  <dataValidations count="4">
    <dataValidation type="list" allowBlank="1" showInputMessage="1" showErrorMessage="1" sqref="J329:J1048576 J2:J327" xr:uid="{00000000-0002-0000-0300-000000000000}">
      <formula1>$I$332:$I$335</formula1>
    </dataValidation>
    <dataValidation type="list" allowBlank="1" showInputMessage="1" showErrorMessage="1" sqref="JI5:JI7 WVU5:WVU7 WLY5:WLY7 WCC5:WCC7 VSG5:VSG7 VIK5:VIK7 UYO5:UYO7 UOS5:UOS7 UEW5:UEW7 TVA5:TVA7 TLE5:TLE7 TBI5:TBI7 SRM5:SRM7 SHQ5:SHQ7 RXU5:RXU7 RNY5:RNY7 REC5:REC7 QUG5:QUG7 QKK5:QKK7 QAO5:QAO7 PQS5:PQS7 PGW5:PGW7 OXA5:OXA7 ONE5:ONE7 ODI5:ODI7 NTM5:NTM7 NJQ5:NJQ7 MZU5:MZU7 MPY5:MPY7 MGC5:MGC7 LWG5:LWG7 LMK5:LMK7 LCO5:LCO7 KSS5:KSS7 KIW5:KIW7 JZA5:JZA7 JPE5:JPE7 JFI5:JFI7 IVM5:IVM7 ILQ5:ILQ7 IBU5:IBU7 HRY5:HRY7 HIC5:HIC7 GYG5:GYG7 GOK5:GOK7 GEO5:GEO7 FUS5:FUS7 FKW5:FKW7 FBA5:FBA7 ERE5:ERE7 EHI5:EHI7 DXM5:DXM7 DNQ5:DNQ7 DDU5:DDU7 CTY5:CTY7 CKC5:CKC7 CAG5:CAG7 BQK5:BQK7 BGO5:BGO7 AWS5:AWS7 AMW5:AMW7 ADA5:ADA7 TE5:TE7" xr:uid="{E3E5A627-F7B9-494C-AB66-150D96701148}">
      <formula1>$H$50:$H$53</formula1>
    </dataValidation>
    <dataValidation type="list" allowBlank="1" showInputMessage="1" showErrorMessage="1" sqref="JF5:JF7 WVR5:WVR7 WLV5:WLV7 WBZ5:WBZ7 VSD5:VSD7 VIH5:VIH7 UYL5:UYL7 UOP5:UOP7 UET5:UET7 TUX5:TUX7 TLB5:TLB7 TBF5:TBF7 SRJ5:SRJ7 SHN5:SHN7 RXR5:RXR7 RNV5:RNV7 RDZ5:RDZ7 QUD5:QUD7 QKH5:QKH7 QAL5:QAL7 PQP5:PQP7 PGT5:PGT7 OWX5:OWX7 ONB5:ONB7 ODF5:ODF7 NTJ5:NTJ7 NJN5:NJN7 MZR5:MZR7 MPV5:MPV7 MFZ5:MFZ7 LWD5:LWD7 LMH5:LMH7 LCL5:LCL7 KSP5:KSP7 KIT5:KIT7 JYX5:JYX7 JPB5:JPB7 JFF5:JFF7 IVJ5:IVJ7 ILN5:ILN7 IBR5:IBR7 HRV5:HRV7 HHZ5:HHZ7 GYD5:GYD7 GOH5:GOH7 GEL5:GEL7 FUP5:FUP7 FKT5:FKT7 FAX5:FAX7 ERB5:ERB7 EHF5:EHF7 DXJ5:DXJ7 DNN5:DNN7 DDR5:DDR7 CTV5:CTV7 CJZ5:CJZ7 CAD5:CAD7 BQH5:BQH7 BGL5:BGL7 AWP5:AWP7 AMT5:AMT7 ACX5:ACX7 TB5:TB7" xr:uid="{CB8619D6-B6CA-435D-968E-766168304541}">
      <formula1>$I$75:$I$79</formula1>
    </dataValidation>
    <dataValidation type="list" allowBlank="1" showInputMessage="1" showErrorMessage="1" sqref="M3:M327" xr:uid="{5B20E670-5B17-40A6-9583-A48474E89E9D}">
      <formula1>$I$338:$I$341</formula1>
    </dataValidation>
  </dataValidations>
  <printOptions headings="1"/>
  <pageMargins left="0.75" right="0.75" top="1" bottom="1" header="0.5" footer="0.5"/>
  <pageSetup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N27"/>
  <sheetViews>
    <sheetView showGridLines="0" showRuler="0" zoomScale="130" zoomScaleNormal="130" workbookViewId="0">
      <pane ySplit="1" topLeftCell="A2" activePane="bottomLeft" state="frozen"/>
      <selection activeCell="K2" sqref="K2:K256"/>
      <selection pane="bottomLeft"/>
    </sheetView>
  </sheetViews>
  <sheetFormatPr defaultColWidth="9.26953125" defaultRowHeight="12.5" x14ac:dyDescent="0.25"/>
  <cols>
    <col min="14" max="14" width="10.26953125" customWidth="1"/>
  </cols>
  <sheetData>
    <row r="1" spans="1:14" ht="13" x14ac:dyDescent="0.3">
      <c r="A1" s="89" t="s">
        <v>2165</v>
      </c>
      <c r="B1" s="90"/>
      <c r="C1" s="90"/>
      <c r="D1" s="90"/>
      <c r="E1" s="90"/>
      <c r="F1" s="90"/>
      <c r="G1" s="90"/>
      <c r="H1" s="90"/>
      <c r="I1" s="90"/>
      <c r="J1" s="90"/>
      <c r="K1" s="90"/>
      <c r="L1" s="90"/>
      <c r="M1" s="90"/>
      <c r="N1" s="91"/>
    </row>
    <row r="2" spans="1:14" ht="12.75" customHeight="1" x14ac:dyDescent="0.25">
      <c r="A2" s="137" t="s">
        <v>2166</v>
      </c>
      <c r="B2" s="138"/>
      <c r="C2" s="138"/>
      <c r="D2" s="138"/>
      <c r="E2" s="138"/>
      <c r="F2" s="138"/>
      <c r="G2" s="138"/>
      <c r="H2" s="138"/>
      <c r="I2" s="138"/>
      <c r="J2" s="138"/>
      <c r="K2" s="138"/>
      <c r="L2" s="138"/>
      <c r="M2" s="138"/>
      <c r="N2" s="139"/>
    </row>
    <row r="3" spans="1:14" ht="12.75" customHeight="1" x14ac:dyDescent="0.25">
      <c r="A3" s="140" t="s">
        <v>2167</v>
      </c>
      <c r="B3" s="183"/>
      <c r="C3" s="183"/>
      <c r="D3" s="183"/>
      <c r="E3" s="183"/>
      <c r="F3" s="183"/>
      <c r="G3" s="183"/>
      <c r="H3" s="183"/>
      <c r="I3" s="183"/>
      <c r="J3" s="183"/>
      <c r="K3" s="183"/>
      <c r="L3" s="183"/>
      <c r="M3" s="183"/>
      <c r="N3" s="184"/>
    </row>
    <row r="4" spans="1:14" x14ac:dyDescent="0.25">
      <c r="A4" s="2" t="s">
        <v>2168</v>
      </c>
      <c r="B4" s="3"/>
      <c r="C4" s="3"/>
      <c r="D4" s="3"/>
      <c r="E4" s="3"/>
      <c r="F4" s="3"/>
      <c r="G4" s="3"/>
      <c r="H4" s="3"/>
      <c r="I4" s="3"/>
      <c r="J4" s="3"/>
      <c r="K4" s="3"/>
      <c r="L4" s="3"/>
      <c r="M4" s="3"/>
      <c r="N4" s="95"/>
    </row>
    <row r="5" spans="1:14" x14ac:dyDescent="0.25">
      <c r="A5" s="2" t="s">
        <v>2169</v>
      </c>
      <c r="B5" s="3"/>
      <c r="C5" s="3"/>
      <c r="D5" s="3"/>
      <c r="E5" s="3"/>
      <c r="F5" s="3"/>
      <c r="G5" s="3"/>
      <c r="H5" s="3"/>
      <c r="I5" s="3"/>
      <c r="J5" s="3"/>
      <c r="K5" s="3"/>
      <c r="L5" s="3"/>
      <c r="M5" s="3"/>
      <c r="N5" s="95"/>
    </row>
    <row r="6" spans="1:14" x14ac:dyDescent="0.25">
      <c r="A6" s="2" t="s">
        <v>3736</v>
      </c>
      <c r="B6" s="3"/>
      <c r="C6" s="3"/>
      <c r="D6" s="3"/>
      <c r="E6" s="3"/>
      <c r="F6" s="3"/>
      <c r="G6" s="3"/>
      <c r="H6" s="3"/>
      <c r="I6" s="3"/>
      <c r="J6" s="3"/>
      <c r="K6" s="3"/>
      <c r="L6" s="3"/>
      <c r="M6" s="3"/>
      <c r="N6" s="95"/>
    </row>
    <row r="7" spans="1:14" x14ac:dyDescent="0.25">
      <c r="A7" s="185"/>
      <c r="B7" s="97"/>
      <c r="C7" s="97"/>
      <c r="D7" s="97"/>
      <c r="E7" s="97"/>
      <c r="F7" s="97"/>
      <c r="G7" s="97"/>
      <c r="H7" s="97"/>
      <c r="I7" s="97"/>
      <c r="J7" s="97"/>
      <c r="K7" s="97"/>
      <c r="L7" s="97"/>
      <c r="M7" s="97"/>
      <c r="N7" s="98"/>
    </row>
    <row r="9" spans="1:14" ht="12.75" customHeight="1" x14ac:dyDescent="0.25">
      <c r="A9" s="186" t="s">
        <v>2170</v>
      </c>
      <c r="B9" s="187"/>
      <c r="C9" s="187"/>
      <c r="D9" s="187"/>
      <c r="E9" s="187"/>
      <c r="F9" s="187"/>
      <c r="G9" s="187"/>
      <c r="H9" s="187"/>
      <c r="I9" s="187"/>
      <c r="J9" s="187"/>
      <c r="K9" s="187"/>
      <c r="L9" s="187"/>
      <c r="M9" s="187"/>
      <c r="N9" s="188"/>
    </row>
    <row r="10" spans="1:14" ht="12.75" customHeight="1" x14ac:dyDescent="0.25">
      <c r="A10" s="189" t="s">
        <v>2171</v>
      </c>
      <c r="B10" s="190"/>
      <c r="C10" s="190"/>
      <c r="D10" s="190"/>
      <c r="E10" s="190"/>
      <c r="F10" s="190"/>
      <c r="G10" s="190"/>
      <c r="H10" s="190"/>
      <c r="I10" s="190"/>
      <c r="J10" s="190"/>
      <c r="K10" s="190"/>
      <c r="L10" s="190"/>
      <c r="M10" s="190"/>
      <c r="N10" s="191"/>
    </row>
    <row r="11" spans="1:14" ht="12.75" customHeight="1" x14ac:dyDescent="0.25">
      <c r="A11" s="140" t="s">
        <v>2172</v>
      </c>
      <c r="B11" s="183"/>
      <c r="C11" s="183"/>
      <c r="D11" s="183"/>
      <c r="E11" s="183"/>
      <c r="F11" s="183"/>
      <c r="G11" s="183"/>
      <c r="H11" s="183"/>
      <c r="I11" s="183"/>
      <c r="J11" s="183"/>
      <c r="K11" s="183"/>
      <c r="L11" s="183"/>
      <c r="M11" s="183"/>
      <c r="N11" s="184"/>
    </row>
    <row r="12" spans="1:14" x14ac:dyDescent="0.25">
      <c r="A12" s="2" t="s">
        <v>2173</v>
      </c>
      <c r="B12" s="3"/>
      <c r="C12" s="3"/>
      <c r="D12" s="3"/>
      <c r="E12" s="3"/>
      <c r="F12" s="3"/>
      <c r="G12" s="3"/>
      <c r="H12" s="3"/>
      <c r="I12" s="3"/>
      <c r="J12" s="3"/>
      <c r="K12" s="3"/>
      <c r="L12" s="3"/>
      <c r="M12" s="3"/>
      <c r="N12" s="95"/>
    </row>
    <row r="13" spans="1:14" x14ac:dyDescent="0.25">
      <c r="A13" s="185" t="s">
        <v>2174</v>
      </c>
      <c r="B13" s="97"/>
      <c r="C13" s="97"/>
      <c r="D13" s="97"/>
      <c r="E13" s="97"/>
      <c r="F13" s="97"/>
      <c r="G13" s="97"/>
      <c r="H13" s="97"/>
      <c r="I13" s="97"/>
      <c r="J13" s="97"/>
      <c r="K13" s="97"/>
      <c r="L13" s="97"/>
      <c r="M13" s="97"/>
      <c r="N13" s="98"/>
    </row>
    <row r="15" spans="1:14" ht="12.75" customHeight="1" x14ac:dyDescent="0.25">
      <c r="A15" s="186" t="s">
        <v>2175</v>
      </c>
      <c r="B15" s="187"/>
      <c r="C15" s="187"/>
      <c r="D15" s="187"/>
      <c r="E15" s="187"/>
      <c r="F15" s="187"/>
      <c r="G15" s="187"/>
      <c r="H15" s="187"/>
      <c r="I15" s="187"/>
      <c r="J15" s="187"/>
      <c r="K15" s="187"/>
      <c r="L15" s="187"/>
      <c r="M15" s="187"/>
      <c r="N15" s="188"/>
    </row>
    <row r="16" spans="1:14" ht="12.75" customHeight="1" x14ac:dyDescent="0.25">
      <c r="A16" s="189" t="s">
        <v>2176</v>
      </c>
      <c r="B16" s="190"/>
      <c r="C16" s="190"/>
      <c r="D16" s="190"/>
      <c r="E16" s="190"/>
      <c r="F16" s="190"/>
      <c r="G16" s="190"/>
      <c r="H16" s="190"/>
      <c r="I16" s="190"/>
      <c r="J16" s="190"/>
      <c r="K16" s="190"/>
      <c r="L16" s="190"/>
      <c r="M16" s="190"/>
      <c r="N16" s="191"/>
    </row>
    <row r="17" spans="1:14" ht="12.75" customHeight="1" x14ac:dyDescent="0.25">
      <c r="A17" s="140" t="s">
        <v>2177</v>
      </c>
      <c r="B17" s="183"/>
      <c r="C17" s="183"/>
      <c r="D17" s="183"/>
      <c r="E17" s="183"/>
      <c r="F17" s="183"/>
      <c r="G17" s="183"/>
      <c r="H17" s="183"/>
      <c r="I17" s="183"/>
      <c r="J17" s="183"/>
      <c r="K17" s="183"/>
      <c r="L17" s="183"/>
      <c r="M17" s="183"/>
      <c r="N17" s="184"/>
    </row>
    <row r="18" spans="1:14" x14ac:dyDescent="0.25">
      <c r="A18" s="2" t="s">
        <v>2178</v>
      </c>
      <c r="B18" s="3"/>
      <c r="C18" s="3"/>
      <c r="D18" s="3"/>
      <c r="E18" s="3"/>
      <c r="F18" s="3"/>
      <c r="G18" s="3"/>
      <c r="H18" s="3"/>
      <c r="I18" s="3"/>
      <c r="J18" s="3"/>
      <c r="K18" s="3"/>
      <c r="L18" s="3"/>
      <c r="M18" s="3"/>
      <c r="N18" s="95"/>
    </row>
    <row r="19" spans="1:14" x14ac:dyDescent="0.25">
      <c r="A19" s="2" t="s">
        <v>2179</v>
      </c>
      <c r="B19" s="3"/>
      <c r="C19" s="3"/>
      <c r="D19" s="3"/>
      <c r="E19" s="3"/>
      <c r="F19" s="3"/>
      <c r="G19" s="3"/>
      <c r="H19" s="3"/>
      <c r="I19" s="3"/>
      <c r="J19" s="3"/>
      <c r="K19" s="3"/>
      <c r="L19" s="3"/>
      <c r="M19" s="3"/>
      <c r="N19" s="95"/>
    </row>
    <row r="20" spans="1:14" x14ac:dyDescent="0.25">
      <c r="A20" s="2" t="s">
        <v>2180</v>
      </c>
      <c r="B20" s="3"/>
      <c r="C20" s="3"/>
      <c r="D20" s="3"/>
      <c r="E20" s="3"/>
      <c r="F20" s="3"/>
      <c r="G20" s="3"/>
      <c r="H20" s="3"/>
      <c r="I20" s="3"/>
      <c r="J20" s="3"/>
      <c r="K20" s="3"/>
      <c r="L20" s="3"/>
      <c r="M20" s="3"/>
      <c r="N20" s="95"/>
    </row>
    <row r="21" spans="1:14" x14ac:dyDescent="0.25">
      <c r="A21" s="185"/>
      <c r="B21" s="97"/>
      <c r="C21" s="97"/>
      <c r="D21" s="97"/>
      <c r="E21" s="97"/>
      <c r="F21" s="97"/>
      <c r="G21" s="97"/>
      <c r="H21" s="97"/>
      <c r="I21" s="97"/>
      <c r="J21" s="97"/>
      <c r="K21" s="97"/>
      <c r="L21" s="97"/>
      <c r="M21" s="97"/>
      <c r="N21" s="98"/>
    </row>
    <row r="23" spans="1:14" ht="12.75" customHeight="1" x14ac:dyDescent="0.25">
      <c r="A23" s="186" t="s">
        <v>2181</v>
      </c>
      <c r="B23" s="187"/>
      <c r="C23" s="187"/>
      <c r="D23" s="187"/>
      <c r="E23" s="187"/>
      <c r="F23" s="187"/>
      <c r="G23" s="187"/>
      <c r="H23" s="187"/>
      <c r="I23" s="187"/>
      <c r="J23" s="187"/>
      <c r="K23" s="187"/>
      <c r="L23" s="187"/>
      <c r="M23" s="187"/>
      <c r="N23" s="188"/>
    </row>
    <row r="24" spans="1:14" ht="12.75" customHeight="1" x14ac:dyDescent="0.25">
      <c r="A24" s="189" t="s">
        <v>2182</v>
      </c>
      <c r="B24" s="190"/>
      <c r="C24" s="190"/>
      <c r="D24" s="190"/>
      <c r="E24" s="190"/>
      <c r="F24" s="190"/>
      <c r="G24" s="190"/>
      <c r="H24" s="190"/>
      <c r="I24" s="190"/>
      <c r="J24" s="190"/>
      <c r="K24" s="190"/>
      <c r="L24" s="190"/>
      <c r="M24" s="190"/>
      <c r="N24" s="191"/>
    </row>
    <row r="25" spans="1:14" ht="12.75" customHeight="1" x14ac:dyDescent="0.25">
      <c r="A25" s="140" t="s">
        <v>2183</v>
      </c>
      <c r="B25" s="183"/>
      <c r="C25" s="183"/>
      <c r="D25" s="183"/>
      <c r="E25" s="183"/>
      <c r="F25" s="183"/>
      <c r="G25" s="183"/>
      <c r="H25" s="183"/>
      <c r="I25" s="183"/>
      <c r="J25" s="183"/>
      <c r="K25" s="183"/>
      <c r="L25" s="183"/>
      <c r="M25" s="183"/>
      <c r="N25" s="184"/>
    </row>
    <row r="26" spans="1:14" x14ac:dyDescent="0.25">
      <c r="A26" s="2" t="s">
        <v>2184</v>
      </c>
      <c r="B26" s="3"/>
      <c r="C26" s="3"/>
      <c r="D26" s="3"/>
      <c r="E26" s="3"/>
      <c r="F26" s="3"/>
      <c r="G26" s="3"/>
      <c r="H26" s="3"/>
      <c r="I26" s="3"/>
      <c r="J26" s="3"/>
      <c r="K26" s="3"/>
      <c r="L26" s="3"/>
      <c r="M26" s="3"/>
      <c r="N26" s="95"/>
    </row>
    <row r="27" spans="1:14" x14ac:dyDescent="0.25">
      <c r="A27" s="185"/>
      <c r="B27" s="97"/>
      <c r="C27" s="97"/>
      <c r="D27" s="97"/>
      <c r="E27" s="97"/>
      <c r="F27" s="97"/>
      <c r="G27" s="97"/>
      <c r="H27" s="97"/>
      <c r="I27" s="97"/>
      <c r="J27" s="97"/>
      <c r="K27" s="97"/>
      <c r="L27" s="97"/>
      <c r="M27" s="97"/>
      <c r="N27" s="98"/>
    </row>
  </sheetData>
  <sheetProtection sort="0" autoFilter="0"/>
  <phoneticPr fontId="4" type="noConversion"/>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S25"/>
  <sheetViews>
    <sheetView showGridLines="0" showRuler="0" zoomScale="90" zoomScaleNormal="90" workbookViewId="0">
      <pane ySplit="1" topLeftCell="A2" activePane="bottomLeft" state="frozen"/>
      <selection pane="bottomLeft" activeCell="V24" sqref="V24"/>
    </sheetView>
  </sheetViews>
  <sheetFormatPr defaultColWidth="8.7265625" defaultRowHeight="12.5" x14ac:dyDescent="0.25"/>
  <cols>
    <col min="2" max="2" width="13.26953125" customWidth="1"/>
    <col min="3" max="3" width="56.26953125" customWidth="1"/>
    <col min="4" max="4" width="45.26953125" customWidth="1"/>
    <col min="19" max="19" width="0" hidden="1" customWidth="1"/>
  </cols>
  <sheetData>
    <row r="1" spans="1:19" ht="13" x14ac:dyDescent="0.3">
      <c r="A1" s="44" t="s">
        <v>2185</v>
      </c>
      <c r="B1" s="44"/>
      <c r="C1" s="44"/>
      <c r="D1" s="44"/>
    </row>
    <row r="2" spans="1:19" ht="12.75" customHeight="1" x14ac:dyDescent="0.25">
      <c r="A2" s="45" t="s">
        <v>2186</v>
      </c>
      <c r="B2" s="45" t="s">
        <v>2187</v>
      </c>
      <c r="C2" s="45" t="s">
        <v>2188</v>
      </c>
      <c r="D2" s="45" t="s">
        <v>2189</v>
      </c>
    </row>
    <row r="3" spans="1:19" x14ac:dyDescent="0.25">
      <c r="A3" s="57">
        <v>1</v>
      </c>
      <c r="B3" s="56">
        <v>43738</v>
      </c>
      <c r="C3" s="47" t="s">
        <v>2190</v>
      </c>
      <c r="D3" s="199" t="s">
        <v>3217</v>
      </c>
      <c r="S3" t="s">
        <v>2191</v>
      </c>
    </row>
    <row r="4" spans="1:19" x14ac:dyDescent="0.25">
      <c r="A4" s="57">
        <v>1.1000000000000001</v>
      </c>
      <c r="B4" s="56">
        <v>43921</v>
      </c>
      <c r="C4" s="47" t="s">
        <v>2192</v>
      </c>
      <c r="D4" s="199" t="s">
        <v>3217</v>
      </c>
    </row>
    <row r="5" spans="1:19" s="62" customFormat="1" ht="12.75" customHeight="1" x14ac:dyDescent="0.25">
      <c r="A5" s="57">
        <v>1.2</v>
      </c>
      <c r="B5" s="56">
        <v>44104</v>
      </c>
      <c r="C5" s="47" t="s">
        <v>2193</v>
      </c>
      <c r="D5" s="199" t="s">
        <v>3217</v>
      </c>
    </row>
    <row r="6" spans="1:19" ht="25" x14ac:dyDescent="0.25">
      <c r="A6" s="57">
        <v>1.3</v>
      </c>
      <c r="B6" s="56">
        <v>44469</v>
      </c>
      <c r="C6" s="47" t="s">
        <v>2194</v>
      </c>
      <c r="D6" s="199" t="s">
        <v>3217</v>
      </c>
    </row>
    <row r="7" spans="1:19" ht="18" customHeight="1" x14ac:dyDescent="0.25">
      <c r="A7" s="57">
        <v>1.4</v>
      </c>
      <c r="B7" s="56">
        <v>44469</v>
      </c>
      <c r="C7" s="47" t="s">
        <v>2195</v>
      </c>
      <c r="D7" s="199" t="s">
        <v>3217</v>
      </c>
    </row>
    <row r="8" spans="1:19" ht="18" customHeight="1" x14ac:dyDescent="0.25">
      <c r="A8" s="57">
        <v>1.5</v>
      </c>
      <c r="B8" s="197">
        <v>44834</v>
      </c>
      <c r="C8" s="198" t="s">
        <v>2196</v>
      </c>
      <c r="D8" s="199" t="s">
        <v>3217</v>
      </c>
    </row>
    <row r="9" spans="1:19" ht="18" customHeight="1" x14ac:dyDescent="0.25">
      <c r="A9" s="57">
        <v>1.6</v>
      </c>
      <c r="B9" s="197">
        <v>45174</v>
      </c>
      <c r="C9" s="198" t="s">
        <v>3216</v>
      </c>
      <c r="D9" s="199" t="s">
        <v>3217</v>
      </c>
    </row>
    <row r="10" spans="1:19" ht="18" customHeight="1" x14ac:dyDescent="0.25">
      <c r="A10" s="57">
        <v>1.7</v>
      </c>
      <c r="B10" s="56">
        <v>45199</v>
      </c>
      <c r="C10" s="47" t="s">
        <v>3218</v>
      </c>
      <c r="D10" s="47" t="s">
        <v>3217</v>
      </c>
    </row>
    <row r="11" spans="1:19" ht="18" customHeight="1" x14ac:dyDescent="0.25">
      <c r="A11" s="57">
        <v>2</v>
      </c>
      <c r="B11" s="205">
        <v>45474</v>
      </c>
      <c r="C11" s="47" t="s">
        <v>3641</v>
      </c>
      <c r="D11" s="47" t="s">
        <v>3217</v>
      </c>
    </row>
    <row r="12" spans="1:19" ht="18" customHeight="1" x14ac:dyDescent="0.25">
      <c r="A12" s="57"/>
      <c r="B12" s="56"/>
      <c r="C12" s="58"/>
      <c r="D12" s="58"/>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sheetData>
  <sheetProtection sort="0" autoFilter="0"/>
  <phoneticPr fontId="4" type="noConversion"/>
  <printOptions horizontalCentered="1"/>
  <pageMargins left="0.25" right="0.25" top="0.5" bottom="0.5" header="0.25" footer="0.25"/>
  <pageSetup orientation="landscape" horizontalDpi="1200" verticalDpi="1200" r:id="rId1"/>
  <headerFooter>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1D08-332B-4CD7-9EA6-5E44BD78C546}">
  <sheetPr codeName="Sheet5">
    <pageSetUpPr fitToPage="1"/>
  </sheetPr>
  <dimension ref="A1:D539"/>
  <sheetViews>
    <sheetView showGridLines="0" zoomScale="160" zoomScaleNormal="160" workbookViewId="0">
      <pane ySplit="1" topLeftCell="A17" activePane="bottomLeft" state="frozen"/>
      <selection pane="bottomLeft" activeCell="C20" sqref="C20"/>
    </sheetView>
  </sheetViews>
  <sheetFormatPr defaultColWidth="8.7265625" defaultRowHeight="12.5" x14ac:dyDescent="0.25"/>
  <cols>
    <col min="1" max="1" width="8.7265625" style="255" customWidth="1"/>
    <col min="2" max="2" width="18.54296875" style="202" customWidth="1"/>
    <col min="3" max="3" width="103.453125" style="202" customWidth="1"/>
    <col min="4" max="4" width="22.453125" style="202" customWidth="1"/>
    <col min="5" max="16384" width="8.7265625" style="202"/>
  </cols>
  <sheetData>
    <row r="1" spans="1:4" ht="13" x14ac:dyDescent="0.3">
      <c r="A1" s="256" t="s">
        <v>2185</v>
      </c>
      <c r="B1" s="201"/>
      <c r="C1" s="201"/>
      <c r="D1" s="201"/>
    </row>
    <row r="2" spans="1:4" ht="12.65" customHeight="1" x14ac:dyDescent="0.3">
      <c r="A2" s="253" t="s">
        <v>2186</v>
      </c>
      <c r="B2" s="203" t="s">
        <v>3214</v>
      </c>
      <c r="C2" s="203" t="s">
        <v>2188</v>
      </c>
      <c r="D2" s="203" t="s">
        <v>3215</v>
      </c>
    </row>
    <row r="3" spans="1:4" x14ac:dyDescent="0.25">
      <c r="A3" s="254">
        <v>2</v>
      </c>
      <c r="B3" s="204" t="s">
        <v>3651</v>
      </c>
      <c r="C3" s="204" t="s">
        <v>3676</v>
      </c>
      <c r="D3" s="205">
        <v>45485</v>
      </c>
    </row>
    <row r="4" spans="1:4" x14ac:dyDescent="0.25">
      <c r="A4" s="254">
        <v>2</v>
      </c>
      <c r="B4" s="204" t="s">
        <v>3652</v>
      </c>
      <c r="C4" s="204" t="s">
        <v>3676</v>
      </c>
      <c r="D4" s="205">
        <v>45485</v>
      </c>
    </row>
    <row r="5" spans="1:4" x14ac:dyDescent="0.25">
      <c r="A5" s="254">
        <v>2</v>
      </c>
      <c r="B5" s="204" t="s">
        <v>3653</v>
      </c>
      <c r="C5" s="204" t="s">
        <v>3676</v>
      </c>
      <c r="D5" s="205">
        <v>45485</v>
      </c>
    </row>
    <row r="6" spans="1:4" x14ac:dyDescent="0.25">
      <c r="A6" s="254">
        <v>2</v>
      </c>
      <c r="B6" s="204" t="s">
        <v>3654</v>
      </c>
      <c r="C6" s="204" t="s">
        <v>3676</v>
      </c>
      <c r="D6" s="205">
        <v>45485</v>
      </c>
    </row>
    <row r="7" spans="1:4" x14ac:dyDescent="0.25">
      <c r="A7" s="254">
        <v>2</v>
      </c>
      <c r="B7" s="204" t="s">
        <v>3655</v>
      </c>
      <c r="C7" s="204" t="s">
        <v>3676</v>
      </c>
      <c r="D7" s="205">
        <v>45485</v>
      </c>
    </row>
    <row r="8" spans="1:4" x14ac:dyDescent="0.25">
      <c r="A8" s="254">
        <v>2</v>
      </c>
      <c r="B8" s="204" t="s">
        <v>3656</v>
      </c>
      <c r="C8" s="204" t="s">
        <v>3676</v>
      </c>
      <c r="D8" s="205">
        <v>45485</v>
      </c>
    </row>
    <row r="9" spans="1:4" x14ac:dyDescent="0.25">
      <c r="A9" s="254">
        <v>2</v>
      </c>
      <c r="B9" s="204" t="s">
        <v>3657</v>
      </c>
      <c r="C9" s="204" t="s">
        <v>3676</v>
      </c>
      <c r="D9" s="205">
        <v>45485</v>
      </c>
    </row>
    <row r="10" spans="1:4" x14ac:dyDescent="0.25">
      <c r="A10" s="254">
        <v>2</v>
      </c>
      <c r="B10" s="204" t="s">
        <v>3658</v>
      </c>
      <c r="C10" s="204" t="s">
        <v>3676</v>
      </c>
      <c r="D10" s="205">
        <v>45485</v>
      </c>
    </row>
    <row r="11" spans="1:4" x14ac:dyDescent="0.25">
      <c r="A11" s="254">
        <v>2</v>
      </c>
      <c r="B11" s="204" t="s">
        <v>3659</v>
      </c>
      <c r="C11" s="204" t="s">
        <v>3676</v>
      </c>
      <c r="D11" s="205">
        <v>45485</v>
      </c>
    </row>
    <row r="12" spans="1:4" x14ac:dyDescent="0.25">
      <c r="A12" s="254">
        <v>2</v>
      </c>
      <c r="B12" s="204" t="s">
        <v>3660</v>
      </c>
      <c r="C12" s="204" t="s">
        <v>3676</v>
      </c>
      <c r="D12" s="205">
        <v>45485</v>
      </c>
    </row>
    <row r="13" spans="1:4" x14ac:dyDescent="0.25">
      <c r="A13" s="254">
        <v>2</v>
      </c>
      <c r="B13" s="204" t="s">
        <v>3661</v>
      </c>
      <c r="C13" s="204" t="s">
        <v>3676</v>
      </c>
      <c r="D13" s="205">
        <v>45485</v>
      </c>
    </row>
    <row r="14" spans="1:4" x14ac:dyDescent="0.25">
      <c r="A14" s="254">
        <v>2</v>
      </c>
      <c r="B14" s="204" t="s">
        <v>3662</v>
      </c>
      <c r="C14" s="204" t="s">
        <v>3676</v>
      </c>
      <c r="D14" s="205">
        <v>45485</v>
      </c>
    </row>
    <row r="15" spans="1:4" x14ac:dyDescent="0.25">
      <c r="A15" s="254">
        <v>2</v>
      </c>
      <c r="B15" s="204" t="s">
        <v>3663</v>
      </c>
      <c r="C15" s="204" t="s">
        <v>3676</v>
      </c>
      <c r="D15" s="205">
        <v>45485</v>
      </c>
    </row>
    <row r="16" spans="1:4" x14ac:dyDescent="0.25">
      <c r="A16" s="254">
        <v>2</v>
      </c>
      <c r="B16" s="204" t="s">
        <v>3664</v>
      </c>
      <c r="C16" s="204" t="s">
        <v>3676</v>
      </c>
      <c r="D16" s="205">
        <v>45485</v>
      </c>
    </row>
    <row r="17" spans="1:4" x14ac:dyDescent="0.25">
      <c r="A17" s="254">
        <v>2</v>
      </c>
      <c r="B17" s="204" t="s">
        <v>3665</v>
      </c>
      <c r="C17" s="204" t="s">
        <v>3676</v>
      </c>
      <c r="D17" s="205">
        <v>45485</v>
      </c>
    </row>
    <row r="18" spans="1:4" x14ac:dyDescent="0.25">
      <c r="A18" s="254">
        <v>2</v>
      </c>
      <c r="B18" s="204" t="s">
        <v>3666</v>
      </c>
      <c r="C18" s="204" t="s">
        <v>3676</v>
      </c>
      <c r="D18" s="205">
        <v>45485</v>
      </c>
    </row>
    <row r="19" spans="1:4" x14ac:dyDescent="0.25">
      <c r="A19" s="254">
        <v>2</v>
      </c>
      <c r="B19" s="204" t="s">
        <v>3667</v>
      </c>
      <c r="C19" s="204" t="s">
        <v>3676</v>
      </c>
      <c r="D19" s="205">
        <v>45485</v>
      </c>
    </row>
    <row r="20" spans="1:4" x14ac:dyDescent="0.25">
      <c r="A20" s="254">
        <v>2</v>
      </c>
      <c r="B20" s="204" t="s">
        <v>3668</v>
      </c>
      <c r="C20" s="204" t="s">
        <v>3676</v>
      </c>
      <c r="D20" s="205">
        <v>45485</v>
      </c>
    </row>
    <row r="21" spans="1:4" x14ac:dyDescent="0.25">
      <c r="A21" s="254">
        <v>2</v>
      </c>
      <c r="B21" s="204" t="s">
        <v>3593</v>
      </c>
      <c r="C21" s="204" t="s">
        <v>3676</v>
      </c>
      <c r="D21" s="205">
        <v>45485</v>
      </c>
    </row>
    <row r="22" spans="1:4" x14ac:dyDescent="0.25">
      <c r="A22" s="254">
        <v>2</v>
      </c>
      <c r="B22" s="204" t="s">
        <v>281</v>
      </c>
      <c r="C22" s="204" t="s">
        <v>3678</v>
      </c>
      <c r="D22" s="205">
        <v>45485</v>
      </c>
    </row>
    <row r="23" spans="1:4" x14ac:dyDescent="0.25">
      <c r="A23" s="254">
        <v>2</v>
      </c>
      <c r="B23" s="204" t="s">
        <v>297</v>
      </c>
      <c r="C23" s="204" t="s">
        <v>3678</v>
      </c>
      <c r="D23" s="205">
        <v>45485</v>
      </c>
    </row>
    <row r="24" spans="1:4" x14ac:dyDescent="0.25">
      <c r="A24" s="254">
        <v>2</v>
      </c>
      <c r="B24" s="204" t="s">
        <v>326</v>
      </c>
      <c r="C24" s="204" t="s">
        <v>3678</v>
      </c>
      <c r="D24" s="205">
        <v>45485</v>
      </c>
    </row>
    <row r="25" spans="1:4" x14ac:dyDescent="0.25">
      <c r="A25" s="254">
        <v>2</v>
      </c>
      <c r="B25" s="204" t="s">
        <v>336</v>
      </c>
      <c r="C25" s="204" t="s">
        <v>3678</v>
      </c>
      <c r="D25" s="205">
        <v>45485</v>
      </c>
    </row>
    <row r="26" spans="1:4" x14ac:dyDescent="0.25">
      <c r="A26" s="254">
        <v>2</v>
      </c>
      <c r="B26" s="204" t="s">
        <v>343</v>
      </c>
      <c r="C26" s="204" t="s">
        <v>3678</v>
      </c>
      <c r="D26" s="205">
        <v>45485</v>
      </c>
    </row>
    <row r="27" spans="1:4" x14ac:dyDescent="0.25">
      <c r="A27" s="254">
        <v>2</v>
      </c>
      <c r="B27" s="204" t="s">
        <v>352</v>
      </c>
      <c r="C27" s="204" t="s">
        <v>3678</v>
      </c>
      <c r="D27" s="205">
        <v>45485</v>
      </c>
    </row>
    <row r="28" spans="1:4" x14ac:dyDescent="0.25">
      <c r="A28" s="254">
        <v>2</v>
      </c>
      <c r="B28" s="204" t="s">
        <v>360</v>
      </c>
      <c r="C28" s="204" t="s">
        <v>3678</v>
      </c>
      <c r="D28" s="205">
        <v>45485</v>
      </c>
    </row>
    <row r="29" spans="1:4" x14ac:dyDescent="0.25">
      <c r="A29" s="254">
        <v>2</v>
      </c>
      <c r="B29" s="204" t="s">
        <v>368</v>
      </c>
      <c r="C29" s="204" t="s">
        <v>3678</v>
      </c>
      <c r="D29" s="205">
        <v>45485</v>
      </c>
    </row>
    <row r="30" spans="1:4" x14ac:dyDescent="0.25">
      <c r="A30" s="254">
        <v>2</v>
      </c>
      <c r="B30" s="204" t="s">
        <v>375</v>
      </c>
      <c r="C30" s="204" t="s">
        <v>3678</v>
      </c>
      <c r="D30" s="205">
        <v>45485</v>
      </c>
    </row>
    <row r="31" spans="1:4" x14ac:dyDescent="0.25">
      <c r="A31" s="254">
        <v>2</v>
      </c>
      <c r="B31" s="204" t="s">
        <v>382</v>
      </c>
      <c r="C31" s="204" t="s">
        <v>3678</v>
      </c>
      <c r="D31" s="205">
        <v>45485</v>
      </c>
    </row>
    <row r="32" spans="1:4" x14ac:dyDescent="0.25">
      <c r="A32" s="254">
        <v>2</v>
      </c>
      <c r="B32" s="204" t="s">
        <v>396</v>
      </c>
      <c r="C32" s="204" t="s">
        <v>3678</v>
      </c>
      <c r="D32" s="205">
        <v>45485</v>
      </c>
    </row>
    <row r="33" spans="1:4" x14ac:dyDescent="0.25">
      <c r="A33" s="254">
        <v>2</v>
      </c>
      <c r="B33" s="204" t="s">
        <v>403</v>
      </c>
      <c r="C33" s="204" t="s">
        <v>3678</v>
      </c>
      <c r="D33" s="205">
        <v>45485</v>
      </c>
    </row>
    <row r="34" spans="1:4" x14ac:dyDescent="0.25">
      <c r="A34" s="254">
        <v>2</v>
      </c>
      <c r="B34" s="204" t="s">
        <v>410</v>
      </c>
      <c r="C34" s="204" t="s">
        <v>3678</v>
      </c>
      <c r="D34" s="205">
        <v>45485</v>
      </c>
    </row>
    <row r="35" spans="1:4" x14ac:dyDescent="0.25">
      <c r="A35" s="254">
        <v>2</v>
      </c>
      <c r="B35" s="204" t="s">
        <v>418</v>
      </c>
      <c r="C35" s="204" t="s">
        <v>3678</v>
      </c>
      <c r="D35" s="205">
        <v>45485</v>
      </c>
    </row>
    <row r="36" spans="1:4" x14ac:dyDescent="0.25">
      <c r="A36" s="254">
        <v>2</v>
      </c>
      <c r="B36" s="204" t="s">
        <v>427</v>
      </c>
      <c r="C36" s="204" t="s">
        <v>3678</v>
      </c>
      <c r="D36" s="205">
        <v>45485</v>
      </c>
    </row>
    <row r="37" spans="1:4" x14ac:dyDescent="0.25">
      <c r="A37" s="254">
        <v>2</v>
      </c>
      <c r="B37" s="204" t="s">
        <v>435</v>
      </c>
      <c r="C37" s="204" t="s">
        <v>3678</v>
      </c>
      <c r="D37" s="205">
        <v>45485</v>
      </c>
    </row>
    <row r="38" spans="1:4" x14ac:dyDescent="0.25">
      <c r="A38" s="254">
        <v>2</v>
      </c>
      <c r="B38" s="204" t="s">
        <v>443</v>
      </c>
      <c r="C38" s="204" t="s">
        <v>3678</v>
      </c>
      <c r="D38" s="205">
        <v>45485</v>
      </c>
    </row>
    <row r="39" spans="1:4" x14ac:dyDescent="0.25">
      <c r="A39" s="254">
        <v>2</v>
      </c>
      <c r="B39" s="204" t="s">
        <v>451</v>
      </c>
      <c r="C39" s="204" t="s">
        <v>3678</v>
      </c>
      <c r="D39" s="205">
        <v>45485</v>
      </c>
    </row>
    <row r="40" spans="1:4" x14ac:dyDescent="0.25">
      <c r="A40" s="254">
        <v>2</v>
      </c>
      <c r="B40" s="204" t="s">
        <v>458</v>
      </c>
      <c r="C40" s="204" t="s">
        <v>3678</v>
      </c>
      <c r="D40" s="205">
        <v>45485</v>
      </c>
    </row>
    <row r="41" spans="1:4" x14ac:dyDescent="0.25">
      <c r="A41" s="254">
        <v>2</v>
      </c>
      <c r="B41" s="204" t="s">
        <v>464</v>
      </c>
      <c r="C41" s="204" t="s">
        <v>3678</v>
      </c>
      <c r="D41" s="205">
        <v>45485</v>
      </c>
    </row>
    <row r="42" spans="1:4" x14ac:dyDescent="0.25">
      <c r="A42" s="254">
        <v>2</v>
      </c>
      <c r="B42" s="204" t="s">
        <v>470</v>
      </c>
      <c r="C42" s="204" t="s">
        <v>3678</v>
      </c>
      <c r="D42" s="205">
        <v>45485</v>
      </c>
    </row>
    <row r="43" spans="1:4" x14ac:dyDescent="0.25">
      <c r="A43" s="254">
        <v>2</v>
      </c>
      <c r="B43" s="204" t="s">
        <v>478</v>
      </c>
      <c r="C43" s="204" t="s">
        <v>3678</v>
      </c>
      <c r="D43" s="205">
        <v>45485</v>
      </c>
    </row>
    <row r="44" spans="1:4" x14ac:dyDescent="0.25">
      <c r="A44" s="254">
        <v>2</v>
      </c>
      <c r="B44" s="204" t="s">
        <v>485</v>
      </c>
      <c r="C44" s="204" t="s">
        <v>3678</v>
      </c>
      <c r="D44" s="205">
        <v>45485</v>
      </c>
    </row>
    <row r="45" spans="1:4" x14ac:dyDescent="0.25">
      <c r="A45" s="254">
        <v>2</v>
      </c>
      <c r="B45" s="204" t="s">
        <v>492</v>
      </c>
      <c r="C45" s="204" t="s">
        <v>3678</v>
      </c>
      <c r="D45" s="205">
        <v>45485</v>
      </c>
    </row>
    <row r="46" spans="1:4" x14ac:dyDescent="0.25">
      <c r="A46" s="254">
        <v>2</v>
      </c>
      <c r="B46" s="204" t="s">
        <v>500</v>
      </c>
      <c r="C46" s="204" t="s">
        <v>3678</v>
      </c>
      <c r="D46" s="205">
        <v>45485</v>
      </c>
    </row>
    <row r="47" spans="1:4" x14ac:dyDescent="0.25">
      <c r="A47" s="254">
        <v>2</v>
      </c>
      <c r="B47" s="204" t="s">
        <v>513</v>
      </c>
      <c r="C47" s="204" t="s">
        <v>3678</v>
      </c>
      <c r="D47" s="205">
        <v>45485</v>
      </c>
    </row>
    <row r="48" spans="1:4" x14ac:dyDescent="0.25">
      <c r="A48" s="254">
        <v>2</v>
      </c>
      <c r="B48" s="204" t="s">
        <v>520</v>
      </c>
      <c r="C48" s="204" t="s">
        <v>3678</v>
      </c>
      <c r="D48" s="205">
        <v>45485</v>
      </c>
    </row>
    <row r="49" spans="1:4" x14ac:dyDescent="0.25">
      <c r="A49" s="254">
        <v>2</v>
      </c>
      <c r="B49" s="204" t="s">
        <v>527</v>
      </c>
      <c r="C49" s="204" t="s">
        <v>3678</v>
      </c>
      <c r="D49" s="205">
        <v>45485</v>
      </c>
    </row>
    <row r="50" spans="1:4" x14ac:dyDescent="0.25">
      <c r="A50" s="254">
        <v>2</v>
      </c>
      <c r="B50" s="204" t="s">
        <v>533</v>
      </c>
      <c r="C50" s="204" t="s">
        <v>3678</v>
      </c>
      <c r="D50" s="205">
        <v>45485</v>
      </c>
    </row>
    <row r="51" spans="1:4" x14ac:dyDescent="0.25">
      <c r="A51" s="254">
        <v>2</v>
      </c>
      <c r="B51" s="204" t="s">
        <v>539</v>
      </c>
      <c r="C51" s="204" t="s">
        <v>3678</v>
      </c>
      <c r="D51" s="205">
        <v>45485</v>
      </c>
    </row>
    <row r="52" spans="1:4" x14ac:dyDescent="0.25">
      <c r="A52" s="254">
        <v>2</v>
      </c>
      <c r="B52" s="204" t="s">
        <v>545</v>
      </c>
      <c r="C52" s="204" t="s">
        <v>3678</v>
      </c>
      <c r="D52" s="205">
        <v>45485</v>
      </c>
    </row>
    <row r="53" spans="1:4" x14ac:dyDescent="0.25">
      <c r="A53" s="254">
        <v>2</v>
      </c>
      <c r="B53" s="204" t="s">
        <v>553</v>
      </c>
      <c r="C53" s="204" t="s">
        <v>3678</v>
      </c>
      <c r="D53" s="205">
        <v>45485</v>
      </c>
    </row>
    <row r="54" spans="1:4" x14ac:dyDescent="0.25">
      <c r="A54" s="254">
        <v>2</v>
      </c>
      <c r="B54" s="204" t="s">
        <v>561</v>
      </c>
      <c r="C54" s="204" t="s">
        <v>3678</v>
      </c>
      <c r="D54" s="205">
        <v>45485</v>
      </c>
    </row>
    <row r="55" spans="1:4" x14ac:dyDescent="0.25">
      <c r="A55" s="254">
        <v>2</v>
      </c>
      <c r="B55" s="204" t="s">
        <v>569</v>
      </c>
      <c r="C55" s="204" t="s">
        <v>3678</v>
      </c>
      <c r="D55" s="205">
        <v>45485</v>
      </c>
    </row>
    <row r="56" spans="1:4" x14ac:dyDescent="0.25">
      <c r="A56" s="254">
        <v>2</v>
      </c>
      <c r="B56" s="204" t="s">
        <v>581</v>
      </c>
      <c r="C56" s="204" t="s">
        <v>3678</v>
      </c>
      <c r="D56" s="205">
        <v>45485</v>
      </c>
    </row>
    <row r="57" spans="1:4" x14ac:dyDescent="0.25">
      <c r="A57" s="254">
        <v>2</v>
      </c>
      <c r="B57" s="204" t="s">
        <v>593</v>
      </c>
      <c r="C57" s="204" t="s">
        <v>3678</v>
      </c>
      <c r="D57" s="205">
        <v>45485</v>
      </c>
    </row>
    <row r="58" spans="1:4" x14ac:dyDescent="0.25">
      <c r="A58" s="254">
        <v>2</v>
      </c>
      <c r="B58" s="204" t="s">
        <v>601</v>
      </c>
      <c r="C58" s="204" t="s">
        <v>3678</v>
      </c>
      <c r="D58" s="205">
        <v>45485</v>
      </c>
    </row>
    <row r="59" spans="1:4" x14ac:dyDescent="0.25">
      <c r="A59" s="254">
        <v>2</v>
      </c>
      <c r="B59" s="204" t="s">
        <v>610</v>
      </c>
      <c r="C59" s="204" t="s">
        <v>3678</v>
      </c>
      <c r="D59" s="205">
        <v>45485</v>
      </c>
    </row>
    <row r="60" spans="1:4" x14ac:dyDescent="0.25">
      <c r="A60" s="254">
        <v>2</v>
      </c>
      <c r="B60" s="204" t="s">
        <v>618</v>
      </c>
      <c r="C60" s="204" t="s">
        <v>3678</v>
      </c>
      <c r="D60" s="205">
        <v>45485</v>
      </c>
    </row>
    <row r="61" spans="1:4" x14ac:dyDescent="0.25">
      <c r="A61" s="254">
        <v>2</v>
      </c>
      <c r="B61" s="204" t="s">
        <v>625</v>
      </c>
      <c r="C61" s="204" t="s">
        <v>3678</v>
      </c>
      <c r="D61" s="205">
        <v>45485</v>
      </c>
    </row>
    <row r="62" spans="1:4" x14ac:dyDescent="0.25">
      <c r="A62" s="254">
        <v>2</v>
      </c>
      <c r="B62" s="204" t="s">
        <v>637</v>
      </c>
      <c r="C62" s="204" t="s">
        <v>3678</v>
      </c>
      <c r="D62" s="205">
        <v>45485</v>
      </c>
    </row>
    <row r="63" spans="1:4" x14ac:dyDescent="0.25">
      <c r="A63" s="254">
        <v>2</v>
      </c>
      <c r="B63" s="204" t="s">
        <v>650</v>
      </c>
      <c r="C63" s="204" t="s">
        <v>3678</v>
      </c>
      <c r="D63" s="205">
        <v>45485</v>
      </c>
    </row>
    <row r="64" spans="1:4" x14ac:dyDescent="0.25">
      <c r="A64" s="254">
        <v>2</v>
      </c>
      <c r="B64" s="204" t="s">
        <v>656</v>
      </c>
      <c r="C64" s="204" t="s">
        <v>3678</v>
      </c>
      <c r="D64" s="205">
        <v>45485</v>
      </c>
    </row>
    <row r="65" spans="1:4" x14ac:dyDescent="0.25">
      <c r="A65" s="254">
        <v>2</v>
      </c>
      <c r="B65" s="204" t="s">
        <v>667</v>
      </c>
      <c r="C65" s="204" t="s">
        <v>3678</v>
      </c>
      <c r="D65" s="205">
        <v>45485</v>
      </c>
    </row>
    <row r="66" spans="1:4" x14ac:dyDescent="0.25">
      <c r="A66" s="254">
        <v>2</v>
      </c>
      <c r="B66" s="204" t="s">
        <v>674</v>
      </c>
      <c r="C66" s="204" t="s">
        <v>3678</v>
      </c>
      <c r="D66" s="205">
        <v>45485</v>
      </c>
    </row>
    <row r="67" spans="1:4" x14ac:dyDescent="0.25">
      <c r="A67" s="254">
        <v>2</v>
      </c>
      <c r="B67" s="204" t="s">
        <v>681</v>
      </c>
      <c r="C67" s="204" t="s">
        <v>3678</v>
      </c>
      <c r="D67" s="205">
        <v>45485</v>
      </c>
    </row>
    <row r="68" spans="1:4" x14ac:dyDescent="0.25">
      <c r="A68" s="254">
        <v>2</v>
      </c>
      <c r="B68" s="204" t="s">
        <v>687</v>
      </c>
      <c r="C68" s="204" t="s">
        <v>3678</v>
      </c>
      <c r="D68" s="205">
        <v>45485</v>
      </c>
    </row>
    <row r="69" spans="1:4" x14ac:dyDescent="0.25">
      <c r="A69" s="254">
        <v>2</v>
      </c>
      <c r="B69" s="204" t="s">
        <v>693</v>
      </c>
      <c r="C69" s="204" t="s">
        <v>3678</v>
      </c>
      <c r="D69" s="205">
        <v>45485</v>
      </c>
    </row>
    <row r="70" spans="1:4" x14ac:dyDescent="0.25">
      <c r="A70" s="254">
        <v>2</v>
      </c>
      <c r="B70" s="204" t="s">
        <v>701</v>
      </c>
      <c r="C70" s="204" t="s">
        <v>3678</v>
      </c>
      <c r="D70" s="205">
        <v>45485</v>
      </c>
    </row>
    <row r="71" spans="1:4" x14ac:dyDescent="0.25">
      <c r="A71" s="254">
        <v>2</v>
      </c>
      <c r="B71" s="204" t="s">
        <v>710</v>
      </c>
      <c r="C71" s="204" t="s">
        <v>3678</v>
      </c>
      <c r="D71" s="205">
        <v>45485</v>
      </c>
    </row>
    <row r="72" spans="1:4" x14ac:dyDescent="0.25">
      <c r="A72" s="254">
        <v>2</v>
      </c>
      <c r="B72" s="204" t="s">
        <v>718</v>
      </c>
      <c r="C72" s="204" t="s">
        <v>3678</v>
      </c>
      <c r="D72" s="205">
        <v>45485</v>
      </c>
    </row>
    <row r="73" spans="1:4" x14ac:dyDescent="0.25">
      <c r="A73" s="254">
        <v>2</v>
      </c>
      <c r="B73" s="204" t="s">
        <v>728</v>
      </c>
      <c r="C73" s="204" t="s">
        <v>3678</v>
      </c>
      <c r="D73" s="205">
        <v>45485</v>
      </c>
    </row>
    <row r="74" spans="1:4" x14ac:dyDescent="0.25">
      <c r="A74" s="254">
        <v>2</v>
      </c>
      <c r="B74" s="204" t="s">
        <v>741</v>
      </c>
      <c r="C74" s="204" t="s">
        <v>3678</v>
      </c>
      <c r="D74" s="205">
        <v>45485</v>
      </c>
    </row>
    <row r="75" spans="1:4" x14ac:dyDescent="0.25">
      <c r="A75" s="254">
        <v>2</v>
      </c>
      <c r="B75" s="204" t="s">
        <v>749</v>
      </c>
      <c r="C75" s="204" t="s">
        <v>3678</v>
      </c>
      <c r="D75" s="205">
        <v>45485</v>
      </c>
    </row>
    <row r="76" spans="1:4" x14ac:dyDescent="0.25">
      <c r="A76" s="254">
        <v>2</v>
      </c>
      <c r="B76" s="204" t="s">
        <v>757</v>
      </c>
      <c r="C76" s="204" t="s">
        <v>3678</v>
      </c>
      <c r="D76" s="205">
        <v>45485</v>
      </c>
    </row>
    <row r="77" spans="1:4" x14ac:dyDescent="0.25">
      <c r="A77" s="254">
        <v>2</v>
      </c>
      <c r="B77" s="204" t="s">
        <v>765</v>
      </c>
      <c r="C77" s="204" t="s">
        <v>3678</v>
      </c>
      <c r="D77" s="205">
        <v>45485</v>
      </c>
    </row>
    <row r="78" spans="1:4" x14ac:dyDescent="0.25">
      <c r="A78" s="254">
        <v>2</v>
      </c>
      <c r="B78" s="204" t="s">
        <v>776</v>
      </c>
      <c r="C78" s="204" t="s">
        <v>3678</v>
      </c>
      <c r="D78" s="205">
        <v>45485</v>
      </c>
    </row>
    <row r="79" spans="1:4" x14ac:dyDescent="0.25">
      <c r="A79" s="254">
        <v>2</v>
      </c>
      <c r="B79" s="204" t="s">
        <v>783</v>
      </c>
      <c r="C79" s="204" t="s">
        <v>3678</v>
      </c>
      <c r="D79" s="205">
        <v>45485</v>
      </c>
    </row>
    <row r="80" spans="1:4" x14ac:dyDescent="0.25">
      <c r="A80" s="254">
        <v>2</v>
      </c>
      <c r="B80" s="204" t="s">
        <v>791</v>
      </c>
      <c r="C80" s="204" t="s">
        <v>3678</v>
      </c>
      <c r="D80" s="205">
        <v>45485</v>
      </c>
    </row>
    <row r="81" spans="1:4" x14ac:dyDescent="0.25">
      <c r="A81" s="254">
        <v>2</v>
      </c>
      <c r="B81" s="204" t="s">
        <v>803</v>
      </c>
      <c r="C81" s="204" t="s">
        <v>3678</v>
      </c>
      <c r="D81" s="205">
        <v>45485</v>
      </c>
    </row>
    <row r="82" spans="1:4" x14ac:dyDescent="0.25">
      <c r="A82" s="254">
        <v>2</v>
      </c>
      <c r="B82" s="204" t="s">
        <v>810</v>
      </c>
      <c r="C82" s="204" t="s">
        <v>3678</v>
      </c>
      <c r="D82" s="205">
        <v>45485</v>
      </c>
    </row>
    <row r="83" spans="1:4" x14ac:dyDescent="0.25">
      <c r="A83" s="254">
        <v>2</v>
      </c>
      <c r="B83" s="204" t="s">
        <v>817</v>
      </c>
      <c r="C83" s="204" t="s">
        <v>3678</v>
      </c>
      <c r="D83" s="205">
        <v>45485</v>
      </c>
    </row>
    <row r="84" spans="1:4" x14ac:dyDescent="0.25">
      <c r="A84" s="254">
        <v>2</v>
      </c>
      <c r="B84" s="204" t="s">
        <v>826</v>
      </c>
      <c r="C84" s="204" t="s">
        <v>3678</v>
      </c>
      <c r="D84" s="205">
        <v>45485</v>
      </c>
    </row>
    <row r="85" spans="1:4" x14ac:dyDescent="0.25">
      <c r="A85" s="254">
        <v>2</v>
      </c>
      <c r="B85" s="204" t="s">
        <v>834</v>
      </c>
      <c r="C85" s="204" t="s">
        <v>3678</v>
      </c>
      <c r="D85" s="205">
        <v>45485</v>
      </c>
    </row>
    <row r="86" spans="1:4" x14ac:dyDescent="0.25">
      <c r="A86" s="254">
        <v>2</v>
      </c>
      <c r="B86" s="204" t="s">
        <v>842</v>
      </c>
      <c r="C86" s="204" t="s">
        <v>3678</v>
      </c>
      <c r="D86" s="205">
        <v>45485</v>
      </c>
    </row>
    <row r="87" spans="1:4" x14ac:dyDescent="0.25">
      <c r="A87" s="254">
        <v>2</v>
      </c>
      <c r="B87" s="204" t="s">
        <v>850</v>
      </c>
      <c r="C87" s="204" t="s">
        <v>3678</v>
      </c>
      <c r="D87" s="205">
        <v>45485</v>
      </c>
    </row>
    <row r="88" spans="1:4" x14ac:dyDescent="0.25">
      <c r="A88" s="254">
        <v>2</v>
      </c>
      <c r="B88" s="204" t="s">
        <v>858</v>
      </c>
      <c r="C88" s="204" t="s">
        <v>3678</v>
      </c>
      <c r="D88" s="205">
        <v>45485</v>
      </c>
    </row>
    <row r="89" spans="1:4" x14ac:dyDescent="0.25">
      <c r="A89" s="254">
        <v>2</v>
      </c>
      <c r="B89" s="204" t="s">
        <v>865</v>
      </c>
      <c r="C89" s="204" t="s">
        <v>3678</v>
      </c>
      <c r="D89" s="205">
        <v>45485</v>
      </c>
    </row>
    <row r="90" spans="1:4" x14ac:dyDescent="0.25">
      <c r="A90" s="254">
        <v>2</v>
      </c>
      <c r="B90" s="204" t="s">
        <v>871</v>
      </c>
      <c r="C90" s="204" t="s">
        <v>3678</v>
      </c>
      <c r="D90" s="205">
        <v>45485</v>
      </c>
    </row>
    <row r="91" spans="1:4" x14ac:dyDescent="0.25">
      <c r="A91" s="254">
        <v>2</v>
      </c>
      <c r="B91" s="204" t="s">
        <v>879</v>
      </c>
      <c r="C91" s="204" t="s">
        <v>3678</v>
      </c>
      <c r="D91" s="205">
        <v>45485</v>
      </c>
    </row>
    <row r="92" spans="1:4" x14ac:dyDescent="0.25">
      <c r="A92" s="254">
        <v>2</v>
      </c>
      <c r="B92" s="204" t="s">
        <v>886</v>
      </c>
      <c r="C92" s="204" t="s">
        <v>3678</v>
      </c>
      <c r="D92" s="205">
        <v>45485</v>
      </c>
    </row>
    <row r="93" spans="1:4" x14ac:dyDescent="0.25">
      <c r="A93" s="254">
        <v>2</v>
      </c>
      <c r="B93" s="204" t="s">
        <v>894</v>
      </c>
      <c r="C93" s="204" t="s">
        <v>3678</v>
      </c>
      <c r="D93" s="205">
        <v>45485</v>
      </c>
    </row>
    <row r="94" spans="1:4" x14ac:dyDescent="0.25">
      <c r="A94" s="254">
        <v>2</v>
      </c>
      <c r="B94" s="204" t="s">
        <v>900</v>
      </c>
      <c r="C94" s="204" t="s">
        <v>3678</v>
      </c>
      <c r="D94" s="205">
        <v>45485</v>
      </c>
    </row>
    <row r="95" spans="1:4" x14ac:dyDescent="0.25">
      <c r="A95" s="254">
        <v>2</v>
      </c>
      <c r="B95" s="204" t="s">
        <v>906</v>
      </c>
      <c r="C95" s="204" t="s">
        <v>3678</v>
      </c>
      <c r="D95" s="205">
        <v>45485</v>
      </c>
    </row>
    <row r="96" spans="1:4" x14ac:dyDescent="0.25">
      <c r="A96" s="254">
        <v>2</v>
      </c>
      <c r="B96" s="204" t="s">
        <v>914</v>
      </c>
      <c r="C96" s="204" t="s">
        <v>3678</v>
      </c>
      <c r="D96" s="205">
        <v>45485</v>
      </c>
    </row>
    <row r="97" spans="1:4" x14ac:dyDescent="0.25">
      <c r="A97" s="254">
        <v>2</v>
      </c>
      <c r="B97" s="204" t="s">
        <v>923</v>
      </c>
      <c r="C97" s="204" t="s">
        <v>3678</v>
      </c>
      <c r="D97" s="205">
        <v>45485</v>
      </c>
    </row>
    <row r="98" spans="1:4" x14ac:dyDescent="0.25">
      <c r="A98" s="254">
        <v>2</v>
      </c>
      <c r="B98" s="204" t="s">
        <v>931</v>
      </c>
      <c r="C98" s="204" t="s">
        <v>3678</v>
      </c>
      <c r="D98" s="205">
        <v>45485</v>
      </c>
    </row>
    <row r="99" spans="1:4" x14ac:dyDescent="0.25">
      <c r="A99" s="254">
        <v>2</v>
      </c>
      <c r="B99" s="204" t="s">
        <v>937</v>
      </c>
      <c r="C99" s="204" t="s">
        <v>3678</v>
      </c>
      <c r="D99" s="205">
        <v>45485</v>
      </c>
    </row>
    <row r="100" spans="1:4" x14ac:dyDescent="0.25">
      <c r="A100" s="254">
        <v>2</v>
      </c>
      <c r="B100" s="204" t="s">
        <v>945</v>
      </c>
      <c r="C100" s="204" t="s">
        <v>3678</v>
      </c>
      <c r="D100" s="205">
        <v>45485</v>
      </c>
    </row>
    <row r="101" spans="1:4" x14ac:dyDescent="0.25">
      <c r="A101" s="254">
        <v>2</v>
      </c>
      <c r="B101" s="204" t="s">
        <v>953</v>
      </c>
      <c r="C101" s="204" t="s">
        <v>3678</v>
      </c>
      <c r="D101" s="205">
        <v>45485</v>
      </c>
    </row>
    <row r="102" spans="1:4" x14ac:dyDescent="0.25">
      <c r="A102" s="254">
        <v>2</v>
      </c>
      <c r="B102" s="204" t="s">
        <v>960</v>
      </c>
      <c r="C102" s="204" t="s">
        <v>3678</v>
      </c>
      <c r="D102" s="205">
        <v>45485</v>
      </c>
    </row>
    <row r="103" spans="1:4" x14ac:dyDescent="0.25">
      <c r="A103" s="254">
        <v>2</v>
      </c>
      <c r="B103" s="204" t="s">
        <v>968</v>
      </c>
      <c r="C103" s="204" t="s">
        <v>3678</v>
      </c>
      <c r="D103" s="205">
        <v>45485</v>
      </c>
    </row>
    <row r="104" spans="1:4" x14ac:dyDescent="0.25">
      <c r="A104" s="254">
        <v>2</v>
      </c>
      <c r="B104" s="204" t="s">
        <v>976</v>
      </c>
      <c r="C104" s="204" t="s">
        <v>3678</v>
      </c>
      <c r="D104" s="205">
        <v>45485</v>
      </c>
    </row>
    <row r="105" spans="1:4" x14ac:dyDescent="0.25">
      <c r="A105" s="254">
        <v>2</v>
      </c>
      <c r="B105" s="204" t="s">
        <v>985</v>
      </c>
      <c r="C105" s="204" t="s">
        <v>3678</v>
      </c>
      <c r="D105" s="205">
        <v>45485</v>
      </c>
    </row>
    <row r="106" spans="1:4" x14ac:dyDescent="0.25">
      <c r="A106" s="254">
        <v>2</v>
      </c>
      <c r="B106" s="204" t="s">
        <v>993</v>
      </c>
      <c r="C106" s="204" t="s">
        <v>3678</v>
      </c>
      <c r="D106" s="205">
        <v>45485</v>
      </c>
    </row>
    <row r="107" spans="1:4" x14ac:dyDescent="0.25">
      <c r="A107" s="254">
        <v>2</v>
      </c>
      <c r="B107" s="204" t="s">
        <v>1000</v>
      </c>
      <c r="C107" s="204" t="s">
        <v>3678</v>
      </c>
      <c r="D107" s="205">
        <v>45485</v>
      </c>
    </row>
    <row r="108" spans="1:4" x14ac:dyDescent="0.25">
      <c r="A108" s="254">
        <v>2</v>
      </c>
      <c r="B108" s="204" t="s">
        <v>1008</v>
      </c>
      <c r="C108" s="204" t="s">
        <v>3678</v>
      </c>
      <c r="D108" s="205">
        <v>45485</v>
      </c>
    </row>
    <row r="109" spans="1:4" x14ac:dyDescent="0.25">
      <c r="A109" s="254">
        <v>2</v>
      </c>
      <c r="B109" s="204" t="s">
        <v>1015</v>
      </c>
      <c r="C109" s="204" t="s">
        <v>3678</v>
      </c>
      <c r="D109" s="205">
        <v>45485</v>
      </c>
    </row>
    <row r="110" spans="1:4" x14ac:dyDescent="0.25">
      <c r="A110" s="254">
        <v>2</v>
      </c>
      <c r="B110" s="204" t="s">
        <v>1023</v>
      </c>
      <c r="C110" s="204" t="s">
        <v>3678</v>
      </c>
      <c r="D110" s="205">
        <v>45485</v>
      </c>
    </row>
    <row r="111" spans="1:4" x14ac:dyDescent="0.25">
      <c r="A111" s="254">
        <v>2</v>
      </c>
      <c r="B111" s="204" t="s">
        <v>1030</v>
      </c>
      <c r="C111" s="204" t="s">
        <v>3678</v>
      </c>
      <c r="D111" s="205">
        <v>45485</v>
      </c>
    </row>
    <row r="112" spans="1:4" x14ac:dyDescent="0.25">
      <c r="A112" s="254">
        <v>2</v>
      </c>
      <c r="B112" s="204" t="s">
        <v>1038</v>
      </c>
      <c r="C112" s="204" t="s">
        <v>3678</v>
      </c>
      <c r="D112" s="205">
        <v>45485</v>
      </c>
    </row>
    <row r="113" spans="1:4" x14ac:dyDescent="0.25">
      <c r="A113" s="254">
        <v>2</v>
      </c>
      <c r="B113" s="204" t="s">
        <v>1048</v>
      </c>
      <c r="C113" s="204" t="s">
        <v>3678</v>
      </c>
      <c r="D113" s="205">
        <v>45485</v>
      </c>
    </row>
    <row r="114" spans="1:4" x14ac:dyDescent="0.25">
      <c r="A114" s="254">
        <v>2</v>
      </c>
      <c r="B114" s="204" t="s">
        <v>1055</v>
      </c>
      <c r="C114" s="204" t="s">
        <v>3678</v>
      </c>
      <c r="D114" s="205">
        <v>45485</v>
      </c>
    </row>
    <row r="115" spans="1:4" x14ac:dyDescent="0.25">
      <c r="A115" s="254">
        <v>2</v>
      </c>
      <c r="B115" s="204" t="s">
        <v>1063</v>
      </c>
      <c r="C115" s="204" t="s">
        <v>3678</v>
      </c>
      <c r="D115" s="205">
        <v>45485</v>
      </c>
    </row>
    <row r="116" spans="1:4" x14ac:dyDescent="0.25">
      <c r="A116" s="254">
        <v>2</v>
      </c>
      <c r="B116" s="204" t="s">
        <v>1070</v>
      </c>
      <c r="C116" s="204" t="s">
        <v>3678</v>
      </c>
      <c r="D116" s="205">
        <v>45485</v>
      </c>
    </row>
    <row r="117" spans="1:4" x14ac:dyDescent="0.25">
      <c r="A117" s="254">
        <v>2</v>
      </c>
      <c r="B117" s="204" t="s">
        <v>1079</v>
      </c>
      <c r="C117" s="204" t="s">
        <v>3678</v>
      </c>
      <c r="D117" s="205">
        <v>45485</v>
      </c>
    </row>
    <row r="118" spans="1:4" x14ac:dyDescent="0.25">
      <c r="A118" s="254">
        <v>2</v>
      </c>
      <c r="B118" s="204" t="s">
        <v>1091</v>
      </c>
      <c r="C118" s="204" t="s">
        <v>3678</v>
      </c>
      <c r="D118" s="205">
        <v>45485</v>
      </c>
    </row>
    <row r="119" spans="1:4" x14ac:dyDescent="0.25">
      <c r="A119" s="254">
        <v>2</v>
      </c>
      <c r="B119" s="204" t="s">
        <v>1099</v>
      </c>
      <c r="C119" s="204" t="s">
        <v>3678</v>
      </c>
      <c r="D119" s="205">
        <v>45485</v>
      </c>
    </row>
    <row r="120" spans="1:4" x14ac:dyDescent="0.25">
      <c r="A120" s="254">
        <v>2</v>
      </c>
      <c r="B120" s="204" t="s">
        <v>1108</v>
      </c>
      <c r="C120" s="204" t="s">
        <v>3678</v>
      </c>
      <c r="D120" s="205">
        <v>45485</v>
      </c>
    </row>
    <row r="121" spans="1:4" x14ac:dyDescent="0.25">
      <c r="A121" s="254">
        <v>2</v>
      </c>
      <c r="B121" s="204" t="s">
        <v>1118</v>
      </c>
      <c r="C121" s="204" t="s">
        <v>3678</v>
      </c>
      <c r="D121" s="205">
        <v>45485</v>
      </c>
    </row>
    <row r="122" spans="1:4" x14ac:dyDescent="0.25">
      <c r="A122" s="254">
        <v>2</v>
      </c>
      <c r="B122" s="204" t="s">
        <v>1125</v>
      </c>
      <c r="C122" s="204" t="s">
        <v>3678</v>
      </c>
      <c r="D122" s="205">
        <v>45485</v>
      </c>
    </row>
    <row r="123" spans="1:4" x14ac:dyDescent="0.25">
      <c r="A123" s="254">
        <v>2</v>
      </c>
      <c r="B123" s="204" t="s">
        <v>1134</v>
      </c>
      <c r="C123" s="204" t="s">
        <v>3678</v>
      </c>
      <c r="D123" s="205">
        <v>45485</v>
      </c>
    </row>
    <row r="124" spans="1:4" x14ac:dyDescent="0.25">
      <c r="A124" s="254">
        <v>2</v>
      </c>
      <c r="B124" s="204" t="s">
        <v>1140</v>
      </c>
      <c r="C124" s="204" t="s">
        <v>3678</v>
      </c>
      <c r="D124" s="205">
        <v>45485</v>
      </c>
    </row>
    <row r="125" spans="1:4" x14ac:dyDescent="0.25">
      <c r="A125" s="254">
        <v>2</v>
      </c>
      <c r="B125" s="204" t="s">
        <v>1146</v>
      </c>
      <c r="C125" s="204" t="s">
        <v>3678</v>
      </c>
      <c r="D125" s="205">
        <v>45485</v>
      </c>
    </row>
    <row r="126" spans="1:4" x14ac:dyDescent="0.25">
      <c r="A126" s="254">
        <v>2</v>
      </c>
      <c r="B126" s="204" t="s">
        <v>1152</v>
      </c>
      <c r="C126" s="204" t="s">
        <v>3678</v>
      </c>
      <c r="D126" s="205">
        <v>45485</v>
      </c>
    </row>
    <row r="127" spans="1:4" x14ac:dyDescent="0.25">
      <c r="A127" s="254">
        <v>2</v>
      </c>
      <c r="B127" s="204" t="s">
        <v>1158</v>
      </c>
      <c r="C127" s="204" t="s">
        <v>3678</v>
      </c>
      <c r="D127" s="205">
        <v>45485</v>
      </c>
    </row>
    <row r="128" spans="1:4" x14ac:dyDescent="0.25">
      <c r="A128" s="254">
        <v>2</v>
      </c>
      <c r="B128" s="204" t="s">
        <v>1164</v>
      </c>
      <c r="C128" s="204" t="s">
        <v>3678</v>
      </c>
      <c r="D128" s="205">
        <v>45485</v>
      </c>
    </row>
    <row r="129" spans="1:4" x14ac:dyDescent="0.25">
      <c r="A129" s="254">
        <v>2</v>
      </c>
      <c r="B129" s="204" t="s">
        <v>1169</v>
      </c>
      <c r="C129" s="204" t="s">
        <v>3678</v>
      </c>
      <c r="D129" s="205">
        <v>45485</v>
      </c>
    </row>
    <row r="130" spans="1:4" x14ac:dyDescent="0.25">
      <c r="A130" s="254">
        <v>2</v>
      </c>
      <c r="B130" s="204" t="s">
        <v>1174</v>
      </c>
      <c r="C130" s="204" t="s">
        <v>3678</v>
      </c>
      <c r="D130" s="205">
        <v>45485</v>
      </c>
    </row>
    <row r="131" spans="1:4" x14ac:dyDescent="0.25">
      <c r="A131" s="254">
        <v>2</v>
      </c>
      <c r="B131" s="204" t="s">
        <v>1178</v>
      </c>
      <c r="C131" s="204" t="s">
        <v>3678</v>
      </c>
      <c r="D131" s="205">
        <v>45485</v>
      </c>
    </row>
    <row r="132" spans="1:4" x14ac:dyDescent="0.25">
      <c r="A132" s="254">
        <v>2</v>
      </c>
      <c r="B132" s="204" t="s">
        <v>1184</v>
      </c>
      <c r="C132" s="204" t="s">
        <v>3678</v>
      </c>
      <c r="D132" s="205">
        <v>45485</v>
      </c>
    </row>
    <row r="133" spans="1:4" x14ac:dyDescent="0.25">
      <c r="A133" s="254">
        <v>2</v>
      </c>
      <c r="B133" s="204" t="s">
        <v>1190</v>
      </c>
      <c r="C133" s="204" t="s">
        <v>3678</v>
      </c>
      <c r="D133" s="205">
        <v>45485</v>
      </c>
    </row>
    <row r="134" spans="1:4" x14ac:dyDescent="0.25">
      <c r="A134" s="254">
        <v>2</v>
      </c>
      <c r="B134" s="204" t="s">
        <v>1195</v>
      </c>
      <c r="C134" s="204" t="s">
        <v>3678</v>
      </c>
      <c r="D134" s="205">
        <v>45485</v>
      </c>
    </row>
    <row r="135" spans="1:4" x14ac:dyDescent="0.25">
      <c r="A135" s="254">
        <v>2</v>
      </c>
      <c r="B135" s="204" t="s">
        <v>1203</v>
      </c>
      <c r="C135" s="204" t="s">
        <v>3678</v>
      </c>
      <c r="D135" s="205">
        <v>45485</v>
      </c>
    </row>
    <row r="136" spans="1:4" x14ac:dyDescent="0.25">
      <c r="A136" s="254">
        <v>2</v>
      </c>
      <c r="B136" s="204" t="s">
        <v>1211</v>
      </c>
      <c r="C136" s="204" t="s">
        <v>3678</v>
      </c>
      <c r="D136" s="205">
        <v>45485</v>
      </c>
    </row>
    <row r="137" spans="1:4" x14ac:dyDescent="0.25">
      <c r="A137" s="254">
        <v>2</v>
      </c>
      <c r="B137" s="204" t="s">
        <v>1217</v>
      </c>
      <c r="C137" s="204" t="s">
        <v>3678</v>
      </c>
      <c r="D137" s="205">
        <v>45485</v>
      </c>
    </row>
    <row r="138" spans="1:4" x14ac:dyDescent="0.25">
      <c r="A138" s="254">
        <v>2</v>
      </c>
      <c r="B138" s="204" t="s">
        <v>1222</v>
      </c>
      <c r="C138" s="204" t="s">
        <v>3678</v>
      </c>
      <c r="D138" s="205">
        <v>45485</v>
      </c>
    </row>
    <row r="139" spans="1:4" x14ac:dyDescent="0.25">
      <c r="A139" s="254">
        <v>2</v>
      </c>
      <c r="B139" s="204" t="s">
        <v>1227</v>
      </c>
      <c r="C139" s="204" t="s">
        <v>3678</v>
      </c>
      <c r="D139" s="205">
        <v>45485</v>
      </c>
    </row>
    <row r="140" spans="1:4" x14ac:dyDescent="0.25">
      <c r="A140" s="254">
        <v>2</v>
      </c>
      <c r="B140" s="204" t="s">
        <v>1231</v>
      </c>
      <c r="C140" s="204" t="s">
        <v>3678</v>
      </c>
      <c r="D140" s="205">
        <v>45485</v>
      </c>
    </row>
    <row r="141" spans="1:4" x14ac:dyDescent="0.25">
      <c r="A141" s="254">
        <v>2</v>
      </c>
      <c r="B141" s="204" t="s">
        <v>1242</v>
      </c>
      <c r="C141" s="204" t="s">
        <v>3678</v>
      </c>
      <c r="D141" s="205">
        <v>45485</v>
      </c>
    </row>
    <row r="142" spans="1:4" x14ac:dyDescent="0.25">
      <c r="A142" s="254">
        <v>2</v>
      </c>
      <c r="B142" s="204" t="s">
        <v>1251</v>
      </c>
      <c r="C142" s="204" t="s">
        <v>3678</v>
      </c>
      <c r="D142" s="205">
        <v>45485</v>
      </c>
    </row>
    <row r="143" spans="1:4" x14ac:dyDescent="0.25">
      <c r="A143" s="254">
        <v>2</v>
      </c>
      <c r="B143" s="204" t="s">
        <v>1257</v>
      </c>
      <c r="C143" s="204" t="s">
        <v>3678</v>
      </c>
      <c r="D143" s="205">
        <v>45485</v>
      </c>
    </row>
    <row r="144" spans="1:4" x14ac:dyDescent="0.25">
      <c r="A144" s="254">
        <v>2</v>
      </c>
      <c r="B144" s="204" t="s">
        <v>1263</v>
      </c>
      <c r="C144" s="204" t="s">
        <v>3678</v>
      </c>
      <c r="D144" s="205">
        <v>45485</v>
      </c>
    </row>
    <row r="145" spans="1:4" x14ac:dyDescent="0.25">
      <c r="A145" s="254">
        <v>2</v>
      </c>
      <c r="B145" s="204" t="s">
        <v>1271</v>
      </c>
      <c r="C145" s="204" t="s">
        <v>3678</v>
      </c>
      <c r="D145" s="205">
        <v>45485</v>
      </c>
    </row>
    <row r="146" spans="1:4" x14ac:dyDescent="0.25">
      <c r="A146" s="254">
        <v>2</v>
      </c>
      <c r="B146" s="204" t="s">
        <v>1277</v>
      </c>
      <c r="C146" s="204" t="s">
        <v>3678</v>
      </c>
      <c r="D146" s="205">
        <v>45485</v>
      </c>
    </row>
    <row r="147" spans="1:4" x14ac:dyDescent="0.25">
      <c r="A147" s="254">
        <v>2</v>
      </c>
      <c r="B147" s="204" t="s">
        <v>1284</v>
      </c>
      <c r="C147" s="204" t="s">
        <v>3678</v>
      </c>
      <c r="D147" s="205">
        <v>45485</v>
      </c>
    </row>
    <row r="148" spans="1:4" x14ac:dyDescent="0.25">
      <c r="A148" s="254">
        <v>2</v>
      </c>
      <c r="B148" s="204" t="s">
        <v>1290</v>
      </c>
      <c r="C148" s="204" t="s">
        <v>3678</v>
      </c>
      <c r="D148" s="205">
        <v>45485</v>
      </c>
    </row>
    <row r="149" spans="1:4" x14ac:dyDescent="0.25">
      <c r="A149" s="254">
        <v>2</v>
      </c>
      <c r="B149" s="204" t="s">
        <v>1296</v>
      </c>
      <c r="C149" s="204" t="s">
        <v>3678</v>
      </c>
      <c r="D149" s="205">
        <v>45485</v>
      </c>
    </row>
    <row r="150" spans="1:4" x14ac:dyDescent="0.25">
      <c r="A150" s="254">
        <v>2</v>
      </c>
      <c r="B150" s="204" t="s">
        <v>1302</v>
      </c>
      <c r="C150" s="204" t="s">
        <v>3678</v>
      </c>
      <c r="D150" s="205">
        <v>45485</v>
      </c>
    </row>
    <row r="151" spans="1:4" x14ac:dyDescent="0.25">
      <c r="A151" s="254">
        <v>2</v>
      </c>
      <c r="B151" s="204" t="s">
        <v>1308</v>
      </c>
      <c r="C151" s="204" t="s">
        <v>3678</v>
      </c>
      <c r="D151" s="205">
        <v>45485</v>
      </c>
    </row>
    <row r="152" spans="1:4" x14ac:dyDescent="0.25">
      <c r="A152" s="254">
        <v>2</v>
      </c>
      <c r="B152" s="204" t="s">
        <v>1314</v>
      </c>
      <c r="C152" s="204" t="s">
        <v>3678</v>
      </c>
      <c r="D152" s="205">
        <v>45485</v>
      </c>
    </row>
    <row r="153" spans="1:4" x14ac:dyDescent="0.25">
      <c r="A153" s="254">
        <v>2</v>
      </c>
      <c r="B153" s="204" t="s">
        <v>1322</v>
      </c>
      <c r="C153" s="204" t="s">
        <v>3678</v>
      </c>
      <c r="D153" s="205">
        <v>45485</v>
      </c>
    </row>
    <row r="154" spans="1:4" x14ac:dyDescent="0.25">
      <c r="A154" s="254">
        <v>2</v>
      </c>
      <c r="B154" s="204" t="s">
        <v>1329</v>
      </c>
      <c r="C154" s="204" t="s">
        <v>3678</v>
      </c>
      <c r="D154" s="205">
        <v>45485</v>
      </c>
    </row>
    <row r="155" spans="1:4" x14ac:dyDescent="0.25">
      <c r="A155" s="254">
        <v>2</v>
      </c>
      <c r="B155" s="204" t="s">
        <v>1336</v>
      </c>
      <c r="C155" s="204" t="s">
        <v>3678</v>
      </c>
      <c r="D155" s="205">
        <v>45485</v>
      </c>
    </row>
    <row r="156" spans="1:4" x14ac:dyDescent="0.25">
      <c r="A156" s="254">
        <v>2</v>
      </c>
      <c r="B156" s="204" t="s">
        <v>1343</v>
      </c>
      <c r="C156" s="204" t="s">
        <v>3678</v>
      </c>
      <c r="D156" s="205">
        <v>45485</v>
      </c>
    </row>
    <row r="157" spans="1:4" x14ac:dyDescent="0.25">
      <c r="A157" s="254">
        <v>2</v>
      </c>
      <c r="B157" s="204" t="s">
        <v>1350</v>
      </c>
      <c r="C157" s="204" t="s">
        <v>3678</v>
      </c>
      <c r="D157" s="205">
        <v>45485</v>
      </c>
    </row>
    <row r="158" spans="1:4" x14ac:dyDescent="0.25">
      <c r="A158" s="254">
        <v>2</v>
      </c>
      <c r="B158" s="204" t="s">
        <v>1356</v>
      </c>
      <c r="C158" s="204" t="s">
        <v>3678</v>
      </c>
      <c r="D158" s="205">
        <v>45485</v>
      </c>
    </row>
    <row r="159" spans="1:4" x14ac:dyDescent="0.25">
      <c r="A159" s="254">
        <v>2</v>
      </c>
      <c r="B159" s="204" t="s">
        <v>1361</v>
      </c>
      <c r="C159" s="204" t="s">
        <v>3678</v>
      </c>
      <c r="D159" s="205">
        <v>45485</v>
      </c>
    </row>
    <row r="160" spans="1:4" x14ac:dyDescent="0.25">
      <c r="A160" s="254">
        <v>2</v>
      </c>
      <c r="B160" s="204" t="s">
        <v>1368</v>
      </c>
      <c r="C160" s="204" t="s">
        <v>3678</v>
      </c>
      <c r="D160" s="205">
        <v>45485</v>
      </c>
    </row>
    <row r="161" spans="1:4" x14ac:dyDescent="0.25">
      <c r="A161" s="254">
        <v>2</v>
      </c>
      <c r="B161" s="204" t="s">
        <v>1375</v>
      </c>
      <c r="C161" s="204" t="s">
        <v>3678</v>
      </c>
      <c r="D161" s="205">
        <v>45485</v>
      </c>
    </row>
    <row r="162" spans="1:4" x14ac:dyDescent="0.25">
      <c r="A162" s="254">
        <v>2</v>
      </c>
      <c r="B162" s="204" t="s">
        <v>1382</v>
      </c>
      <c r="C162" s="204" t="s">
        <v>3678</v>
      </c>
      <c r="D162" s="205">
        <v>45485</v>
      </c>
    </row>
    <row r="163" spans="1:4" x14ac:dyDescent="0.25">
      <c r="A163" s="254">
        <v>2</v>
      </c>
      <c r="B163" s="204" t="s">
        <v>1389</v>
      </c>
      <c r="C163" s="204" t="s">
        <v>3678</v>
      </c>
      <c r="D163" s="205">
        <v>45485</v>
      </c>
    </row>
    <row r="164" spans="1:4" x14ac:dyDescent="0.25">
      <c r="A164" s="254">
        <v>2</v>
      </c>
      <c r="B164" s="204" t="s">
        <v>1396</v>
      </c>
      <c r="C164" s="204" t="s">
        <v>3678</v>
      </c>
      <c r="D164" s="205">
        <v>45485</v>
      </c>
    </row>
    <row r="165" spans="1:4" x14ac:dyDescent="0.25">
      <c r="A165" s="254">
        <v>2</v>
      </c>
      <c r="B165" s="204" t="s">
        <v>1402</v>
      </c>
      <c r="C165" s="204" t="s">
        <v>3678</v>
      </c>
      <c r="D165" s="205">
        <v>45485</v>
      </c>
    </row>
    <row r="166" spans="1:4" x14ac:dyDescent="0.25">
      <c r="A166" s="254">
        <v>2</v>
      </c>
      <c r="B166" s="204" t="s">
        <v>1408</v>
      </c>
      <c r="C166" s="204" t="s">
        <v>3678</v>
      </c>
      <c r="D166" s="205">
        <v>45485</v>
      </c>
    </row>
    <row r="167" spans="1:4" x14ac:dyDescent="0.25">
      <c r="A167" s="254">
        <v>2</v>
      </c>
      <c r="B167" s="204" t="s">
        <v>1414</v>
      </c>
      <c r="C167" s="204" t="s">
        <v>3678</v>
      </c>
      <c r="D167" s="205">
        <v>45485</v>
      </c>
    </row>
    <row r="168" spans="1:4" x14ac:dyDescent="0.25">
      <c r="A168" s="254">
        <v>2</v>
      </c>
      <c r="B168" s="204" t="s">
        <v>1423</v>
      </c>
      <c r="C168" s="204" t="s">
        <v>3678</v>
      </c>
      <c r="D168" s="205">
        <v>45485</v>
      </c>
    </row>
    <row r="169" spans="1:4" x14ac:dyDescent="0.25">
      <c r="A169" s="254">
        <v>2</v>
      </c>
      <c r="B169" s="204" t="s">
        <v>1431</v>
      </c>
      <c r="C169" s="204" t="s">
        <v>3678</v>
      </c>
      <c r="D169" s="205">
        <v>45485</v>
      </c>
    </row>
    <row r="170" spans="1:4" x14ac:dyDescent="0.25">
      <c r="A170" s="254">
        <v>2</v>
      </c>
      <c r="B170" s="204" t="s">
        <v>1441</v>
      </c>
      <c r="C170" s="204" t="s">
        <v>3678</v>
      </c>
      <c r="D170" s="205">
        <v>45485</v>
      </c>
    </row>
    <row r="171" spans="1:4" x14ac:dyDescent="0.25">
      <c r="A171" s="254">
        <v>2</v>
      </c>
      <c r="B171" s="204" t="s">
        <v>1448</v>
      </c>
      <c r="C171" s="204" t="s">
        <v>3678</v>
      </c>
      <c r="D171" s="205">
        <v>45485</v>
      </c>
    </row>
    <row r="172" spans="1:4" x14ac:dyDescent="0.25">
      <c r="A172" s="254">
        <v>2</v>
      </c>
      <c r="B172" s="204" t="s">
        <v>1457</v>
      </c>
      <c r="C172" s="204" t="s">
        <v>3678</v>
      </c>
      <c r="D172" s="205">
        <v>45485</v>
      </c>
    </row>
    <row r="173" spans="1:4" x14ac:dyDescent="0.25">
      <c r="A173" s="254">
        <v>2</v>
      </c>
      <c r="B173" s="204" t="s">
        <v>1462</v>
      </c>
      <c r="C173" s="204" t="s">
        <v>3678</v>
      </c>
      <c r="D173" s="205">
        <v>45485</v>
      </c>
    </row>
    <row r="174" spans="1:4" x14ac:dyDescent="0.25">
      <c r="A174" s="254">
        <v>2</v>
      </c>
      <c r="B174" s="204" t="s">
        <v>1469</v>
      </c>
      <c r="C174" s="204" t="s">
        <v>3678</v>
      </c>
      <c r="D174" s="205">
        <v>45485</v>
      </c>
    </row>
    <row r="175" spans="1:4" x14ac:dyDescent="0.25">
      <c r="A175" s="254">
        <v>2</v>
      </c>
      <c r="B175" s="204" t="s">
        <v>1476</v>
      </c>
      <c r="C175" s="204" t="s">
        <v>3678</v>
      </c>
      <c r="D175" s="205">
        <v>45485</v>
      </c>
    </row>
    <row r="176" spans="1:4" x14ac:dyDescent="0.25">
      <c r="A176" s="254">
        <v>2</v>
      </c>
      <c r="B176" s="204" t="s">
        <v>1485</v>
      </c>
      <c r="C176" s="204" t="s">
        <v>3678</v>
      </c>
      <c r="D176" s="205">
        <v>45485</v>
      </c>
    </row>
    <row r="177" spans="1:4" x14ac:dyDescent="0.25">
      <c r="A177" s="254">
        <v>2</v>
      </c>
      <c r="B177" s="204" t="s">
        <v>1492</v>
      </c>
      <c r="C177" s="204" t="s">
        <v>3678</v>
      </c>
      <c r="D177" s="205">
        <v>45485</v>
      </c>
    </row>
    <row r="178" spans="1:4" x14ac:dyDescent="0.25">
      <c r="A178" s="254">
        <v>2</v>
      </c>
      <c r="B178" s="204" t="s">
        <v>1498</v>
      </c>
      <c r="C178" s="204" t="s">
        <v>3678</v>
      </c>
      <c r="D178" s="205">
        <v>45485</v>
      </c>
    </row>
    <row r="179" spans="1:4" x14ac:dyDescent="0.25">
      <c r="A179" s="254">
        <v>2</v>
      </c>
      <c r="B179" s="204" t="s">
        <v>1506</v>
      </c>
      <c r="C179" s="204" t="s">
        <v>3678</v>
      </c>
      <c r="D179" s="205">
        <v>45485</v>
      </c>
    </row>
    <row r="180" spans="1:4" x14ac:dyDescent="0.25">
      <c r="A180" s="254">
        <v>2</v>
      </c>
      <c r="B180" s="204" t="s">
        <v>1517</v>
      </c>
      <c r="C180" s="204" t="s">
        <v>3678</v>
      </c>
      <c r="D180" s="205">
        <v>45485</v>
      </c>
    </row>
    <row r="181" spans="1:4" x14ac:dyDescent="0.25">
      <c r="A181" s="254">
        <v>2</v>
      </c>
      <c r="B181" s="204" t="s">
        <v>1524</v>
      </c>
      <c r="C181" s="204" t="s">
        <v>3678</v>
      </c>
      <c r="D181" s="205">
        <v>45485</v>
      </c>
    </row>
    <row r="182" spans="1:4" x14ac:dyDescent="0.25">
      <c r="A182" s="254">
        <v>2</v>
      </c>
      <c r="B182" s="204" t="s">
        <v>1532</v>
      </c>
      <c r="C182" s="204" t="s">
        <v>3678</v>
      </c>
      <c r="D182" s="205">
        <v>45485</v>
      </c>
    </row>
    <row r="183" spans="1:4" x14ac:dyDescent="0.25">
      <c r="A183" s="254">
        <v>2</v>
      </c>
      <c r="B183" s="204" t="s">
        <v>1541</v>
      </c>
      <c r="C183" s="204" t="s">
        <v>3678</v>
      </c>
      <c r="D183" s="205">
        <v>45485</v>
      </c>
    </row>
    <row r="184" spans="1:4" x14ac:dyDescent="0.25">
      <c r="A184" s="254">
        <v>2</v>
      </c>
      <c r="B184" s="204" t="s">
        <v>1541</v>
      </c>
      <c r="C184" s="204" t="s">
        <v>3678</v>
      </c>
      <c r="D184" s="205">
        <v>45485</v>
      </c>
    </row>
    <row r="185" spans="1:4" x14ac:dyDescent="0.25">
      <c r="A185" s="254">
        <v>2</v>
      </c>
      <c r="B185" s="204" t="s">
        <v>1544</v>
      </c>
      <c r="C185" s="204" t="s">
        <v>3678</v>
      </c>
      <c r="D185" s="205">
        <v>45485</v>
      </c>
    </row>
    <row r="186" spans="1:4" x14ac:dyDescent="0.25">
      <c r="A186" s="254">
        <v>2</v>
      </c>
      <c r="B186" s="204" t="s">
        <v>1551</v>
      </c>
      <c r="C186" s="204" t="s">
        <v>3678</v>
      </c>
      <c r="D186" s="205">
        <v>45485</v>
      </c>
    </row>
    <row r="187" spans="1:4" x14ac:dyDescent="0.25">
      <c r="A187" s="254">
        <v>2</v>
      </c>
      <c r="B187" s="204" t="s">
        <v>1559</v>
      </c>
      <c r="C187" s="204" t="s">
        <v>3678</v>
      </c>
      <c r="D187" s="205">
        <v>45485</v>
      </c>
    </row>
    <row r="188" spans="1:4" x14ac:dyDescent="0.25">
      <c r="A188" s="254">
        <v>2</v>
      </c>
      <c r="B188" s="204" t="s">
        <v>1567</v>
      </c>
      <c r="C188" s="204" t="s">
        <v>3678</v>
      </c>
      <c r="D188" s="205">
        <v>45485</v>
      </c>
    </row>
    <row r="189" spans="1:4" x14ac:dyDescent="0.25">
      <c r="A189" s="254">
        <v>2</v>
      </c>
      <c r="B189" s="204" t="s">
        <v>1574</v>
      </c>
      <c r="C189" s="204" t="s">
        <v>3678</v>
      </c>
      <c r="D189" s="205">
        <v>45485</v>
      </c>
    </row>
    <row r="190" spans="1:4" x14ac:dyDescent="0.25">
      <c r="A190" s="254">
        <v>2</v>
      </c>
      <c r="B190" s="204" t="s">
        <v>1581</v>
      </c>
      <c r="C190" s="204" t="s">
        <v>3678</v>
      </c>
      <c r="D190" s="205">
        <v>45485</v>
      </c>
    </row>
    <row r="191" spans="1:4" x14ac:dyDescent="0.25">
      <c r="A191" s="254">
        <v>2</v>
      </c>
      <c r="B191" s="204" t="s">
        <v>1586</v>
      </c>
      <c r="C191" s="204" t="s">
        <v>3678</v>
      </c>
      <c r="D191" s="205">
        <v>45485</v>
      </c>
    </row>
    <row r="192" spans="1:4" x14ac:dyDescent="0.25">
      <c r="A192" s="254">
        <v>2</v>
      </c>
      <c r="B192" s="204" t="s">
        <v>1592</v>
      </c>
      <c r="C192" s="204" t="s">
        <v>3678</v>
      </c>
      <c r="D192" s="205">
        <v>45485</v>
      </c>
    </row>
    <row r="193" spans="1:4" x14ac:dyDescent="0.25">
      <c r="A193" s="254">
        <v>2</v>
      </c>
      <c r="B193" s="204" t="s">
        <v>1597</v>
      </c>
      <c r="C193" s="204" t="s">
        <v>3678</v>
      </c>
      <c r="D193" s="205">
        <v>45485</v>
      </c>
    </row>
    <row r="194" spans="1:4" x14ac:dyDescent="0.25">
      <c r="A194" s="254">
        <v>2</v>
      </c>
      <c r="B194" s="204" t="s">
        <v>1604</v>
      </c>
      <c r="C194" s="204" t="s">
        <v>3678</v>
      </c>
      <c r="D194" s="205">
        <v>45485</v>
      </c>
    </row>
    <row r="195" spans="1:4" x14ac:dyDescent="0.25">
      <c r="A195" s="254">
        <v>2</v>
      </c>
      <c r="B195" s="204" t="s">
        <v>1611</v>
      </c>
      <c r="C195" s="204" t="s">
        <v>3678</v>
      </c>
      <c r="D195" s="205">
        <v>45485</v>
      </c>
    </row>
    <row r="196" spans="1:4" x14ac:dyDescent="0.25">
      <c r="A196" s="254">
        <v>2</v>
      </c>
      <c r="B196" s="204" t="s">
        <v>1621</v>
      </c>
      <c r="C196" s="204" t="s">
        <v>3678</v>
      </c>
      <c r="D196" s="205">
        <v>45485</v>
      </c>
    </row>
    <row r="197" spans="1:4" x14ac:dyDescent="0.25">
      <c r="A197" s="254">
        <v>2</v>
      </c>
      <c r="B197" s="204" t="s">
        <v>1629</v>
      </c>
      <c r="C197" s="204" t="s">
        <v>3678</v>
      </c>
      <c r="D197" s="205">
        <v>45485</v>
      </c>
    </row>
    <row r="198" spans="1:4" x14ac:dyDescent="0.25">
      <c r="A198" s="254">
        <v>2</v>
      </c>
      <c r="B198" s="204" t="s">
        <v>1633</v>
      </c>
      <c r="C198" s="204" t="s">
        <v>3678</v>
      </c>
      <c r="D198" s="205">
        <v>45485</v>
      </c>
    </row>
    <row r="199" spans="1:4" x14ac:dyDescent="0.25">
      <c r="A199" s="254">
        <v>2</v>
      </c>
      <c r="B199" s="204" t="s">
        <v>1640</v>
      </c>
      <c r="C199" s="204" t="s">
        <v>3678</v>
      </c>
      <c r="D199" s="205">
        <v>45485</v>
      </c>
    </row>
    <row r="200" spans="1:4" x14ac:dyDescent="0.25">
      <c r="A200" s="254">
        <v>2</v>
      </c>
      <c r="B200" s="204" t="s">
        <v>1646</v>
      </c>
      <c r="C200" s="204" t="s">
        <v>3678</v>
      </c>
      <c r="D200" s="205">
        <v>45485</v>
      </c>
    </row>
    <row r="201" spans="1:4" x14ac:dyDescent="0.25">
      <c r="A201" s="254">
        <v>2</v>
      </c>
      <c r="B201" s="204" t="s">
        <v>1653</v>
      </c>
      <c r="C201" s="204" t="s">
        <v>3678</v>
      </c>
      <c r="D201" s="205">
        <v>45485</v>
      </c>
    </row>
    <row r="202" spans="1:4" x14ac:dyDescent="0.25">
      <c r="A202" s="254">
        <v>2</v>
      </c>
      <c r="B202" s="204" t="s">
        <v>1660</v>
      </c>
      <c r="C202" s="204" t="s">
        <v>3678</v>
      </c>
      <c r="D202" s="205">
        <v>45485</v>
      </c>
    </row>
    <row r="203" spans="1:4" x14ac:dyDescent="0.25">
      <c r="A203" s="254">
        <v>2</v>
      </c>
      <c r="B203" s="204" t="s">
        <v>1667</v>
      </c>
      <c r="C203" s="204" t="s">
        <v>3678</v>
      </c>
      <c r="D203" s="205">
        <v>45485</v>
      </c>
    </row>
    <row r="204" spans="1:4" x14ac:dyDescent="0.25">
      <c r="A204" s="254">
        <v>2</v>
      </c>
      <c r="B204" s="204" t="s">
        <v>1673</v>
      </c>
      <c r="C204" s="204" t="s">
        <v>3678</v>
      </c>
      <c r="D204" s="205">
        <v>45485</v>
      </c>
    </row>
    <row r="205" spans="1:4" x14ac:dyDescent="0.25">
      <c r="A205" s="254">
        <v>2</v>
      </c>
      <c r="B205" s="204" t="s">
        <v>1680</v>
      </c>
      <c r="C205" s="204" t="s">
        <v>3678</v>
      </c>
      <c r="D205" s="205">
        <v>45485</v>
      </c>
    </row>
    <row r="206" spans="1:4" x14ac:dyDescent="0.25">
      <c r="A206" s="254">
        <v>2</v>
      </c>
      <c r="B206" s="204" t="s">
        <v>1687</v>
      </c>
      <c r="C206" s="204" t="s">
        <v>3678</v>
      </c>
      <c r="D206" s="205">
        <v>45485</v>
      </c>
    </row>
    <row r="207" spans="1:4" x14ac:dyDescent="0.25">
      <c r="A207" s="254">
        <v>2</v>
      </c>
      <c r="B207" s="204" t="s">
        <v>1692</v>
      </c>
      <c r="C207" s="204" t="s">
        <v>3678</v>
      </c>
      <c r="D207" s="205">
        <v>45485</v>
      </c>
    </row>
    <row r="208" spans="1:4" x14ac:dyDescent="0.25">
      <c r="A208" s="254">
        <v>2</v>
      </c>
      <c r="B208" s="204" t="s">
        <v>1699</v>
      </c>
      <c r="C208" s="204" t="s">
        <v>3678</v>
      </c>
      <c r="D208" s="205">
        <v>45485</v>
      </c>
    </row>
    <row r="209" spans="1:4" x14ac:dyDescent="0.25">
      <c r="A209" s="254">
        <v>2</v>
      </c>
      <c r="B209" s="204" t="s">
        <v>1706</v>
      </c>
      <c r="C209" s="204" t="s">
        <v>3678</v>
      </c>
      <c r="D209" s="205">
        <v>45485</v>
      </c>
    </row>
    <row r="210" spans="1:4" x14ac:dyDescent="0.25">
      <c r="A210" s="254">
        <v>2</v>
      </c>
      <c r="B210" s="204" t="s">
        <v>1712</v>
      </c>
      <c r="C210" s="204" t="s">
        <v>3678</v>
      </c>
      <c r="D210" s="205">
        <v>45485</v>
      </c>
    </row>
    <row r="211" spans="1:4" x14ac:dyDescent="0.25">
      <c r="A211" s="254">
        <v>2</v>
      </c>
      <c r="B211" s="204" t="s">
        <v>1718</v>
      </c>
      <c r="C211" s="204" t="s">
        <v>3678</v>
      </c>
      <c r="D211" s="205">
        <v>45485</v>
      </c>
    </row>
    <row r="212" spans="1:4" x14ac:dyDescent="0.25">
      <c r="A212" s="254">
        <v>2</v>
      </c>
      <c r="B212" s="204" t="s">
        <v>1722</v>
      </c>
      <c r="C212" s="204" t="s">
        <v>3678</v>
      </c>
      <c r="D212" s="205">
        <v>45485</v>
      </c>
    </row>
    <row r="213" spans="1:4" x14ac:dyDescent="0.25">
      <c r="A213" s="254">
        <v>2</v>
      </c>
      <c r="B213" s="204" t="s">
        <v>1732</v>
      </c>
      <c r="C213" s="204" t="s">
        <v>3678</v>
      </c>
      <c r="D213" s="205">
        <v>45485</v>
      </c>
    </row>
    <row r="214" spans="1:4" x14ac:dyDescent="0.25">
      <c r="A214" s="254">
        <v>2</v>
      </c>
      <c r="B214" s="204" t="s">
        <v>1739</v>
      </c>
      <c r="C214" s="204" t="s">
        <v>3678</v>
      </c>
      <c r="D214" s="205">
        <v>45485</v>
      </c>
    </row>
    <row r="215" spans="1:4" x14ac:dyDescent="0.25">
      <c r="A215" s="254">
        <v>2</v>
      </c>
      <c r="B215" s="204" t="s">
        <v>1746</v>
      </c>
      <c r="C215" s="204" t="s">
        <v>3678</v>
      </c>
      <c r="D215" s="205">
        <v>45485</v>
      </c>
    </row>
    <row r="216" spans="1:4" x14ac:dyDescent="0.25">
      <c r="A216" s="254">
        <v>2</v>
      </c>
      <c r="B216" s="204" t="s">
        <v>1753</v>
      </c>
      <c r="C216" s="204" t="s">
        <v>3678</v>
      </c>
      <c r="D216" s="205">
        <v>45485</v>
      </c>
    </row>
    <row r="217" spans="1:4" x14ac:dyDescent="0.25">
      <c r="A217" s="254">
        <v>2</v>
      </c>
      <c r="B217" s="204" t="s">
        <v>1764</v>
      </c>
      <c r="C217" s="204" t="s">
        <v>3678</v>
      </c>
      <c r="D217" s="205">
        <v>45485</v>
      </c>
    </row>
    <row r="218" spans="1:4" x14ac:dyDescent="0.25">
      <c r="A218" s="254">
        <v>2</v>
      </c>
      <c r="B218" s="204" t="s">
        <v>1771</v>
      </c>
      <c r="C218" s="204" t="s">
        <v>3678</v>
      </c>
      <c r="D218" s="205">
        <v>45485</v>
      </c>
    </row>
    <row r="219" spans="1:4" x14ac:dyDescent="0.25">
      <c r="A219" s="254">
        <v>2</v>
      </c>
      <c r="B219" s="204" t="s">
        <v>1777</v>
      </c>
      <c r="C219" s="204" t="s">
        <v>3678</v>
      </c>
      <c r="D219" s="205">
        <v>45485</v>
      </c>
    </row>
    <row r="220" spans="1:4" x14ac:dyDescent="0.25">
      <c r="A220" s="254">
        <v>2</v>
      </c>
      <c r="B220" s="204" t="s">
        <v>1785</v>
      </c>
      <c r="C220" s="204" t="s">
        <v>3678</v>
      </c>
      <c r="D220" s="205">
        <v>45485</v>
      </c>
    </row>
    <row r="221" spans="1:4" x14ac:dyDescent="0.25">
      <c r="A221" s="254">
        <v>2</v>
      </c>
      <c r="B221" s="204" t="s">
        <v>1793</v>
      </c>
      <c r="C221" s="204" t="s">
        <v>3678</v>
      </c>
      <c r="D221" s="205">
        <v>45485</v>
      </c>
    </row>
    <row r="222" spans="1:4" x14ac:dyDescent="0.25">
      <c r="A222" s="254">
        <v>2</v>
      </c>
      <c r="B222" s="204" t="s">
        <v>1800</v>
      </c>
      <c r="C222" s="204" t="s">
        <v>3678</v>
      </c>
      <c r="D222" s="205">
        <v>45485</v>
      </c>
    </row>
    <row r="223" spans="1:4" x14ac:dyDescent="0.25">
      <c r="A223" s="254">
        <v>2</v>
      </c>
      <c r="B223" s="204" t="s">
        <v>1811</v>
      </c>
      <c r="C223" s="204" t="s">
        <v>3678</v>
      </c>
      <c r="D223" s="205">
        <v>45485</v>
      </c>
    </row>
    <row r="224" spans="1:4" x14ac:dyDescent="0.25">
      <c r="A224" s="254">
        <v>2</v>
      </c>
      <c r="B224" s="204" t="s">
        <v>1817</v>
      </c>
      <c r="C224" s="204" t="s">
        <v>3678</v>
      </c>
      <c r="D224" s="205">
        <v>45485</v>
      </c>
    </row>
    <row r="225" spans="1:4" x14ac:dyDescent="0.25">
      <c r="A225" s="254">
        <v>2</v>
      </c>
      <c r="B225" s="204" t="s">
        <v>1821</v>
      </c>
      <c r="C225" s="204" t="s">
        <v>3678</v>
      </c>
      <c r="D225" s="205">
        <v>45485</v>
      </c>
    </row>
    <row r="226" spans="1:4" x14ac:dyDescent="0.25">
      <c r="A226" s="254">
        <v>2</v>
      </c>
      <c r="B226" s="204" t="s">
        <v>1827</v>
      </c>
      <c r="C226" s="204" t="s">
        <v>3678</v>
      </c>
      <c r="D226" s="205">
        <v>45485</v>
      </c>
    </row>
    <row r="227" spans="1:4" x14ac:dyDescent="0.25">
      <c r="A227" s="254">
        <v>2</v>
      </c>
      <c r="B227" s="204" t="s">
        <v>1833</v>
      </c>
      <c r="C227" s="204" t="s">
        <v>3678</v>
      </c>
      <c r="D227" s="205">
        <v>45485</v>
      </c>
    </row>
    <row r="228" spans="1:4" x14ac:dyDescent="0.25">
      <c r="A228" s="254">
        <v>2</v>
      </c>
      <c r="B228" s="204" t="s">
        <v>1840</v>
      </c>
      <c r="C228" s="204" t="s">
        <v>3678</v>
      </c>
      <c r="D228" s="205">
        <v>45485</v>
      </c>
    </row>
    <row r="229" spans="1:4" x14ac:dyDescent="0.25">
      <c r="A229" s="254">
        <v>2</v>
      </c>
      <c r="B229" s="204" t="s">
        <v>1848</v>
      </c>
      <c r="C229" s="204" t="s">
        <v>3678</v>
      </c>
      <c r="D229" s="205">
        <v>45485</v>
      </c>
    </row>
    <row r="230" spans="1:4" x14ac:dyDescent="0.25">
      <c r="A230" s="254">
        <v>2</v>
      </c>
      <c r="B230" s="204" t="s">
        <v>1850</v>
      </c>
      <c r="C230" s="204" t="s">
        <v>3678</v>
      </c>
      <c r="D230" s="205">
        <v>45485</v>
      </c>
    </row>
    <row r="231" spans="1:4" x14ac:dyDescent="0.25">
      <c r="A231" s="254">
        <v>2</v>
      </c>
      <c r="B231" s="204" t="s">
        <v>1855</v>
      </c>
      <c r="C231" s="204" t="s">
        <v>3678</v>
      </c>
      <c r="D231" s="205">
        <v>45485</v>
      </c>
    </row>
    <row r="232" spans="1:4" x14ac:dyDescent="0.25">
      <c r="A232" s="254">
        <v>2</v>
      </c>
      <c r="B232" s="204" t="s">
        <v>1859</v>
      </c>
      <c r="C232" s="204" t="s">
        <v>3678</v>
      </c>
      <c r="D232" s="205">
        <v>45485</v>
      </c>
    </row>
    <row r="233" spans="1:4" x14ac:dyDescent="0.25">
      <c r="A233" s="254">
        <v>2</v>
      </c>
      <c r="B233" s="204" t="s">
        <v>1864</v>
      </c>
      <c r="C233" s="204" t="s">
        <v>3678</v>
      </c>
      <c r="D233" s="205">
        <v>45485</v>
      </c>
    </row>
    <row r="234" spans="1:4" x14ac:dyDescent="0.25">
      <c r="A234" s="254">
        <v>2</v>
      </c>
      <c r="B234" s="204" t="s">
        <v>1868</v>
      </c>
      <c r="C234" s="204" t="s">
        <v>3678</v>
      </c>
      <c r="D234" s="205">
        <v>45485</v>
      </c>
    </row>
    <row r="235" spans="1:4" x14ac:dyDescent="0.25">
      <c r="A235" s="254">
        <v>2</v>
      </c>
      <c r="B235" s="204" t="s">
        <v>1872</v>
      </c>
      <c r="C235" s="204" t="s">
        <v>3678</v>
      </c>
      <c r="D235" s="205">
        <v>45485</v>
      </c>
    </row>
    <row r="236" spans="1:4" x14ac:dyDescent="0.25">
      <c r="A236" s="254">
        <v>2</v>
      </c>
      <c r="B236" s="204" t="s">
        <v>1880</v>
      </c>
      <c r="C236" s="204" t="s">
        <v>3678</v>
      </c>
      <c r="D236" s="205">
        <v>45485</v>
      </c>
    </row>
    <row r="237" spans="1:4" x14ac:dyDescent="0.25">
      <c r="A237" s="254">
        <v>2</v>
      </c>
      <c r="B237" s="204" t="s">
        <v>1886</v>
      </c>
      <c r="C237" s="204" t="s">
        <v>3678</v>
      </c>
      <c r="D237" s="205">
        <v>45485</v>
      </c>
    </row>
    <row r="238" spans="1:4" x14ac:dyDescent="0.25">
      <c r="A238" s="254">
        <v>2</v>
      </c>
      <c r="B238" s="204" t="s">
        <v>1892</v>
      </c>
      <c r="C238" s="204" t="s">
        <v>3678</v>
      </c>
      <c r="D238" s="205">
        <v>45485</v>
      </c>
    </row>
    <row r="239" spans="1:4" x14ac:dyDescent="0.25">
      <c r="A239" s="254">
        <v>2</v>
      </c>
      <c r="B239" s="204" t="s">
        <v>1897</v>
      </c>
      <c r="C239" s="204" t="s">
        <v>3678</v>
      </c>
      <c r="D239" s="205">
        <v>45485</v>
      </c>
    </row>
    <row r="240" spans="1:4" x14ac:dyDescent="0.25">
      <c r="A240" s="254">
        <v>2</v>
      </c>
      <c r="B240" s="204" t="s">
        <v>1904</v>
      </c>
      <c r="C240" s="204" t="s">
        <v>3678</v>
      </c>
      <c r="D240" s="205">
        <v>45485</v>
      </c>
    </row>
    <row r="241" spans="1:4" x14ac:dyDescent="0.25">
      <c r="A241" s="254">
        <v>2</v>
      </c>
      <c r="B241" s="204" t="s">
        <v>1913</v>
      </c>
      <c r="C241" s="204" t="s">
        <v>3678</v>
      </c>
      <c r="D241" s="205">
        <v>45485</v>
      </c>
    </row>
    <row r="242" spans="1:4" x14ac:dyDescent="0.25">
      <c r="A242" s="254">
        <v>2</v>
      </c>
      <c r="B242" s="204" t="s">
        <v>1919</v>
      </c>
      <c r="C242" s="204" t="s">
        <v>3678</v>
      </c>
      <c r="D242" s="205">
        <v>45485</v>
      </c>
    </row>
    <row r="243" spans="1:4" x14ac:dyDescent="0.25">
      <c r="A243" s="254">
        <v>2</v>
      </c>
      <c r="B243" s="204" t="s">
        <v>1926</v>
      </c>
      <c r="C243" s="204" t="s">
        <v>3678</v>
      </c>
      <c r="D243" s="205">
        <v>45485</v>
      </c>
    </row>
    <row r="244" spans="1:4" x14ac:dyDescent="0.25">
      <c r="A244" s="254">
        <v>2</v>
      </c>
      <c r="B244" s="204" t="s">
        <v>1933</v>
      </c>
      <c r="C244" s="204" t="s">
        <v>3678</v>
      </c>
      <c r="D244" s="205">
        <v>45485</v>
      </c>
    </row>
    <row r="245" spans="1:4" x14ac:dyDescent="0.25">
      <c r="A245" s="254">
        <v>2</v>
      </c>
      <c r="B245" s="204" t="s">
        <v>1938</v>
      </c>
      <c r="C245" s="204" t="s">
        <v>3678</v>
      </c>
      <c r="D245" s="205">
        <v>45485</v>
      </c>
    </row>
    <row r="246" spans="1:4" x14ac:dyDescent="0.25">
      <c r="A246" s="254">
        <v>2</v>
      </c>
      <c r="B246" s="204" t="s">
        <v>1944</v>
      </c>
      <c r="C246" s="204" t="s">
        <v>3678</v>
      </c>
      <c r="D246" s="205">
        <v>45485</v>
      </c>
    </row>
    <row r="247" spans="1:4" x14ac:dyDescent="0.25">
      <c r="A247" s="254">
        <v>2</v>
      </c>
      <c r="B247" s="204" t="s">
        <v>1950</v>
      </c>
      <c r="C247" s="204" t="s">
        <v>3678</v>
      </c>
      <c r="D247" s="205">
        <v>45485</v>
      </c>
    </row>
    <row r="248" spans="1:4" x14ac:dyDescent="0.25">
      <c r="A248" s="254">
        <v>2</v>
      </c>
      <c r="B248" s="204" t="s">
        <v>1956</v>
      </c>
      <c r="C248" s="204" t="s">
        <v>3678</v>
      </c>
      <c r="D248" s="205">
        <v>45485</v>
      </c>
    </row>
    <row r="249" spans="1:4" x14ac:dyDescent="0.25">
      <c r="A249" s="254">
        <v>2</v>
      </c>
      <c r="B249" s="204" t="s">
        <v>1962</v>
      </c>
      <c r="C249" s="204" t="s">
        <v>3678</v>
      </c>
      <c r="D249" s="205">
        <v>45485</v>
      </c>
    </row>
    <row r="250" spans="1:4" x14ac:dyDescent="0.25">
      <c r="A250" s="254">
        <v>2</v>
      </c>
      <c r="B250" s="204" t="s">
        <v>1969</v>
      </c>
      <c r="C250" s="204" t="s">
        <v>3678</v>
      </c>
      <c r="D250" s="205">
        <v>45485</v>
      </c>
    </row>
    <row r="251" spans="1:4" x14ac:dyDescent="0.25">
      <c r="A251" s="254">
        <v>2</v>
      </c>
      <c r="B251" s="204" t="s">
        <v>1975</v>
      </c>
      <c r="C251" s="204" t="s">
        <v>3678</v>
      </c>
      <c r="D251" s="205">
        <v>45485</v>
      </c>
    </row>
    <row r="252" spans="1:4" x14ac:dyDescent="0.25">
      <c r="A252" s="254">
        <v>2</v>
      </c>
      <c r="B252" s="204" t="s">
        <v>1981</v>
      </c>
      <c r="C252" s="204" t="s">
        <v>3678</v>
      </c>
      <c r="D252" s="205">
        <v>45485</v>
      </c>
    </row>
    <row r="253" spans="1:4" x14ac:dyDescent="0.25">
      <c r="A253" s="254">
        <v>2</v>
      </c>
      <c r="B253" s="204" t="s">
        <v>1985</v>
      </c>
      <c r="C253" s="204" t="s">
        <v>3678</v>
      </c>
      <c r="D253" s="205">
        <v>45485</v>
      </c>
    </row>
    <row r="254" spans="1:4" x14ac:dyDescent="0.25">
      <c r="A254" s="254">
        <v>2</v>
      </c>
      <c r="B254" s="204" t="s">
        <v>1989</v>
      </c>
      <c r="C254" s="204" t="s">
        <v>3678</v>
      </c>
      <c r="D254" s="205">
        <v>45485</v>
      </c>
    </row>
    <row r="255" spans="1:4" x14ac:dyDescent="0.25">
      <c r="A255" s="254">
        <v>2</v>
      </c>
      <c r="B255" s="204" t="s">
        <v>1994</v>
      </c>
      <c r="C255" s="204" t="s">
        <v>3678</v>
      </c>
      <c r="D255" s="205">
        <v>45485</v>
      </c>
    </row>
    <row r="256" spans="1:4" x14ac:dyDescent="0.25">
      <c r="A256" s="254">
        <v>2</v>
      </c>
      <c r="B256" s="204" t="s">
        <v>1999</v>
      </c>
      <c r="C256" s="204" t="s">
        <v>3678</v>
      </c>
      <c r="D256" s="205">
        <v>45485</v>
      </c>
    </row>
    <row r="257" spans="1:4" x14ac:dyDescent="0.25">
      <c r="A257" s="254">
        <v>2</v>
      </c>
      <c r="B257" s="204" t="s">
        <v>2003</v>
      </c>
      <c r="C257" s="204" t="s">
        <v>3678</v>
      </c>
      <c r="D257" s="205">
        <v>45485</v>
      </c>
    </row>
    <row r="258" spans="1:4" x14ac:dyDescent="0.25">
      <c r="A258" s="254">
        <v>2</v>
      </c>
      <c r="B258" s="204" t="s">
        <v>2009</v>
      </c>
      <c r="C258" s="204" t="s">
        <v>3678</v>
      </c>
      <c r="D258" s="205">
        <v>45485</v>
      </c>
    </row>
    <row r="259" spans="1:4" x14ac:dyDescent="0.25">
      <c r="A259" s="254">
        <v>2</v>
      </c>
      <c r="B259" s="204" t="s">
        <v>2013</v>
      </c>
      <c r="C259" s="204" t="s">
        <v>3678</v>
      </c>
      <c r="D259" s="205">
        <v>45485</v>
      </c>
    </row>
    <row r="260" spans="1:4" x14ac:dyDescent="0.25">
      <c r="A260" s="254">
        <v>2</v>
      </c>
      <c r="B260" s="204" t="s">
        <v>2019</v>
      </c>
      <c r="C260" s="204" t="s">
        <v>3678</v>
      </c>
      <c r="D260" s="205">
        <v>45485</v>
      </c>
    </row>
    <row r="261" spans="1:4" x14ac:dyDescent="0.25">
      <c r="A261" s="254">
        <v>2</v>
      </c>
      <c r="B261" s="204" t="s">
        <v>2025</v>
      </c>
      <c r="C261" s="204" t="s">
        <v>3678</v>
      </c>
      <c r="D261" s="205">
        <v>45485</v>
      </c>
    </row>
    <row r="262" spans="1:4" x14ac:dyDescent="0.25">
      <c r="A262" s="254">
        <v>2</v>
      </c>
      <c r="B262" s="204" t="s">
        <v>2031</v>
      </c>
      <c r="C262" s="204" t="s">
        <v>3678</v>
      </c>
      <c r="D262" s="205">
        <v>45485</v>
      </c>
    </row>
    <row r="263" spans="1:4" x14ac:dyDescent="0.25">
      <c r="A263" s="254">
        <v>2</v>
      </c>
      <c r="B263" s="204" t="s">
        <v>2037</v>
      </c>
      <c r="C263" s="204" t="s">
        <v>3678</v>
      </c>
      <c r="D263" s="205">
        <v>45485</v>
      </c>
    </row>
    <row r="264" spans="1:4" x14ac:dyDescent="0.25">
      <c r="A264" s="254">
        <v>2</v>
      </c>
      <c r="B264" s="204" t="s">
        <v>2043</v>
      </c>
      <c r="C264" s="204" t="s">
        <v>3678</v>
      </c>
      <c r="D264" s="205">
        <v>45485</v>
      </c>
    </row>
    <row r="265" spans="1:4" x14ac:dyDescent="0.25">
      <c r="A265" s="254">
        <v>2</v>
      </c>
      <c r="B265" s="204" t="s">
        <v>2049</v>
      </c>
      <c r="C265" s="204" t="s">
        <v>3678</v>
      </c>
      <c r="D265" s="205">
        <v>45485</v>
      </c>
    </row>
    <row r="266" spans="1:4" x14ac:dyDescent="0.25">
      <c r="A266" s="254">
        <v>2</v>
      </c>
      <c r="B266" s="204" t="s">
        <v>2055</v>
      </c>
      <c r="C266" s="204" t="s">
        <v>3678</v>
      </c>
      <c r="D266" s="205">
        <v>45485</v>
      </c>
    </row>
    <row r="267" spans="1:4" x14ac:dyDescent="0.25">
      <c r="A267" s="254">
        <v>2</v>
      </c>
      <c r="B267" s="204" t="s">
        <v>2061</v>
      </c>
      <c r="C267" s="204" t="s">
        <v>3678</v>
      </c>
      <c r="D267" s="205">
        <v>45485</v>
      </c>
    </row>
    <row r="268" spans="1:4" x14ac:dyDescent="0.25">
      <c r="A268" s="254">
        <v>2</v>
      </c>
      <c r="B268" s="204" t="s">
        <v>2068</v>
      </c>
      <c r="C268" s="204" t="s">
        <v>3678</v>
      </c>
      <c r="D268" s="205">
        <v>45485</v>
      </c>
    </row>
    <row r="269" spans="1:4" x14ac:dyDescent="0.25">
      <c r="A269" s="254">
        <v>2</v>
      </c>
      <c r="B269" s="204" t="s">
        <v>2070</v>
      </c>
      <c r="C269" s="204" t="s">
        <v>3678</v>
      </c>
      <c r="D269" s="205">
        <v>45485</v>
      </c>
    </row>
    <row r="270" spans="1:4" x14ac:dyDescent="0.25">
      <c r="A270" s="254">
        <v>2</v>
      </c>
      <c r="B270" s="204" t="s">
        <v>2073</v>
      </c>
      <c r="C270" s="204" t="s">
        <v>3678</v>
      </c>
      <c r="D270" s="205">
        <v>45485</v>
      </c>
    </row>
    <row r="271" spans="1:4" x14ac:dyDescent="0.25">
      <c r="A271" s="254">
        <v>2</v>
      </c>
      <c r="B271" s="204" t="s">
        <v>2079</v>
      </c>
      <c r="C271" s="204" t="s">
        <v>3678</v>
      </c>
      <c r="D271" s="205">
        <v>45485</v>
      </c>
    </row>
    <row r="272" spans="1:4" x14ac:dyDescent="0.25">
      <c r="A272" s="254">
        <v>2</v>
      </c>
      <c r="B272" s="204" t="s">
        <v>2086</v>
      </c>
      <c r="C272" s="204" t="s">
        <v>3678</v>
      </c>
      <c r="D272" s="205">
        <v>45485</v>
      </c>
    </row>
    <row r="273" spans="1:4" x14ac:dyDescent="0.25">
      <c r="A273" s="254">
        <v>2</v>
      </c>
      <c r="B273" s="204" t="s">
        <v>2092</v>
      </c>
      <c r="C273" s="204" t="s">
        <v>3678</v>
      </c>
      <c r="D273" s="205">
        <v>45485</v>
      </c>
    </row>
    <row r="274" spans="1:4" x14ac:dyDescent="0.25">
      <c r="A274" s="254">
        <v>2</v>
      </c>
      <c r="B274" s="204" t="s">
        <v>2096</v>
      </c>
      <c r="C274" s="204" t="s">
        <v>3678</v>
      </c>
      <c r="D274" s="205">
        <v>45485</v>
      </c>
    </row>
    <row r="275" spans="1:4" x14ac:dyDescent="0.25">
      <c r="A275" s="254">
        <v>2</v>
      </c>
      <c r="B275" s="204" t="s">
        <v>2102</v>
      </c>
      <c r="C275" s="204" t="s">
        <v>3678</v>
      </c>
      <c r="D275" s="205">
        <v>45485</v>
      </c>
    </row>
    <row r="276" spans="1:4" x14ac:dyDescent="0.25">
      <c r="A276" s="254">
        <v>2</v>
      </c>
      <c r="B276" s="204" t="s">
        <v>2107</v>
      </c>
      <c r="C276" s="204" t="s">
        <v>3678</v>
      </c>
      <c r="D276" s="205">
        <v>45485</v>
      </c>
    </row>
    <row r="277" spans="1:4" x14ac:dyDescent="0.25">
      <c r="A277" s="254">
        <v>2</v>
      </c>
      <c r="B277" s="204" t="s">
        <v>2111</v>
      </c>
      <c r="C277" s="204" t="s">
        <v>3678</v>
      </c>
      <c r="D277" s="205">
        <v>45485</v>
      </c>
    </row>
    <row r="278" spans="1:4" x14ac:dyDescent="0.25">
      <c r="A278" s="254">
        <v>2</v>
      </c>
      <c r="B278" s="204" t="s">
        <v>2116</v>
      </c>
      <c r="C278" s="204" t="s">
        <v>3678</v>
      </c>
      <c r="D278" s="205">
        <v>45485</v>
      </c>
    </row>
    <row r="279" spans="1:4" x14ac:dyDescent="0.25">
      <c r="A279" s="254">
        <v>2</v>
      </c>
      <c r="B279" s="204" t="s">
        <v>2125</v>
      </c>
      <c r="C279" s="204" t="s">
        <v>3678</v>
      </c>
      <c r="D279" s="205">
        <v>45485</v>
      </c>
    </row>
    <row r="280" spans="1:4" x14ac:dyDescent="0.25">
      <c r="A280" s="254">
        <v>2</v>
      </c>
      <c r="B280" s="204" t="s">
        <v>2131</v>
      </c>
      <c r="C280" s="204" t="s">
        <v>3678</v>
      </c>
      <c r="D280" s="205">
        <v>45485</v>
      </c>
    </row>
    <row r="281" spans="1:4" x14ac:dyDescent="0.25">
      <c r="A281" s="254">
        <v>2</v>
      </c>
      <c r="B281" s="204" t="s">
        <v>2136</v>
      </c>
      <c r="C281" s="204" t="s">
        <v>3678</v>
      </c>
      <c r="D281" s="205">
        <v>45485</v>
      </c>
    </row>
    <row r="282" spans="1:4" x14ac:dyDescent="0.25">
      <c r="A282" s="254">
        <v>2</v>
      </c>
      <c r="B282" s="204" t="s">
        <v>2143</v>
      </c>
      <c r="C282" s="204" t="s">
        <v>3678</v>
      </c>
      <c r="D282" s="205">
        <v>45485</v>
      </c>
    </row>
    <row r="283" spans="1:4" x14ac:dyDescent="0.25">
      <c r="A283" s="254">
        <v>2</v>
      </c>
      <c r="B283" s="204" t="s">
        <v>2149</v>
      </c>
      <c r="C283" s="204" t="s">
        <v>3678</v>
      </c>
      <c r="D283" s="205">
        <v>45485</v>
      </c>
    </row>
    <row r="284" spans="1:4" x14ac:dyDescent="0.25">
      <c r="A284" s="254">
        <v>2</v>
      </c>
      <c r="B284" s="204" t="s">
        <v>3669</v>
      </c>
      <c r="C284" s="204" t="s">
        <v>3678</v>
      </c>
      <c r="D284" s="205">
        <v>45485</v>
      </c>
    </row>
    <row r="285" spans="1:4" x14ac:dyDescent="0.25">
      <c r="A285" s="254">
        <v>2</v>
      </c>
      <c r="B285" s="204" t="s">
        <v>458</v>
      </c>
      <c r="C285" s="204" t="s">
        <v>3677</v>
      </c>
      <c r="D285" s="205">
        <v>45485</v>
      </c>
    </row>
    <row r="286" spans="1:4" x14ac:dyDescent="0.25">
      <c r="A286" s="254">
        <v>2</v>
      </c>
      <c r="B286" s="204" t="s">
        <v>1099</v>
      </c>
      <c r="C286" s="204" t="s">
        <v>3677</v>
      </c>
      <c r="D286" s="205">
        <v>45485</v>
      </c>
    </row>
    <row r="287" spans="1:4" x14ac:dyDescent="0.25">
      <c r="A287" s="254">
        <v>2</v>
      </c>
      <c r="B287" s="204" t="s">
        <v>1108</v>
      </c>
      <c r="C287" s="204" t="s">
        <v>3677</v>
      </c>
      <c r="D287" s="205">
        <v>45485</v>
      </c>
    </row>
    <row r="288" spans="1:4" x14ac:dyDescent="0.25">
      <c r="A288" s="254">
        <v>2</v>
      </c>
      <c r="B288" s="204" t="s">
        <v>1118</v>
      </c>
      <c r="C288" s="204" t="s">
        <v>3677</v>
      </c>
      <c r="D288" s="205">
        <v>45485</v>
      </c>
    </row>
    <row r="289" spans="1:4" x14ac:dyDescent="0.25">
      <c r="A289" s="254">
        <v>2</v>
      </c>
      <c r="B289" s="204" t="s">
        <v>1125</v>
      </c>
      <c r="C289" s="204" t="s">
        <v>3677</v>
      </c>
      <c r="D289" s="205">
        <v>45485</v>
      </c>
    </row>
    <row r="290" spans="1:4" x14ac:dyDescent="0.25">
      <c r="A290" s="254">
        <v>2</v>
      </c>
      <c r="B290" s="204" t="s">
        <v>1158</v>
      </c>
      <c r="C290" s="204" t="s">
        <v>3677</v>
      </c>
      <c r="D290" s="205">
        <v>45485</v>
      </c>
    </row>
    <row r="291" spans="1:4" x14ac:dyDescent="0.25">
      <c r="A291" s="254">
        <v>2</v>
      </c>
      <c r="B291" s="204" t="s">
        <v>1164</v>
      </c>
      <c r="C291" s="204" t="s">
        <v>3677</v>
      </c>
      <c r="D291" s="205">
        <v>45485</v>
      </c>
    </row>
    <row r="292" spans="1:4" x14ac:dyDescent="0.25">
      <c r="A292" s="254">
        <v>2</v>
      </c>
      <c r="B292" s="204" t="s">
        <v>1169</v>
      </c>
      <c r="C292" s="204" t="s">
        <v>3677</v>
      </c>
      <c r="D292" s="205">
        <v>45485</v>
      </c>
    </row>
    <row r="293" spans="1:4" x14ac:dyDescent="0.25">
      <c r="A293" s="254">
        <v>2</v>
      </c>
      <c r="B293" s="204" t="s">
        <v>1174</v>
      </c>
      <c r="C293" s="204" t="s">
        <v>3677</v>
      </c>
      <c r="D293" s="205">
        <v>45485</v>
      </c>
    </row>
    <row r="294" spans="1:4" x14ac:dyDescent="0.25">
      <c r="A294" s="254">
        <v>2</v>
      </c>
      <c r="B294" s="204" t="s">
        <v>1190</v>
      </c>
      <c r="C294" s="204" t="s">
        <v>3677</v>
      </c>
      <c r="D294" s="205">
        <v>45485</v>
      </c>
    </row>
    <row r="295" spans="1:4" x14ac:dyDescent="0.25">
      <c r="A295" s="254">
        <v>2</v>
      </c>
      <c r="B295" s="204" t="s">
        <v>1195</v>
      </c>
      <c r="C295" s="204" t="s">
        <v>3677</v>
      </c>
      <c r="D295" s="205">
        <v>45485</v>
      </c>
    </row>
    <row r="296" spans="1:4" x14ac:dyDescent="0.25">
      <c r="A296" s="254">
        <v>2</v>
      </c>
      <c r="B296" s="204" t="s">
        <v>1203</v>
      </c>
      <c r="C296" s="204" t="s">
        <v>3677</v>
      </c>
      <c r="D296" s="205">
        <v>45485</v>
      </c>
    </row>
    <row r="297" spans="1:4" x14ac:dyDescent="0.25">
      <c r="A297" s="254">
        <v>2</v>
      </c>
      <c r="B297" s="204" t="s">
        <v>1211</v>
      </c>
      <c r="C297" s="204" t="s">
        <v>3677</v>
      </c>
      <c r="D297" s="205">
        <v>45485</v>
      </c>
    </row>
    <row r="298" spans="1:4" x14ac:dyDescent="0.25">
      <c r="A298" s="254">
        <v>2</v>
      </c>
      <c r="B298" s="204" t="s">
        <v>1217</v>
      </c>
      <c r="C298" s="204" t="s">
        <v>3677</v>
      </c>
      <c r="D298" s="205">
        <v>45485</v>
      </c>
    </row>
    <row r="299" spans="1:4" x14ac:dyDescent="0.25">
      <c r="A299" s="254">
        <v>2</v>
      </c>
      <c r="B299" s="204" t="s">
        <v>1222</v>
      </c>
      <c r="C299" s="204" t="s">
        <v>3677</v>
      </c>
      <c r="D299" s="205">
        <v>45485</v>
      </c>
    </row>
    <row r="300" spans="1:4" x14ac:dyDescent="0.25">
      <c r="A300" s="254">
        <v>2</v>
      </c>
      <c r="B300" s="204" t="s">
        <v>1441</v>
      </c>
      <c r="C300" s="204" t="s">
        <v>3677</v>
      </c>
      <c r="D300" s="205">
        <v>45485</v>
      </c>
    </row>
    <row r="301" spans="1:4" x14ac:dyDescent="0.25">
      <c r="A301" s="254">
        <v>2</v>
      </c>
      <c r="B301" s="204" t="s">
        <v>1448</v>
      </c>
      <c r="C301" s="204" t="s">
        <v>3677</v>
      </c>
      <c r="D301" s="205">
        <v>45485</v>
      </c>
    </row>
    <row r="302" spans="1:4" x14ac:dyDescent="0.25">
      <c r="A302" s="254">
        <v>2</v>
      </c>
      <c r="B302" s="204" t="s">
        <v>1457</v>
      </c>
      <c r="C302" s="204" t="s">
        <v>3677</v>
      </c>
      <c r="D302" s="205">
        <v>45485</v>
      </c>
    </row>
    <row r="303" spans="1:4" x14ac:dyDescent="0.25">
      <c r="A303" s="254">
        <v>2</v>
      </c>
      <c r="B303" s="204" t="s">
        <v>1476</v>
      </c>
      <c r="C303" s="204" t="s">
        <v>3677</v>
      </c>
      <c r="D303" s="205">
        <v>45485</v>
      </c>
    </row>
    <row r="304" spans="1:4" x14ac:dyDescent="0.25">
      <c r="A304" s="254">
        <v>2</v>
      </c>
      <c r="B304" s="204" t="s">
        <v>1485</v>
      </c>
      <c r="C304" s="204" t="s">
        <v>3677</v>
      </c>
      <c r="D304" s="205">
        <v>45485</v>
      </c>
    </row>
    <row r="305" spans="1:4" x14ac:dyDescent="0.25">
      <c r="A305" s="254">
        <v>2</v>
      </c>
      <c r="B305" s="204" t="s">
        <v>1492</v>
      </c>
      <c r="C305" s="204" t="s">
        <v>3677</v>
      </c>
      <c r="D305" s="205">
        <v>45485</v>
      </c>
    </row>
    <row r="306" spans="1:4" x14ac:dyDescent="0.25">
      <c r="A306" s="254">
        <v>2</v>
      </c>
      <c r="B306" s="204" t="s">
        <v>1498</v>
      </c>
      <c r="C306" s="204" t="s">
        <v>3677</v>
      </c>
      <c r="D306" s="205">
        <v>45485</v>
      </c>
    </row>
    <row r="307" spans="1:4" x14ac:dyDescent="0.25">
      <c r="A307" s="254">
        <v>2</v>
      </c>
      <c r="B307" s="204" t="s">
        <v>1506</v>
      </c>
      <c r="C307" s="204" t="s">
        <v>3677</v>
      </c>
      <c r="D307" s="205">
        <v>45485</v>
      </c>
    </row>
    <row r="308" spans="1:4" x14ac:dyDescent="0.25">
      <c r="A308" s="254">
        <v>2</v>
      </c>
      <c r="B308" s="204" t="s">
        <v>1517</v>
      </c>
      <c r="C308" s="204" t="s">
        <v>3677</v>
      </c>
      <c r="D308" s="205">
        <v>45485</v>
      </c>
    </row>
    <row r="309" spans="1:4" x14ac:dyDescent="0.25">
      <c r="A309" s="254">
        <v>2</v>
      </c>
      <c r="B309" s="204" t="s">
        <v>1524</v>
      </c>
      <c r="C309" s="204" t="s">
        <v>3677</v>
      </c>
      <c r="D309" s="205">
        <v>45485</v>
      </c>
    </row>
    <row r="310" spans="1:4" x14ac:dyDescent="0.25">
      <c r="A310" s="254">
        <v>2</v>
      </c>
      <c r="B310" s="204" t="s">
        <v>1532</v>
      </c>
      <c r="C310" s="204" t="s">
        <v>3677</v>
      </c>
      <c r="D310" s="205">
        <v>45485</v>
      </c>
    </row>
    <row r="311" spans="1:4" x14ac:dyDescent="0.25">
      <c r="A311" s="254">
        <v>2</v>
      </c>
      <c r="B311" s="204" t="s">
        <v>1544</v>
      </c>
      <c r="C311" s="204" t="s">
        <v>3677</v>
      </c>
      <c r="D311" s="205">
        <v>45485</v>
      </c>
    </row>
    <row r="312" spans="1:4" x14ac:dyDescent="0.25">
      <c r="A312" s="254">
        <v>2</v>
      </c>
      <c r="B312" s="204" t="s">
        <v>1551</v>
      </c>
      <c r="C312" s="204" t="s">
        <v>3677</v>
      </c>
      <c r="D312" s="205">
        <v>45485</v>
      </c>
    </row>
    <row r="313" spans="1:4" x14ac:dyDescent="0.25">
      <c r="A313" s="254">
        <v>2</v>
      </c>
      <c r="B313" s="204" t="s">
        <v>1559</v>
      </c>
      <c r="C313" s="204" t="s">
        <v>3677</v>
      </c>
      <c r="D313" s="205">
        <v>45485</v>
      </c>
    </row>
    <row r="314" spans="1:4" x14ac:dyDescent="0.25">
      <c r="A314" s="254">
        <v>2</v>
      </c>
      <c r="B314" s="204" t="s">
        <v>1567</v>
      </c>
      <c r="C314" s="204" t="s">
        <v>3677</v>
      </c>
      <c r="D314" s="205">
        <v>45485</v>
      </c>
    </row>
    <row r="315" spans="1:4" x14ac:dyDescent="0.25">
      <c r="A315" s="254">
        <v>2</v>
      </c>
      <c r="B315" s="204" t="s">
        <v>1574</v>
      </c>
      <c r="C315" s="204" t="s">
        <v>3677</v>
      </c>
      <c r="D315" s="205">
        <v>45485</v>
      </c>
    </row>
    <row r="316" spans="1:4" x14ac:dyDescent="0.25">
      <c r="A316" s="254">
        <v>2</v>
      </c>
      <c r="B316" s="204" t="s">
        <v>1581</v>
      </c>
      <c r="C316" s="204" t="s">
        <v>3677</v>
      </c>
      <c r="D316" s="205">
        <v>45485</v>
      </c>
    </row>
    <row r="317" spans="1:4" x14ac:dyDescent="0.25">
      <c r="A317" s="254">
        <v>2</v>
      </c>
      <c r="B317" s="204" t="s">
        <v>1592</v>
      </c>
      <c r="C317" s="204" t="s">
        <v>3677</v>
      </c>
      <c r="D317" s="205">
        <v>45485</v>
      </c>
    </row>
    <row r="318" spans="1:4" x14ac:dyDescent="0.25">
      <c r="A318" s="254">
        <v>2</v>
      </c>
      <c r="B318" s="204" t="s">
        <v>1597</v>
      </c>
      <c r="C318" s="204" t="s">
        <v>3677</v>
      </c>
      <c r="D318" s="205">
        <v>45485</v>
      </c>
    </row>
    <row r="319" spans="1:4" x14ac:dyDescent="0.25">
      <c r="A319" s="254">
        <v>2</v>
      </c>
      <c r="B319" s="204" t="s">
        <v>1604</v>
      </c>
      <c r="C319" s="204" t="s">
        <v>3677</v>
      </c>
      <c r="D319" s="205">
        <v>45485</v>
      </c>
    </row>
    <row r="320" spans="1:4" x14ac:dyDescent="0.25">
      <c r="A320" s="254">
        <v>2</v>
      </c>
      <c r="B320" s="204" t="s">
        <v>1611</v>
      </c>
      <c r="C320" s="204" t="s">
        <v>3677</v>
      </c>
      <c r="D320" s="205">
        <v>45485</v>
      </c>
    </row>
    <row r="321" spans="1:4" x14ac:dyDescent="0.25">
      <c r="A321" s="254">
        <v>2</v>
      </c>
      <c r="B321" s="204" t="s">
        <v>1621</v>
      </c>
      <c r="C321" s="204" t="s">
        <v>3677</v>
      </c>
      <c r="D321" s="205">
        <v>45485</v>
      </c>
    </row>
    <row r="322" spans="1:4" x14ac:dyDescent="0.25">
      <c r="A322" s="254">
        <v>2</v>
      </c>
      <c r="B322" s="204" t="s">
        <v>1629</v>
      </c>
      <c r="C322" s="204" t="s">
        <v>3677</v>
      </c>
      <c r="D322" s="205">
        <v>45485</v>
      </c>
    </row>
    <row r="323" spans="1:4" x14ac:dyDescent="0.25">
      <c r="A323" s="254">
        <v>2</v>
      </c>
      <c r="B323" s="204" t="s">
        <v>1633</v>
      </c>
      <c r="C323" s="204" t="s">
        <v>3677</v>
      </c>
      <c r="D323" s="205">
        <v>45485</v>
      </c>
    </row>
    <row r="324" spans="1:4" x14ac:dyDescent="0.25">
      <c r="A324" s="254">
        <v>2</v>
      </c>
      <c r="B324" s="204" t="s">
        <v>1640</v>
      </c>
      <c r="C324" s="204" t="s">
        <v>3677</v>
      </c>
      <c r="D324" s="205">
        <v>45485</v>
      </c>
    </row>
    <row r="325" spans="1:4" x14ac:dyDescent="0.25">
      <c r="A325" s="254">
        <v>2</v>
      </c>
      <c r="B325" s="204" t="s">
        <v>1646</v>
      </c>
      <c r="C325" s="204" t="s">
        <v>3677</v>
      </c>
      <c r="D325" s="205">
        <v>45485</v>
      </c>
    </row>
    <row r="326" spans="1:4" x14ac:dyDescent="0.25">
      <c r="A326" s="254">
        <v>2</v>
      </c>
      <c r="B326" s="204" t="s">
        <v>1653</v>
      </c>
      <c r="C326" s="204" t="s">
        <v>3677</v>
      </c>
      <c r="D326" s="205">
        <v>45485</v>
      </c>
    </row>
    <row r="327" spans="1:4" x14ac:dyDescent="0.25">
      <c r="A327" s="254">
        <v>2</v>
      </c>
      <c r="B327" s="204" t="s">
        <v>1660</v>
      </c>
      <c r="C327" s="204" t="s">
        <v>3677</v>
      </c>
      <c r="D327" s="205">
        <v>45485</v>
      </c>
    </row>
    <row r="328" spans="1:4" x14ac:dyDescent="0.25">
      <c r="A328" s="254">
        <v>2</v>
      </c>
      <c r="B328" s="204" t="s">
        <v>1667</v>
      </c>
      <c r="C328" s="204" t="s">
        <v>3677</v>
      </c>
      <c r="D328" s="205">
        <v>45485</v>
      </c>
    </row>
    <row r="329" spans="1:4" x14ac:dyDescent="0.25">
      <c r="A329" s="254">
        <v>2</v>
      </c>
      <c r="B329" s="204" t="s">
        <v>1673</v>
      </c>
      <c r="C329" s="204" t="s">
        <v>3677</v>
      </c>
      <c r="D329" s="205">
        <v>45485</v>
      </c>
    </row>
    <row r="330" spans="1:4" x14ac:dyDescent="0.25">
      <c r="A330" s="254">
        <v>2</v>
      </c>
      <c r="B330" s="204" t="s">
        <v>1680</v>
      </c>
      <c r="C330" s="204" t="s">
        <v>3677</v>
      </c>
      <c r="D330" s="205">
        <v>45485</v>
      </c>
    </row>
    <row r="331" spans="1:4" x14ac:dyDescent="0.25">
      <c r="A331" s="254">
        <v>2</v>
      </c>
      <c r="B331" s="204" t="s">
        <v>1687</v>
      </c>
      <c r="C331" s="204" t="s">
        <v>3677</v>
      </c>
      <c r="D331" s="205">
        <v>45485</v>
      </c>
    </row>
    <row r="332" spans="1:4" x14ac:dyDescent="0.25">
      <c r="A332" s="254">
        <v>2</v>
      </c>
      <c r="B332" s="204" t="s">
        <v>1692</v>
      </c>
      <c r="C332" s="204" t="s">
        <v>3677</v>
      </c>
      <c r="D332" s="205">
        <v>45485</v>
      </c>
    </row>
    <row r="333" spans="1:4" x14ac:dyDescent="0.25">
      <c r="A333" s="254">
        <v>2</v>
      </c>
      <c r="B333" s="204" t="s">
        <v>1699</v>
      </c>
      <c r="C333" s="204" t="s">
        <v>3677</v>
      </c>
      <c r="D333" s="205">
        <v>45485</v>
      </c>
    </row>
    <row r="334" spans="1:4" x14ac:dyDescent="0.25">
      <c r="A334" s="254">
        <v>2</v>
      </c>
      <c r="B334" s="204" t="s">
        <v>1706</v>
      </c>
      <c r="C334" s="204" t="s">
        <v>3677</v>
      </c>
      <c r="D334" s="205">
        <v>45485</v>
      </c>
    </row>
    <row r="335" spans="1:4" x14ac:dyDescent="0.25">
      <c r="A335" s="254">
        <v>2</v>
      </c>
      <c r="B335" s="204" t="s">
        <v>1712</v>
      </c>
      <c r="C335" s="204" t="s">
        <v>3677</v>
      </c>
      <c r="D335" s="205">
        <v>45485</v>
      </c>
    </row>
    <row r="336" spans="1:4" x14ac:dyDescent="0.25">
      <c r="A336" s="254">
        <v>2</v>
      </c>
      <c r="B336" s="204" t="s">
        <v>1718</v>
      </c>
      <c r="C336" s="204" t="s">
        <v>3677</v>
      </c>
      <c r="D336" s="205">
        <v>45485</v>
      </c>
    </row>
    <row r="337" spans="1:4" x14ac:dyDescent="0.25">
      <c r="A337" s="254">
        <v>2</v>
      </c>
      <c r="B337" s="204" t="s">
        <v>1722</v>
      </c>
      <c r="C337" s="204" t="s">
        <v>3677</v>
      </c>
      <c r="D337" s="205">
        <v>45485</v>
      </c>
    </row>
    <row r="338" spans="1:4" x14ac:dyDescent="0.25">
      <c r="A338" s="254">
        <v>2</v>
      </c>
      <c r="B338" s="204" t="s">
        <v>1732</v>
      </c>
      <c r="C338" s="204" t="s">
        <v>3677</v>
      </c>
      <c r="D338" s="205">
        <v>45485</v>
      </c>
    </row>
    <row r="339" spans="1:4" x14ac:dyDescent="0.25">
      <c r="A339" s="254">
        <v>2</v>
      </c>
      <c r="B339" s="204" t="s">
        <v>1739</v>
      </c>
      <c r="C339" s="204" t="s">
        <v>3677</v>
      </c>
      <c r="D339" s="205">
        <v>45485</v>
      </c>
    </row>
    <row r="340" spans="1:4" x14ac:dyDescent="0.25">
      <c r="A340" s="254">
        <v>2</v>
      </c>
      <c r="B340" s="204" t="s">
        <v>1746</v>
      </c>
      <c r="C340" s="204" t="s">
        <v>3677</v>
      </c>
      <c r="D340" s="205">
        <v>45485</v>
      </c>
    </row>
    <row r="341" spans="1:4" x14ac:dyDescent="0.25">
      <c r="A341" s="254">
        <v>2</v>
      </c>
      <c r="B341" s="204" t="s">
        <v>1753</v>
      </c>
      <c r="C341" s="204" t="s">
        <v>3677</v>
      </c>
      <c r="D341" s="205">
        <v>45485</v>
      </c>
    </row>
    <row r="342" spans="1:4" x14ac:dyDescent="0.25">
      <c r="A342" s="254">
        <v>2</v>
      </c>
      <c r="B342" s="204" t="s">
        <v>1764</v>
      </c>
      <c r="C342" s="204" t="s">
        <v>3677</v>
      </c>
      <c r="D342" s="205">
        <v>45485</v>
      </c>
    </row>
    <row r="343" spans="1:4" x14ac:dyDescent="0.25">
      <c r="A343" s="254">
        <v>2</v>
      </c>
      <c r="B343" s="204" t="s">
        <v>1771</v>
      </c>
      <c r="C343" s="204" t="s">
        <v>3677</v>
      </c>
      <c r="D343" s="205">
        <v>45485</v>
      </c>
    </row>
    <row r="344" spans="1:4" x14ac:dyDescent="0.25">
      <c r="A344" s="254">
        <v>2</v>
      </c>
      <c r="B344" s="204" t="s">
        <v>1777</v>
      </c>
      <c r="C344" s="204" t="s">
        <v>3677</v>
      </c>
      <c r="D344" s="205">
        <v>45485</v>
      </c>
    </row>
    <row r="345" spans="1:4" x14ac:dyDescent="0.25">
      <c r="A345" s="254">
        <v>2</v>
      </c>
      <c r="B345" s="204" t="s">
        <v>1785</v>
      </c>
      <c r="C345" s="204" t="s">
        <v>3677</v>
      </c>
      <c r="D345" s="205">
        <v>45485</v>
      </c>
    </row>
    <row r="346" spans="1:4" x14ac:dyDescent="0.25">
      <c r="A346" s="254">
        <v>2</v>
      </c>
      <c r="B346" s="204" t="s">
        <v>1793</v>
      </c>
      <c r="C346" s="204" t="s">
        <v>3677</v>
      </c>
      <c r="D346" s="205">
        <v>45485</v>
      </c>
    </row>
    <row r="347" spans="1:4" x14ac:dyDescent="0.25">
      <c r="A347" s="254">
        <v>2</v>
      </c>
      <c r="B347" s="204" t="s">
        <v>1800</v>
      </c>
      <c r="C347" s="204" t="s">
        <v>3677</v>
      </c>
      <c r="D347" s="205">
        <v>45485</v>
      </c>
    </row>
    <row r="348" spans="1:4" x14ac:dyDescent="0.25">
      <c r="A348" s="254">
        <v>2</v>
      </c>
      <c r="B348" s="204" t="s">
        <v>1811</v>
      </c>
      <c r="C348" s="204" t="s">
        <v>3677</v>
      </c>
      <c r="D348" s="205">
        <v>45485</v>
      </c>
    </row>
    <row r="349" spans="1:4" x14ac:dyDescent="0.25">
      <c r="A349" s="254">
        <v>2</v>
      </c>
      <c r="B349" s="204" t="s">
        <v>1817</v>
      </c>
      <c r="C349" s="204" t="s">
        <v>3677</v>
      </c>
      <c r="D349" s="205">
        <v>45485</v>
      </c>
    </row>
    <row r="350" spans="1:4" x14ac:dyDescent="0.25">
      <c r="A350" s="254">
        <v>2</v>
      </c>
      <c r="B350" s="204" t="s">
        <v>1821</v>
      </c>
      <c r="C350" s="204" t="s">
        <v>3677</v>
      </c>
      <c r="D350" s="205">
        <v>45485</v>
      </c>
    </row>
    <row r="351" spans="1:4" x14ac:dyDescent="0.25">
      <c r="A351" s="254">
        <v>2</v>
      </c>
      <c r="B351" s="204" t="s">
        <v>1827</v>
      </c>
      <c r="C351" s="204" t="s">
        <v>3677</v>
      </c>
      <c r="D351" s="205">
        <v>45485</v>
      </c>
    </row>
    <row r="352" spans="1:4" x14ac:dyDescent="0.25">
      <c r="A352" s="254">
        <v>2</v>
      </c>
      <c r="B352" s="204" t="s">
        <v>1833</v>
      </c>
      <c r="C352" s="204" t="s">
        <v>3677</v>
      </c>
      <c r="D352" s="205">
        <v>45485</v>
      </c>
    </row>
    <row r="353" spans="1:4" x14ac:dyDescent="0.25">
      <c r="A353" s="254">
        <v>2</v>
      </c>
      <c r="B353" s="204" t="s">
        <v>1840</v>
      </c>
      <c r="C353" s="204" t="s">
        <v>3677</v>
      </c>
      <c r="D353" s="205">
        <v>45485</v>
      </c>
    </row>
    <row r="354" spans="1:4" x14ac:dyDescent="0.25">
      <c r="A354" s="254">
        <v>2</v>
      </c>
      <c r="B354" s="204" t="s">
        <v>1848</v>
      </c>
      <c r="C354" s="204" t="s">
        <v>3677</v>
      </c>
      <c r="D354" s="205">
        <v>45485</v>
      </c>
    </row>
    <row r="355" spans="1:4" x14ac:dyDescent="0.25">
      <c r="A355" s="254">
        <v>2</v>
      </c>
      <c r="B355" s="204" t="s">
        <v>1850</v>
      </c>
      <c r="C355" s="204" t="s">
        <v>3677</v>
      </c>
      <c r="D355" s="205">
        <v>45485</v>
      </c>
    </row>
    <row r="356" spans="1:4" x14ac:dyDescent="0.25">
      <c r="A356" s="254">
        <v>2</v>
      </c>
      <c r="B356" s="204" t="s">
        <v>1855</v>
      </c>
      <c r="C356" s="204" t="s">
        <v>3677</v>
      </c>
      <c r="D356" s="205">
        <v>45485</v>
      </c>
    </row>
    <row r="357" spans="1:4" x14ac:dyDescent="0.25">
      <c r="A357" s="254">
        <v>2</v>
      </c>
      <c r="B357" s="204" t="s">
        <v>1859</v>
      </c>
      <c r="C357" s="204" t="s">
        <v>3677</v>
      </c>
      <c r="D357" s="205">
        <v>45485</v>
      </c>
    </row>
    <row r="358" spans="1:4" x14ac:dyDescent="0.25">
      <c r="A358" s="254">
        <v>2</v>
      </c>
      <c r="B358" s="204" t="s">
        <v>1864</v>
      </c>
      <c r="C358" s="204" t="s">
        <v>3677</v>
      </c>
      <c r="D358" s="205">
        <v>45485</v>
      </c>
    </row>
    <row r="359" spans="1:4" x14ac:dyDescent="0.25">
      <c r="A359" s="254">
        <v>2</v>
      </c>
      <c r="B359" s="204" t="s">
        <v>1868</v>
      </c>
      <c r="C359" s="204" t="s">
        <v>3677</v>
      </c>
      <c r="D359" s="205">
        <v>45485</v>
      </c>
    </row>
    <row r="360" spans="1:4" x14ac:dyDescent="0.25">
      <c r="A360" s="254">
        <v>2</v>
      </c>
      <c r="B360" s="204" t="s">
        <v>1872</v>
      </c>
      <c r="C360" s="204" t="s">
        <v>3677</v>
      </c>
      <c r="D360" s="205">
        <v>45485</v>
      </c>
    </row>
    <row r="361" spans="1:4" x14ac:dyDescent="0.25">
      <c r="A361" s="254">
        <v>2</v>
      </c>
      <c r="B361" s="204" t="s">
        <v>1880</v>
      </c>
      <c r="C361" s="204" t="s">
        <v>3677</v>
      </c>
      <c r="D361" s="205">
        <v>45485</v>
      </c>
    </row>
    <row r="362" spans="1:4" x14ac:dyDescent="0.25">
      <c r="A362" s="254">
        <v>2</v>
      </c>
      <c r="B362" s="204" t="s">
        <v>1886</v>
      </c>
      <c r="C362" s="204" t="s">
        <v>3677</v>
      </c>
      <c r="D362" s="205">
        <v>45485</v>
      </c>
    </row>
    <row r="363" spans="1:4" x14ac:dyDescent="0.25">
      <c r="A363" s="254">
        <v>2</v>
      </c>
      <c r="B363" s="204" t="s">
        <v>1892</v>
      </c>
      <c r="C363" s="204" t="s">
        <v>3677</v>
      </c>
      <c r="D363" s="205">
        <v>45485</v>
      </c>
    </row>
    <row r="364" spans="1:4" x14ac:dyDescent="0.25">
      <c r="A364" s="254">
        <v>2</v>
      </c>
      <c r="B364" s="204" t="s">
        <v>1897</v>
      </c>
      <c r="C364" s="204" t="s">
        <v>3677</v>
      </c>
      <c r="D364" s="205">
        <v>45485</v>
      </c>
    </row>
    <row r="365" spans="1:4" x14ac:dyDescent="0.25">
      <c r="A365" s="254">
        <v>2</v>
      </c>
      <c r="B365" s="204" t="s">
        <v>1904</v>
      </c>
      <c r="C365" s="204" t="s">
        <v>3677</v>
      </c>
      <c r="D365" s="205">
        <v>45485</v>
      </c>
    </row>
    <row r="366" spans="1:4" x14ac:dyDescent="0.25">
      <c r="A366" s="257">
        <v>2</v>
      </c>
      <c r="B366" s="258" t="s">
        <v>1913</v>
      </c>
      <c r="C366" s="258" t="s">
        <v>3677</v>
      </c>
      <c r="D366" s="259">
        <v>45485</v>
      </c>
    </row>
    <row r="367" spans="1:4" x14ac:dyDescent="0.25">
      <c r="A367" s="260">
        <v>2</v>
      </c>
      <c r="B367" s="261" t="s">
        <v>1919</v>
      </c>
      <c r="C367" s="261" t="s">
        <v>3677</v>
      </c>
      <c r="D367" s="262">
        <v>45485</v>
      </c>
    </row>
    <row r="368" spans="1:4" x14ac:dyDescent="0.25">
      <c r="A368" s="260">
        <v>2</v>
      </c>
      <c r="B368" s="261" t="s">
        <v>1926</v>
      </c>
      <c r="C368" s="261" t="s">
        <v>3677</v>
      </c>
      <c r="D368" s="262">
        <v>45485</v>
      </c>
    </row>
    <row r="369" spans="1:4" x14ac:dyDescent="0.25">
      <c r="A369" s="260">
        <v>2</v>
      </c>
      <c r="B369" s="261" t="s">
        <v>1933</v>
      </c>
      <c r="C369" s="261" t="s">
        <v>3677</v>
      </c>
      <c r="D369" s="262">
        <v>45485</v>
      </c>
    </row>
    <row r="370" spans="1:4" x14ac:dyDescent="0.25">
      <c r="A370" s="260">
        <v>2</v>
      </c>
      <c r="B370" s="261" t="s">
        <v>1938</v>
      </c>
      <c r="C370" s="261" t="s">
        <v>3677</v>
      </c>
      <c r="D370" s="262">
        <v>45485</v>
      </c>
    </row>
    <row r="371" spans="1:4" x14ac:dyDescent="0.25">
      <c r="A371" s="260">
        <v>2</v>
      </c>
      <c r="B371" s="261" t="s">
        <v>1944</v>
      </c>
      <c r="C371" s="261" t="s">
        <v>3677</v>
      </c>
      <c r="D371" s="262">
        <v>45485</v>
      </c>
    </row>
    <row r="372" spans="1:4" x14ac:dyDescent="0.25">
      <c r="A372" s="260">
        <v>2</v>
      </c>
      <c r="B372" s="261" t="s">
        <v>1950</v>
      </c>
      <c r="C372" s="261" t="s">
        <v>3677</v>
      </c>
      <c r="D372" s="262">
        <v>45485</v>
      </c>
    </row>
    <row r="373" spans="1:4" x14ac:dyDescent="0.25">
      <c r="A373" s="260">
        <v>2</v>
      </c>
      <c r="B373" s="261" t="s">
        <v>1956</v>
      </c>
      <c r="C373" s="261" t="s">
        <v>3677</v>
      </c>
      <c r="D373" s="262">
        <v>45485</v>
      </c>
    </row>
    <row r="374" spans="1:4" x14ac:dyDescent="0.25">
      <c r="A374" s="260">
        <v>2</v>
      </c>
      <c r="B374" s="261" t="s">
        <v>1962</v>
      </c>
      <c r="C374" s="261" t="s">
        <v>3677</v>
      </c>
      <c r="D374" s="262">
        <v>45485</v>
      </c>
    </row>
    <row r="375" spans="1:4" x14ac:dyDescent="0.25">
      <c r="A375" s="260">
        <v>2</v>
      </c>
      <c r="B375" s="261" t="s">
        <v>1969</v>
      </c>
      <c r="C375" s="261" t="s">
        <v>3677</v>
      </c>
      <c r="D375" s="262">
        <v>45485</v>
      </c>
    </row>
    <row r="376" spans="1:4" x14ac:dyDescent="0.25">
      <c r="A376" s="260">
        <v>2</v>
      </c>
      <c r="B376" s="261" t="s">
        <v>2013</v>
      </c>
      <c r="C376" s="261" t="s">
        <v>3677</v>
      </c>
      <c r="D376" s="262">
        <v>45485</v>
      </c>
    </row>
    <row r="377" spans="1:4" x14ac:dyDescent="0.25">
      <c r="A377" s="260">
        <v>2</v>
      </c>
      <c r="B377" s="263" t="s">
        <v>2025</v>
      </c>
      <c r="C377" s="261" t="s">
        <v>3677</v>
      </c>
      <c r="D377" s="262">
        <v>45485</v>
      </c>
    </row>
    <row r="378" spans="1:4" x14ac:dyDescent="0.25">
      <c r="A378" s="260">
        <v>2</v>
      </c>
      <c r="B378" s="261" t="s">
        <v>2049</v>
      </c>
      <c r="C378" s="261" t="s">
        <v>3677</v>
      </c>
      <c r="D378" s="262">
        <v>45485</v>
      </c>
    </row>
    <row r="379" spans="1:4" x14ac:dyDescent="0.25">
      <c r="A379" s="260">
        <v>2</v>
      </c>
      <c r="B379" s="261" t="s">
        <v>2068</v>
      </c>
      <c r="C379" s="261" t="s">
        <v>3677</v>
      </c>
      <c r="D379" s="262">
        <v>45485</v>
      </c>
    </row>
    <row r="380" spans="1:4" x14ac:dyDescent="0.25">
      <c r="A380" s="260">
        <v>2</v>
      </c>
      <c r="B380" s="261" t="s">
        <v>2086</v>
      </c>
      <c r="C380" s="261" t="s">
        <v>3677</v>
      </c>
      <c r="D380" s="262">
        <v>45485</v>
      </c>
    </row>
    <row r="381" spans="1:4" x14ac:dyDescent="0.25">
      <c r="A381" s="260">
        <v>2</v>
      </c>
      <c r="B381" s="261" t="s">
        <v>2092</v>
      </c>
      <c r="C381" s="261" t="s">
        <v>3677</v>
      </c>
      <c r="D381" s="262">
        <v>45485</v>
      </c>
    </row>
    <row r="382" spans="1:4" x14ac:dyDescent="0.25">
      <c r="A382" s="260">
        <v>2</v>
      </c>
      <c r="B382" s="261" t="s">
        <v>2096</v>
      </c>
      <c r="C382" s="261" t="s">
        <v>3677</v>
      </c>
      <c r="D382" s="262">
        <v>45485</v>
      </c>
    </row>
    <row r="383" spans="1:4" x14ac:dyDescent="0.25">
      <c r="A383" s="260">
        <v>2</v>
      </c>
      <c r="B383" s="261" t="s">
        <v>2136</v>
      </c>
      <c r="C383" s="261" t="s">
        <v>3677</v>
      </c>
      <c r="D383" s="262">
        <v>45485</v>
      </c>
    </row>
    <row r="384" spans="1:4" x14ac:dyDescent="0.25">
      <c r="A384" s="260">
        <v>2</v>
      </c>
      <c r="B384" s="261" t="s">
        <v>3586</v>
      </c>
      <c r="C384" s="261" t="s">
        <v>3679</v>
      </c>
      <c r="D384" s="262">
        <v>45485</v>
      </c>
    </row>
    <row r="385" spans="1:4" x14ac:dyDescent="0.25">
      <c r="A385" s="260">
        <v>2</v>
      </c>
      <c r="B385" s="261" t="s">
        <v>3587</v>
      </c>
      <c r="C385" s="261" t="s">
        <v>3679</v>
      </c>
      <c r="D385" s="262">
        <v>45485</v>
      </c>
    </row>
    <row r="386" spans="1:4" x14ac:dyDescent="0.25">
      <c r="A386" s="260">
        <v>2</v>
      </c>
      <c r="B386" s="261" t="s">
        <v>3588</v>
      </c>
      <c r="C386" s="261" t="s">
        <v>3679</v>
      </c>
      <c r="D386" s="262">
        <v>45485</v>
      </c>
    </row>
    <row r="387" spans="1:4" x14ac:dyDescent="0.25">
      <c r="A387" s="260">
        <v>2</v>
      </c>
      <c r="B387" s="261" t="s">
        <v>3589</v>
      </c>
      <c r="C387" s="261" t="s">
        <v>3679</v>
      </c>
      <c r="D387" s="262">
        <v>45485</v>
      </c>
    </row>
    <row r="388" spans="1:4" x14ac:dyDescent="0.25">
      <c r="A388" s="260">
        <v>2</v>
      </c>
      <c r="B388" s="261" t="s">
        <v>3590</v>
      </c>
      <c r="C388" s="261" t="s">
        <v>3679</v>
      </c>
      <c r="D388" s="262">
        <v>45485</v>
      </c>
    </row>
    <row r="389" spans="1:4" x14ac:dyDescent="0.25">
      <c r="A389" s="260">
        <v>2</v>
      </c>
      <c r="B389" s="261" t="s">
        <v>3591</v>
      </c>
      <c r="C389" s="261" t="s">
        <v>3679</v>
      </c>
      <c r="D389" s="262">
        <v>45485</v>
      </c>
    </row>
    <row r="390" spans="1:4" x14ac:dyDescent="0.25">
      <c r="A390" s="260">
        <v>2</v>
      </c>
      <c r="B390" s="261" t="s">
        <v>3592</v>
      </c>
      <c r="C390" s="261" t="s">
        <v>3679</v>
      </c>
      <c r="D390" s="262">
        <v>45485</v>
      </c>
    </row>
    <row r="391" spans="1:4" x14ac:dyDescent="0.25">
      <c r="A391" s="260">
        <v>2</v>
      </c>
      <c r="B391" s="261" t="s">
        <v>3593</v>
      </c>
      <c r="C391" s="261" t="s">
        <v>3679</v>
      </c>
      <c r="D391" s="262">
        <v>45485</v>
      </c>
    </row>
    <row r="392" spans="1:4" x14ac:dyDescent="0.25">
      <c r="A392" s="260">
        <v>2</v>
      </c>
      <c r="B392" s="261" t="s">
        <v>3594</v>
      </c>
      <c r="C392" s="261" t="s">
        <v>3679</v>
      </c>
      <c r="D392" s="262">
        <v>45485</v>
      </c>
    </row>
    <row r="393" spans="1:4" x14ac:dyDescent="0.25">
      <c r="A393" s="260">
        <v>2</v>
      </c>
      <c r="B393" s="261" t="s">
        <v>3595</v>
      </c>
      <c r="C393" s="261" t="s">
        <v>3679</v>
      </c>
      <c r="D393" s="262">
        <v>45485</v>
      </c>
    </row>
    <row r="394" spans="1:4" x14ac:dyDescent="0.25">
      <c r="A394" s="260">
        <v>2</v>
      </c>
      <c r="B394" s="261" t="s">
        <v>3596</v>
      </c>
      <c r="C394" s="261" t="s">
        <v>3679</v>
      </c>
      <c r="D394" s="262">
        <v>45485</v>
      </c>
    </row>
    <row r="395" spans="1:4" x14ac:dyDescent="0.25">
      <c r="A395" s="260">
        <v>2</v>
      </c>
      <c r="B395" s="261" t="s">
        <v>3597</v>
      </c>
      <c r="C395" s="261" t="s">
        <v>3679</v>
      </c>
      <c r="D395" s="262">
        <v>45485</v>
      </c>
    </row>
    <row r="396" spans="1:4" x14ac:dyDescent="0.25">
      <c r="A396" s="260">
        <v>2</v>
      </c>
      <c r="B396" s="261" t="s">
        <v>3598</v>
      </c>
      <c r="C396" s="261" t="s">
        <v>3679</v>
      </c>
      <c r="D396" s="262">
        <v>45485</v>
      </c>
    </row>
    <row r="397" spans="1:4" x14ac:dyDescent="0.25">
      <c r="A397" s="260">
        <v>2</v>
      </c>
      <c r="B397" s="261" t="s">
        <v>3599</v>
      </c>
      <c r="C397" s="261" t="s">
        <v>3679</v>
      </c>
      <c r="D397" s="262">
        <v>45485</v>
      </c>
    </row>
    <row r="398" spans="1:4" x14ac:dyDescent="0.25">
      <c r="A398" s="260">
        <v>2</v>
      </c>
      <c r="B398" s="261" t="s">
        <v>3600</v>
      </c>
      <c r="C398" s="261" t="s">
        <v>3679</v>
      </c>
      <c r="D398" s="262">
        <v>45485</v>
      </c>
    </row>
    <row r="399" spans="1:4" x14ac:dyDescent="0.25">
      <c r="A399" s="260">
        <v>2</v>
      </c>
      <c r="B399" s="261" t="s">
        <v>3601</v>
      </c>
      <c r="C399" s="261" t="s">
        <v>3679</v>
      </c>
      <c r="D399" s="262">
        <v>45485</v>
      </c>
    </row>
    <row r="400" spans="1:4" x14ac:dyDescent="0.25">
      <c r="A400" s="260">
        <v>2</v>
      </c>
      <c r="B400" s="261" t="s">
        <v>3602</v>
      </c>
      <c r="C400" s="261" t="s">
        <v>3679</v>
      </c>
      <c r="D400" s="262">
        <v>45485</v>
      </c>
    </row>
    <row r="401" spans="1:4" x14ac:dyDescent="0.25">
      <c r="A401" s="260">
        <v>2</v>
      </c>
      <c r="B401" s="261" t="s">
        <v>3603</v>
      </c>
      <c r="C401" s="261" t="s">
        <v>3679</v>
      </c>
      <c r="D401" s="262">
        <v>45485</v>
      </c>
    </row>
    <row r="402" spans="1:4" x14ac:dyDescent="0.25">
      <c r="A402" s="260">
        <v>2</v>
      </c>
      <c r="B402" s="261" t="s">
        <v>3604</v>
      </c>
      <c r="C402" s="261" t="s">
        <v>3679</v>
      </c>
      <c r="D402" s="262">
        <v>45485</v>
      </c>
    </row>
    <row r="403" spans="1:4" x14ac:dyDescent="0.25">
      <c r="A403" s="260">
        <v>2</v>
      </c>
      <c r="B403" s="261" t="s">
        <v>3605</v>
      </c>
      <c r="C403" s="261" t="s">
        <v>3679</v>
      </c>
      <c r="D403" s="262">
        <v>45485</v>
      </c>
    </row>
    <row r="404" spans="1:4" x14ac:dyDescent="0.25">
      <c r="A404" s="260">
        <v>2</v>
      </c>
      <c r="B404" s="261" t="s">
        <v>3606</v>
      </c>
      <c r="C404" s="261" t="s">
        <v>3679</v>
      </c>
      <c r="D404" s="262">
        <v>45485</v>
      </c>
    </row>
    <row r="405" spans="1:4" x14ac:dyDescent="0.25">
      <c r="A405" s="260">
        <v>2</v>
      </c>
      <c r="B405" s="261" t="s">
        <v>3607</v>
      </c>
      <c r="C405" s="261" t="s">
        <v>3679</v>
      </c>
      <c r="D405" s="262">
        <v>45485</v>
      </c>
    </row>
    <row r="406" spans="1:4" x14ac:dyDescent="0.25">
      <c r="A406" s="260">
        <v>2</v>
      </c>
      <c r="B406" s="261" t="s">
        <v>3608</v>
      </c>
      <c r="C406" s="261" t="s">
        <v>3679</v>
      </c>
      <c r="D406" s="262">
        <v>45485</v>
      </c>
    </row>
    <row r="407" spans="1:4" x14ac:dyDescent="0.25">
      <c r="A407" s="260">
        <v>2</v>
      </c>
      <c r="B407" s="261" t="s">
        <v>3609</v>
      </c>
      <c r="C407" s="261" t="s">
        <v>3679</v>
      </c>
      <c r="D407" s="262">
        <v>45485</v>
      </c>
    </row>
    <row r="408" spans="1:4" x14ac:dyDescent="0.25">
      <c r="A408" s="260">
        <v>2</v>
      </c>
      <c r="B408" s="261" t="s">
        <v>3610</v>
      </c>
      <c r="C408" s="261" t="s">
        <v>3679</v>
      </c>
      <c r="D408" s="262">
        <v>45485</v>
      </c>
    </row>
    <row r="409" spans="1:4" x14ac:dyDescent="0.25">
      <c r="A409" s="260">
        <v>2</v>
      </c>
      <c r="B409" s="261" t="s">
        <v>3611</v>
      </c>
      <c r="C409" s="261" t="s">
        <v>3679</v>
      </c>
      <c r="D409" s="262">
        <v>45485</v>
      </c>
    </row>
    <row r="410" spans="1:4" x14ac:dyDescent="0.25">
      <c r="A410" s="260">
        <v>2</v>
      </c>
      <c r="B410" s="261" t="s">
        <v>3612</v>
      </c>
      <c r="C410" s="261" t="s">
        <v>3679</v>
      </c>
      <c r="D410" s="262">
        <v>45485</v>
      </c>
    </row>
    <row r="411" spans="1:4" x14ac:dyDescent="0.25">
      <c r="A411" s="260">
        <v>2</v>
      </c>
      <c r="B411" s="261" t="s">
        <v>3613</v>
      </c>
      <c r="C411" s="261" t="s">
        <v>3679</v>
      </c>
      <c r="D411" s="262">
        <v>45485</v>
      </c>
    </row>
    <row r="412" spans="1:4" x14ac:dyDescent="0.25">
      <c r="A412" s="260">
        <v>2</v>
      </c>
      <c r="B412" s="261" t="s">
        <v>3614</v>
      </c>
      <c r="C412" s="261" t="s">
        <v>3679</v>
      </c>
      <c r="D412" s="262">
        <v>45485</v>
      </c>
    </row>
    <row r="413" spans="1:4" x14ac:dyDescent="0.25">
      <c r="A413" s="260">
        <v>2</v>
      </c>
      <c r="B413" s="261" t="s">
        <v>3615</v>
      </c>
      <c r="C413" s="261" t="s">
        <v>3679</v>
      </c>
      <c r="D413" s="262">
        <v>45485</v>
      </c>
    </row>
    <row r="414" spans="1:4" x14ac:dyDescent="0.25">
      <c r="A414" s="260">
        <v>2</v>
      </c>
      <c r="B414" s="261" t="s">
        <v>3616</v>
      </c>
      <c r="C414" s="261" t="s">
        <v>3679</v>
      </c>
      <c r="D414" s="262">
        <v>45485</v>
      </c>
    </row>
    <row r="415" spans="1:4" x14ac:dyDescent="0.25">
      <c r="A415" s="260">
        <v>2</v>
      </c>
      <c r="B415" s="261" t="s">
        <v>3617</v>
      </c>
      <c r="C415" s="261" t="s">
        <v>3679</v>
      </c>
      <c r="D415" s="262">
        <v>45485</v>
      </c>
    </row>
    <row r="416" spans="1:4" x14ac:dyDescent="0.25">
      <c r="A416" s="260">
        <v>2</v>
      </c>
      <c r="B416" s="261" t="s">
        <v>3618</v>
      </c>
      <c r="C416" s="261" t="s">
        <v>3679</v>
      </c>
      <c r="D416" s="262">
        <v>45485</v>
      </c>
    </row>
    <row r="417" spans="1:4" x14ac:dyDescent="0.25">
      <c r="A417" s="260">
        <v>2</v>
      </c>
      <c r="B417" s="261" t="s">
        <v>3619</v>
      </c>
      <c r="C417" s="261" t="s">
        <v>3679</v>
      </c>
      <c r="D417" s="262">
        <v>45485</v>
      </c>
    </row>
    <row r="418" spans="1:4" x14ac:dyDescent="0.25">
      <c r="A418" s="260">
        <v>2</v>
      </c>
      <c r="B418" s="261" t="s">
        <v>3620</v>
      </c>
      <c r="C418" s="261" t="s">
        <v>3679</v>
      </c>
      <c r="D418" s="262">
        <v>45485</v>
      </c>
    </row>
    <row r="419" spans="1:4" x14ac:dyDescent="0.25">
      <c r="A419" s="260">
        <v>2</v>
      </c>
      <c r="B419" s="261" t="s">
        <v>3621</v>
      </c>
      <c r="C419" s="261" t="s">
        <v>3679</v>
      </c>
      <c r="D419" s="262">
        <v>45485</v>
      </c>
    </row>
    <row r="420" spans="1:4" x14ac:dyDescent="0.25">
      <c r="A420" s="260">
        <v>2</v>
      </c>
      <c r="B420" s="261" t="s">
        <v>3622</v>
      </c>
      <c r="C420" s="261" t="s">
        <v>3679</v>
      </c>
      <c r="D420" s="262">
        <v>45485</v>
      </c>
    </row>
    <row r="421" spans="1:4" x14ac:dyDescent="0.25">
      <c r="A421" s="260">
        <v>2</v>
      </c>
      <c r="B421" s="261" t="s">
        <v>3623</v>
      </c>
      <c r="C421" s="261" t="s">
        <v>3679</v>
      </c>
      <c r="D421" s="262">
        <v>45485</v>
      </c>
    </row>
    <row r="422" spans="1:4" x14ac:dyDescent="0.25">
      <c r="A422" s="260">
        <v>2</v>
      </c>
      <c r="B422" s="261" t="s">
        <v>3624</v>
      </c>
      <c r="C422" s="261" t="s">
        <v>3679</v>
      </c>
      <c r="D422" s="262">
        <v>45485</v>
      </c>
    </row>
    <row r="423" spans="1:4" x14ac:dyDescent="0.25">
      <c r="A423" s="260">
        <v>2</v>
      </c>
      <c r="B423" s="261" t="s">
        <v>3625</v>
      </c>
      <c r="C423" s="261" t="s">
        <v>3679</v>
      </c>
      <c r="D423" s="262">
        <v>45485</v>
      </c>
    </row>
    <row r="424" spans="1:4" x14ac:dyDescent="0.25">
      <c r="A424" s="260">
        <v>2</v>
      </c>
      <c r="B424" s="261" t="s">
        <v>3626</v>
      </c>
      <c r="C424" s="261" t="s">
        <v>3679</v>
      </c>
      <c r="D424" s="262">
        <v>45485</v>
      </c>
    </row>
    <row r="425" spans="1:4" x14ac:dyDescent="0.25">
      <c r="A425" s="260">
        <v>2</v>
      </c>
      <c r="B425" s="261" t="s">
        <v>3627</v>
      </c>
      <c r="C425" s="261" t="s">
        <v>3679</v>
      </c>
      <c r="D425" s="262">
        <v>45485</v>
      </c>
    </row>
    <row r="426" spans="1:4" x14ac:dyDescent="0.25">
      <c r="A426" s="260">
        <v>2</v>
      </c>
      <c r="B426" s="261" t="s">
        <v>3628</v>
      </c>
      <c r="C426" s="261" t="s">
        <v>3679</v>
      </c>
      <c r="D426" s="262">
        <v>45485</v>
      </c>
    </row>
    <row r="427" spans="1:4" x14ac:dyDescent="0.25">
      <c r="A427" s="260">
        <v>2</v>
      </c>
      <c r="B427" s="261" t="s">
        <v>3629</v>
      </c>
      <c r="C427" s="261" t="s">
        <v>3679</v>
      </c>
      <c r="D427" s="262">
        <v>45485</v>
      </c>
    </row>
    <row r="428" spans="1:4" x14ac:dyDescent="0.25">
      <c r="A428" s="260">
        <v>2</v>
      </c>
      <c r="B428" s="261" t="s">
        <v>3630</v>
      </c>
      <c r="C428" s="261" t="s">
        <v>3679</v>
      </c>
      <c r="D428" s="262">
        <v>45485</v>
      </c>
    </row>
    <row r="429" spans="1:4" x14ac:dyDescent="0.25">
      <c r="A429" s="260">
        <v>2</v>
      </c>
      <c r="B429" s="261" t="s">
        <v>3631</v>
      </c>
      <c r="C429" s="261" t="s">
        <v>3679</v>
      </c>
      <c r="D429" s="262">
        <v>45485</v>
      </c>
    </row>
    <row r="430" spans="1:4" x14ac:dyDescent="0.25">
      <c r="A430" s="260">
        <v>2</v>
      </c>
      <c r="B430" s="261" t="s">
        <v>3632</v>
      </c>
      <c r="C430" s="261" t="s">
        <v>3679</v>
      </c>
      <c r="D430" s="262">
        <v>45485</v>
      </c>
    </row>
    <row r="431" spans="1:4" x14ac:dyDescent="0.25">
      <c r="A431" s="260">
        <v>2</v>
      </c>
      <c r="B431" s="261" t="s">
        <v>3647</v>
      </c>
      <c r="C431" s="261" t="s">
        <v>3679</v>
      </c>
      <c r="D431" s="262">
        <v>45485</v>
      </c>
    </row>
    <row r="432" spans="1:4" x14ac:dyDescent="0.25">
      <c r="A432" s="260">
        <v>2</v>
      </c>
      <c r="B432" s="264" t="s">
        <v>3675</v>
      </c>
      <c r="C432" s="261" t="s">
        <v>3680</v>
      </c>
      <c r="D432" s="262">
        <v>45485</v>
      </c>
    </row>
    <row r="433" spans="1:4" ht="25" x14ac:dyDescent="0.25">
      <c r="A433" s="260">
        <v>2</v>
      </c>
      <c r="B433" s="261" t="s">
        <v>271</v>
      </c>
      <c r="C433" s="265" t="s">
        <v>3681</v>
      </c>
      <c r="D433" s="262">
        <v>45485</v>
      </c>
    </row>
    <row r="434" spans="1:4" x14ac:dyDescent="0.25">
      <c r="A434" s="260">
        <v>2</v>
      </c>
      <c r="B434" s="261" t="s">
        <v>1469</v>
      </c>
      <c r="C434" s="265" t="s">
        <v>3813</v>
      </c>
      <c r="D434" s="262">
        <v>45485</v>
      </c>
    </row>
    <row r="435" spans="1:4" x14ac:dyDescent="0.25">
      <c r="A435" s="260">
        <v>2</v>
      </c>
      <c r="B435" s="266" t="s">
        <v>187</v>
      </c>
      <c r="C435" s="266" t="s">
        <v>3764</v>
      </c>
      <c r="D435" s="262">
        <v>45485</v>
      </c>
    </row>
    <row r="436" spans="1:4" x14ac:dyDescent="0.25">
      <c r="A436" s="260">
        <v>2</v>
      </c>
      <c r="B436" s="266" t="s">
        <v>3675</v>
      </c>
      <c r="C436" s="266" t="s">
        <v>3765</v>
      </c>
      <c r="D436" s="262">
        <v>45485</v>
      </c>
    </row>
    <row r="437" spans="1:4" x14ac:dyDescent="0.25">
      <c r="A437" s="260">
        <v>2</v>
      </c>
      <c r="B437" s="266" t="s">
        <v>212</v>
      </c>
      <c r="C437" s="266" t="s">
        <v>3765</v>
      </c>
      <c r="D437" s="262">
        <v>45485</v>
      </c>
    </row>
    <row r="438" spans="1:4" x14ac:dyDescent="0.25">
      <c r="A438" s="260">
        <v>2</v>
      </c>
      <c r="B438" s="266" t="s">
        <v>227</v>
      </c>
      <c r="C438" s="266" t="s">
        <v>3765</v>
      </c>
      <c r="D438" s="262">
        <v>45485</v>
      </c>
    </row>
    <row r="439" spans="1:4" x14ac:dyDescent="0.25">
      <c r="A439" s="260">
        <v>2</v>
      </c>
      <c r="B439" s="266" t="s">
        <v>236</v>
      </c>
      <c r="C439" s="266" t="s">
        <v>3765</v>
      </c>
      <c r="D439" s="262">
        <v>45485</v>
      </c>
    </row>
    <row r="440" spans="1:4" x14ac:dyDescent="0.25">
      <c r="A440" s="260">
        <v>2</v>
      </c>
      <c r="B440" s="266" t="s">
        <v>253</v>
      </c>
      <c r="C440" s="266" t="s">
        <v>3765</v>
      </c>
      <c r="D440" s="262">
        <v>45485</v>
      </c>
    </row>
    <row r="441" spans="1:4" x14ac:dyDescent="0.25">
      <c r="A441" s="260">
        <v>2</v>
      </c>
      <c r="B441" s="266" t="s">
        <v>3647</v>
      </c>
      <c r="C441" s="266" t="s">
        <v>3766</v>
      </c>
      <c r="D441" s="262">
        <v>45485</v>
      </c>
    </row>
    <row r="442" spans="1:4" x14ac:dyDescent="0.25">
      <c r="A442" s="260">
        <v>2</v>
      </c>
      <c r="B442" s="266" t="s">
        <v>245</v>
      </c>
      <c r="C442" s="266" t="s">
        <v>3765</v>
      </c>
      <c r="D442" s="262">
        <v>45485</v>
      </c>
    </row>
    <row r="443" spans="1:4" x14ac:dyDescent="0.25">
      <c r="A443" s="260">
        <v>2</v>
      </c>
      <c r="B443" s="266" t="s">
        <v>262</v>
      </c>
      <c r="C443" s="266" t="s">
        <v>3765</v>
      </c>
      <c r="D443" s="262">
        <v>45485</v>
      </c>
    </row>
    <row r="444" spans="1:4" x14ac:dyDescent="0.25">
      <c r="A444" s="260">
        <v>2</v>
      </c>
      <c r="B444" s="266" t="s">
        <v>352</v>
      </c>
      <c r="C444" s="266" t="s">
        <v>3767</v>
      </c>
      <c r="D444" s="262">
        <v>45485</v>
      </c>
    </row>
    <row r="445" spans="1:4" x14ac:dyDescent="0.25">
      <c r="A445" s="260">
        <v>2</v>
      </c>
      <c r="B445" s="266" t="s">
        <v>360</v>
      </c>
      <c r="C445" s="266" t="s">
        <v>3768</v>
      </c>
      <c r="D445" s="262">
        <v>45485</v>
      </c>
    </row>
    <row r="446" spans="1:4" x14ac:dyDescent="0.25">
      <c r="A446" s="260">
        <v>2</v>
      </c>
      <c r="B446" s="266" t="s">
        <v>368</v>
      </c>
      <c r="C446" s="266" t="s">
        <v>3767</v>
      </c>
      <c r="D446" s="262">
        <v>45485</v>
      </c>
    </row>
    <row r="447" spans="1:4" x14ac:dyDescent="0.25">
      <c r="A447" s="260">
        <v>2</v>
      </c>
      <c r="B447" s="266" t="s">
        <v>403</v>
      </c>
      <c r="C447" s="266" t="s">
        <v>3767</v>
      </c>
      <c r="D447" s="262">
        <v>45485</v>
      </c>
    </row>
    <row r="448" spans="1:4" x14ac:dyDescent="0.25">
      <c r="A448" s="260">
        <v>2</v>
      </c>
      <c r="B448" s="266" t="s">
        <v>593</v>
      </c>
      <c r="C448" s="266" t="s">
        <v>3769</v>
      </c>
      <c r="D448" s="262">
        <v>45485</v>
      </c>
    </row>
    <row r="449" spans="1:4" x14ac:dyDescent="0.25">
      <c r="A449" s="260">
        <v>2</v>
      </c>
      <c r="B449" s="266" t="s">
        <v>601</v>
      </c>
      <c r="C449" s="266" t="s">
        <v>3765</v>
      </c>
      <c r="D449" s="262">
        <v>45485</v>
      </c>
    </row>
    <row r="450" spans="1:4" x14ac:dyDescent="0.25">
      <c r="A450" s="260">
        <v>2</v>
      </c>
      <c r="B450" s="266" t="s">
        <v>650</v>
      </c>
      <c r="C450" s="266" t="s">
        <v>3768</v>
      </c>
      <c r="D450" s="262">
        <v>45485</v>
      </c>
    </row>
    <row r="451" spans="1:4" x14ac:dyDescent="0.25">
      <c r="A451" s="260">
        <v>2</v>
      </c>
      <c r="B451" s="266" t="s">
        <v>656</v>
      </c>
      <c r="C451" s="266" t="s">
        <v>3770</v>
      </c>
      <c r="D451" s="262">
        <v>45485</v>
      </c>
    </row>
    <row r="452" spans="1:4" x14ac:dyDescent="0.25">
      <c r="A452" s="260">
        <v>2</v>
      </c>
      <c r="B452" s="266" t="s">
        <v>667</v>
      </c>
      <c r="C452" s="266" t="s">
        <v>3771</v>
      </c>
      <c r="D452" s="262">
        <v>45485</v>
      </c>
    </row>
    <row r="453" spans="1:4" x14ac:dyDescent="0.25">
      <c r="A453" s="260">
        <v>2</v>
      </c>
      <c r="B453" s="266" t="s">
        <v>674</v>
      </c>
      <c r="C453" s="266" t="s">
        <v>3770</v>
      </c>
      <c r="D453" s="262">
        <v>45485</v>
      </c>
    </row>
    <row r="454" spans="1:4" x14ac:dyDescent="0.25">
      <c r="A454" s="260">
        <v>2</v>
      </c>
      <c r="B454" s="266" t="s">
        <v>687</v>
      </c>
      <c r="C454" s="266" t="s">
        <v>3765</v>
      </c>
      <c r="D454" s="262">
        <v>45485</v>
      </c>
    </row>
    <row r="455" spans="1:4" x14ac:dyDescent="0.25">
      <c r="A455" s="260">
        <v>2</v>
      </c>
      <c r="B455" s="266" t="s">
        <v>693</v>
      </c>
      <c r="C455" s="266" t="s">
        <v>3772</v>
      </c>
      <c r="D455" s="262">
        <v>45485</v>
      </c>
    </row>
    <row r="456" spans="1:4" x14ac:dyDescent="0.25">
      <c r="A456" s="260">
        <v>2</v>
      </c>
      <c r="B456" s="266" t="s">
        <v>749</v>
      </c>
      <c r="C456" s="266" t="s">
        <v>3765</v>
      </c>
      <c r="D456" s="262">
        <v>45485</v>
      </c>
    </row>
    <row r="457" spans="1:4" x14ac:dyDescent="0.25">
      <c r="A457" s="260">
        <v>2</v>
      </c>
      <c r="B457" s="266" t="s">
        <v>757</v>
      </c>
      <c r="C457" s="266" t="s">
        <v>3773</v>
      </c>
      <c r="D457" s="262">
        <v>45485</v>
      </c>
    </row>
    <row r="458" spans="1:4" x14ac:dyDescent="0.25">
      <c r="A458" s="260">
        <v>2</v>
      </c>
      <c r="B458" s="266" t="s">
        <v>3586</v>
      </c>
      <c r="C458" s="266" t="s">
        <v>3774</v>
      </c>
      <c r="D458" s="262">
        <v>45485</v>
      </c>
    </row>
    <row r="459" spans="1:4" x14ac:dyDescent="0.25">
      <c r="A459" s="260">
        <v>2</v>
      </c>
      <c r="B459" s="266" t="s">
        <v>765</v>
      </c>
      <c r="C459" s="266" t="s">
        <v>3775</v>
      </c>
      <c r="D459" s="262">
        <v>45485</v>
      </c>
    </row>
    <row r="460" spans="1:4" x14ac:dyDescent="0.25">
      <c r="A460" s="260">
        <v>2</v>
      </c>
      <c r="B460" s="266" t="s">
        <v>776</v>
      </c>
      <c r="C460" s="266" t="s">
        <v>3775</v>
      </c>
      <c r="D460" s="262">
        <v>45485</v>
      </c>
    </row>
    <row r="461" spans="1:4" x14ac:dyDescent="0.25">
      <c r="A461" s="260">
        <v>2</v>
      </c>
      <c r="B461" s="266" t="s">
        <v>783</v>
      </c>
      <c r="C461" s="266" t="s">
        <v>3776</v>
      </c>
      <c r="D461" s="262">
        <v>45485</v>
      </c>
    </row>
    <row r="462" spans="1:4" x14ac:dyDescent="0.25">
      <c r="A462" s="260">
        <v>2</v>
      </c>
      <c r="B462" s="266" t="s">
        <v>803</v>
      </c>
      <c r="C462" s="266" t="s">
        <v>3775</v>
      </c>
      <c r="D462" s="262">
        <v>45485</v>
      </c>
    </row>
    <row r="463" spans="1:4" x14ac:dyDescent="0.25">
      <c r="A463" s="260">
        <v>2</v>
      </c>
      <c r="B463" s="266" t="s">
        <v>810</v>
      </c>
      <c r="C463" s="266" t="s">
        <v>3775</v>
      </c>
      <c r="D463" s="262">
        <v>45485</v>
      </c>
    </row>
    <row r="464" spans="1:4" x14ac:dyDescent="0.25">
      <c r="A464" s="260">
        <v>2</v>
      </c>
      <c r="B464" s="266" t="s">
        <v>826</v>
      </c>
      <c r="C464" s="266" t="s">
        <v>3777</v>
      </c>
      <c r="D464" s="262">
        <v>45485</v>
      </c>
    </row>
    <row r="465" spans="1:4" x14ac:dyDescent="0.25">
      <c r="A465" s="260">
        <v>2</v>
      </c>
      <c r="B465" s="266" t="s">
        <v>871</v>
      </c>
      <c r="C465" s="266" t="s">
        <v>3778</v>
      </c>
      <c r="D465" s="262">
        <v>45485</v>
      </c>
    </row>
    <row r="466" spans="1:4" x14ac:dyDescent="0.25">
      <c r="A466" s="260">
        <v>2</v>
      </c>
      <c r="B466" s="266" t="s">
        <v>879</v>
      </c>
      <c r="C466" s="266" t="s">
        <v>3778</v>
      </c>
      <c r="D466" s="262">
        <v>45485</v>
      </c>
    </row>
    <row r="467" spans="1:4" x14ac:dyDescent="0.25">
      <c r="A467" s="260">
        <v>2</v>
      </c>
      <c r="B467" s="266" t="s">
        <v>900</v>
      </c>
      <c r="C467" s="266" t="s">
        <v>3779</v>
      </c>
      <c r="D467" s="262">
        <v>45485</v>
      </c>
    </row>
    <row r="468" spans="1:4" x14ac:dyDescent="0.25">
      <c r="A468" s="260">
        <v>2</v>
      </c>
      <c r="B468" s="266" t="s">
        <v>906</v>
      </c>
      <c r="C468" s="266" t="s">
        <v>3780</v>
      </c>
      <c r="D468" s="262">
        <v>45485</v>
      </c>
    </row>
    <row r="469" spans="1:4" x14ac:dyDescent="0.25">
      <c r="A469" s="260">
        <v>2</v>
      </c>
      <c r="B469" s="266" t="s">
        <v>923</v>
      </c>
      <c r="C469" s="266" t="s">
        <v>3781</v>
      </c>
      <c r="D469" s="262">
        <v>45485</v>
      </c>
    </row>
    <row r="470" spans="1:4" x14ac:dyDescent="0.25">
      <c r="A470" s="260">
        <v>2</v>
      </c>
      <c r="B470" s="266" t="s">
        <v>931</v>
      </c>
      <c r="C470" s="266" t="s">
        <v>3782</v>
      </c>
      <c r="D470" s="262">
        <v>45485</v>
      </c>
    </row>
    <row r="471" spans="1:4" x14ac:dyDescent="0.25">
      <c r="A471" s="260">
        <v>2</v>
      </c>
      <c r="B471" s="266" t="s">
        <v>3587</v>
      </c>
      <c r="C471" s="266" t="s">
        <v>3783</v>
      </c>
      <c r="D471" s="262">
        <v>45485</v>
      </c>
    </row>
    <row r="472" spans="1:4" x14ac:dyDescent="0.25">
      <c r="A472" s="260">
        <v>2</v>
      </c>
      <c r="B472" s="266" t="s">
        <v>3588</v>
      </c>
      <c r="C472" s="266" t="s">
        <v>3783</v>
      </c>
      <c r="D472" s="262">
        <v>45485</v>
      </c>
    </row>
    <row r="473" spans="1:4" x14ac:dyDescent="0.25">
      <c r="A473" s="260">
        <v>2</v>
      </c>
      <c r="B473" s="266" t="s">
        <v>1008</v>
      </c>
      <c r="C473" s="266" t="s">
        <v>3784</v>
      </c>
      <c r="D473" s="262">
        <v>45485</v>
      </c>
    </row>
    <row r="474" spans="1:4" x14ac:dyDescent="0.25">
      <c r="A474" s="260">
        <v>2</v>
      </c>
      <c r="B474" s="266" t="s">
        <v>1070</v>
      </c>
      <c r="C474" s="266" t="s">
        <v>3785</v>
      </c>
      <c r="D474" s="262">
        <v>45485</v>
      </c>
    </row>
    <row r="475" spans="1:4" x14ac:dyDescent="0.25">
      <c r="A475" s="260">
        <v>2</v>
      </c>
      <c r="B475" s="266" t="s">
        <v>1099</v>
      </c>
      <c r="C475" s="266" t="s">
        <v>3786</v>
      </c>
      <c r="D475" s="262">
        <v>45485</v>
      </c>
    </row>
    <row r="476" spans="1:4" x14ac:dyDescent="0.25">
      <c r="A476" s="260">
        <v>2</v>
      </c>
      <c r="B476" s="266" t="s">
        <v>1152</v>
      </c>
      <c r="C476" s="266" t="s">
        <v>3786</v>
      </c>
      <c r="D476" s="262">
        <v>45485</v>
      </c>
    </row>
    <row r="477" spans="1:4" x14ac:dyDescent="0.25">
      <c r="A477" s="260">
        <v>2</v>
      </c>
      <c r="B477" s="266" t="s">
        <v>1190</v>
      </c>
      <c r="C477" s="266" t="s">
        <v>3786</v>
      </c>
      <c r="D477" s="262">
        <v>45485</v>
      </c>
    </row>
    <row r="478" spans="1:4" x14ac:dyDescent="0.25">
      <c r="A478" s="260">
        <v>2</v>
      </c>
      <c r="B478" s="266" t="s">
        <v>3589</v>
      </c>
      <c r="C478" s="266" t="s">
        <v>3787</v>
      </c>
      <c r="D478" s="262">
        <v>45485</v>
      </c>
    </row>
    <row r="479" spans="1:4" x14ac:dyDescent="0.25">
      <c r="A479" s="260">
        <v>2</v>
      </c>
      <c r="B479" s="266" t="s">
        <v>3590</v>
      </c>
      <c r="C479" s="266" t="s">
        <v>3788</v>
      </c>
      <c r="D479" s="262">
        <v>45485</v>
      </c>
    </row>
    <row r="480" spans="1:4" x14ac:dyDescent="0.25">
      <c r="A480" s="260">
        <v>2</v>
      </c>
      <c r="B480" s="266" t="s">
        <v>1476</v>
      </c>
      <c r="C480" s="266" t="s">
        <v>3778</v>
      </c>
      <c r="D480" s="262">
        <v>45485</v>
      </c>
    </row>
    <row r="481" spans="1:4" x14ac:dyDescent="0.25">
      <c r="A481" s="260">
        <v>2</v>
      </c>
      <c r="B481" s="266" t="s">
        <v>1532</v>
      </c>
      <c r="C481" s="266" t="s">
        <v>3786</v>
      </c>
      <c r="D481" s="262">
        <v>45485</v>
      </c>
    </row>
    <row r="482" spans="1:4" x14ac:dyDescent="0.25">
      <c r="A482" s="260">
        <v>2</v>
      </c>
      <c r="B482" s="266" t="s">
        <v>3593</v>
      </c>
      <c r="C482" s="266" t="s">
        <v>3789</v>
      </c>
      <c r="D482" s="262">
        <v>45485</v>
      </c>
    </row>
    <row r="483" spans="1:4" x14ac:dyDescent="0.25">
      <c r="A483" s="260">
        <v>2</v>
      </c>
      <c r="B483" s="266" t="s">
        <v>3594</v>
      </c>
      <c r="C483" s="266" t="s">
        <v>3790</v>
      </c>
      <c r="D483" s="262">
        <v>45485</v>
      </c>
    </row>
    <row r="484" spans="1:4" x14ac:dyDescent="0.25">
      <c r="A484" s="260">
        <v>2</v>
      </c>
      <c r="B484" s="266" t="s">
        <v>3596</v>
      </c>
      <c r="C484" s="266" t="s">
        <v>3791</v>
      </c>
      <c r="D484" s="262">
        <v>45485</v>
      </c>
    </row>
    <row r="485" spans="1:4" x14ac:dyDescent="0.25">
      <c r="A485" s="260">
        <v>2</v>
      </c>
      <c r="B485" s="266" t="s">
        <v>3597</v>
      </c>
      <c r="C485" s="266" t="s">
        <v>3790</v>
      </c>
      <c r="D485" s="262">
        <v>45485</v>
      </c>
    </row>
    <row r="486" spans="1:4" x14ac:dyDescent="0.25">
      <c r="A486" s="260">
        <v>2</v>
      </c>
      <c r="B486" s="266" t="s">
        <v>3598</v>
      </c>
      <c r="C486" s="266" t="s">
        <v>3790</v>
      </c>
      <c r="D486" s="262">
        <v>45485</v>
      </c>
    </row>
    <row r="487" spans="1:4" x14ac:dyDescent="0.25">
      <c r="A487" s="260">
        <v>2</v>
      </c>
      <c r="B487" s="266" t="s">
        <v>3599</v>
      </c>
      <c r="C487" s="266" t="s">
        <v>3790</v>
      </c>
      <c r="D487" s="262">
        <v>45485</v>
      </c>
    </row>
    <row r="488" spans="1:4" x14ac:dyDescent="0.25">
      <c r="A488" s="260">
        <v>2</v>
      </c>
      <c r="B488" s="266" t="s">
        <v>3600</v>
      </c>
      <c r="C488" s="266" t="s">
        <v>3792</v>
      </c>
      <c r="D488" s="262">
        <v>45485</v>
      </c>
    </row>
    <row r="489" spans="1:4" x14ac:dyDescent="0.25">
      <c r="A489" s="260">
        <v>2</v>
      </c>
      <c r="B489" s="266" t="s">
        <v>3601</v>
      </c>
      <c r="C489" s="266" t="s">
        <v>3790</v>
      </c>
      <c r="D489" s="262">
        <v>45485</v>
      </c>
    </row>
    <row r="490" spans="1:4" x14ac:dyDescent="0.25">
      <c r="A490" s="260">
        <v>2</v>
      </c>
      <c r="B490" s="266" t="s">
        <v>3602</v>
      </c>
      <c r="C490" s="266" t="s">
        <v>3793</v>
      </c>
      <c r="D490" s="262">
        <v>45485</v>
      </c>
    </row>
    <row r="491" spans="1:4" x14ac:dyDescent="0.25">
      <c r="A491" s="260">
        <v>2</v>
      </c>
      <c r="B491" s="266" t="s">
        <v>3603</v>
      </c>
      <c r="C491" s="266" t="s">
        <v>3792</v>
      </c>
      <c r="D491" s="262">
        <v>45485</v>
      </c>
    </row>
    <row r="492" spans="1:4" x14ac:dyDescent="0.25">
      <c r="A492" s="260">
        <v>2</v>
      </c>
      <c r="B492" s="266" t="s">
        <v>3604</v>
      </c>
      <c r="C492" s="266" t="s">
        <v>3793</v>
      </c>
      <c r="D492" s="262">
        <v>45485</v>
      </c>
    </row>
    <row r="493" spans="1:4" x14ac:dyDescent="0.25">
      <c r="A493" s="260">
        <v>2</v>
      </c>
      <c r="B493" s="266" t="s">
        <v>1660</v>
      </c>
      <c r="C493" s="266" t="s">
        <v>3794</v>
      </c>
      <c r="D493" s="262">
        <v>45485</v>
      </c>
    </row>
    <row r="494" spans="1:4" x14ac:dyDescent="0.25">
      <c r="A494" s="260">
        <v>2</v>
      </c>
      <c r="B494" s="266" t="s">
        <v>1732</v>
      </c>
      <c r="C494" s="266" t="s">
        <v>3795</v>
      </c>
      <c r="D494" s="262">
        <v>45485</v>
      </c>
    </row>
    <row r="495" spans="1:4" x14ac:dyDescent="0.25">
      <c r="A495" s="260">
        <v>2</v>
      </c>
      <c r="B495" s="266" t="s">
        <v>1746</v>
      </c>
      <c r="C495" s="266" t="s">
        <v>3796</v>
      </c>
      <c r="D495" s="262">
        <v>45485</v>
      </c>
    </row>
    <row r="496" spans="1:4" x14ac:dyDescent="0.25">
      <c r="A496" s="260">
        <v>2</v>
      </c>
      <c r="B496" s="266" t="s">
        <v>1753</v>
      </c>
      <c r="C496" s="266" t="s">
        <v>3797</v>
      </c>
      <c r="D496" s="262">
        <v>45485</v>
      </c>
    </row>
    <row r="497" spans="1:4" x14ac:dyDescent="0.25">
      <c r="A497" s="260">
        <v>2</v>
      </c>
      <c r="B497" s="266" t="s">
        <v>1764</v>
      </c>
      <c r="C497" s="266" t="s">
        <v>3797</v>
      </c>
      <c r="D497" s="262">
        <v>45485</v>
      </c>
    </row>
    <row r="498" spans="1:4" x14ac:dyDescent="0.25">
      <c r="A498" s="260">
        <v>2</v>
      </c>
      <c r="B498" s="266" t="s">
        <v>1771</v>
      </c>
      <c r="C498" s="266" t="s">
        <v>3797</v>
      </c>
      <c r="D498" s="262">
        <v>45485</v>
      </c>
    </row>
    <row r="499" spans="1:4" x14ac:dyDescent="0.25">
      <c r="A499" s="260">
        <v>2</v>
      </c>
      <c r="B499" s="266" t="s">
        <v>1817</v>
      </c>
      <c r="C499" s="266" t="s">
        <v>3798</v>
      </c>
      <c r="D499" s="262">
        <v>45485</v>
      </c>
    </row>
    <row r="500" spans="1:4" x14ac:dyDescent="0.25">
      <c r="A500" s="260">
        <v>2</v>
      </c>
      <c r="B500" s="266" t="s">
        <v>3620</v>
      </c>
      <c r="C500" s="266" t="s">
        <v>3799</v>
      </c>
      <c r="D500" s="262">
        <v>45485</v>
      </c>
    </row>
    <row r="501" spans="1:4" x14ac:dyDescent="0.25">
      <c r="A501" s="260">
        <v>2</v>
      </c>
      <c r="B501" s="266" t="s">
        <v>1827</v>
      </c>
      <c r="C501" s="266" t="s">
        <v>3792</v>
      </c>
      <c r="D501" s="262">
        <v>45485</v>
      </c>
    </row>
    <row r="502" spans="1:4" x14ac:dyDescent="0.25">
      <c r="A502" s="260">
        <v>2</v>
      </c>
      <c r="B502" s="266" t="s">
        <v>3622</v>
      </c>
      <c r="C502" s="266" t="s">
        <v>3793</v>
      </c>
      <c r="D502" s="262">
        <v>45485</v>
      </c>
    </row>
    <row r="503" spans="1:4" x14ac:dyDescent="0.25">
      <c r="A503" s="260">
        <v>2</v>
      </c>
      <c r="B503" s="266" t="s">
        <v>3623</v>
      </c>
      <c r="C503" s="266" t="s">
        <v>3793</v>
      </c>
      <c r="D503" s="262">
        <v>45485</v>
      </c>
    </row>
    <row r="504" spans="1:4" x14ac:dyDescent="0.25">
      <c r="A504" s="260">
        <v>2</v>
      </c>
      <c r="B504" s="266" t="s">
        <v>3624</v>
      </c>
      <c r="C504" s="266" t="s">
        <v>3792</v>
      </c>
      <c r="D504" s="262">
        <v>45485</v>
      </c>
    </row>
    <row r="505" spans="1:4" x14ac:dyDescent="0.25">
      <c r="A505" s="260">
        <v>2</v>
      </c>
      <c r="B505" s="266" t="s">
        <v>3625</v>
      </c>
      <c r="C505" s="266" t="s">
        <v>3793</v>
      </c>
      <c r="D505" s="262">
        <v>45485</v>
      </c>
    </row>
    <row r="506" spans="1:4" x14ac:dyDescent="0.25">
      <c r="A506" s="260">
        <v>2</v>
      </c>
      <c r="B506" s="266" t="s">
        <v>1840</v>
      </c>
      <c r="C506" s="266" t="s">
        <v>3800</v>
      </c>
      <c r="D506" s="262">
        <v>45485</v>
      </c>
    </row>
    <row r="507" spans="1:4" x14ac:dyDescent="0.25">
      <c r="A507" s="260">
        <v>2</v>
      </c>
      <c r="B507" s="266" t="s">
        <v>1850</v>
      </c>
      <c r="C507" s="266" t="s">
        <v>3800</v>
      </c>
      <c r="D507" s="262">
        <v>45485</v>
      </c>
    </row>
    <row r="508" spans="1:4" x14ac:dyDescent="0.25">
      <c r="A508" s="260">
        <v>2</v>
      </c>
      <c r="B508" s="266" t="s">
        <v>1859</v>
      </c>
      <c r="C508" s="266" t="s">
        <v>3800</v>
      </c>
      <c r="D508" s="262">
        <v>45485</v>
      </c>
    </row>
    <row r="509" spans="1:4" x14ac:dyDescent="0.25">
      <c r="A509" s="260">
        <v>2</v>
      </c>
      <c r="B509" s="266" t="s">
        <v>1868</v>
      </c>
      <c r="C509" s="266" t="s">
        <v>3801</v>
      </c>
      <c r="D509" s="262">
        <v>45485</v>
      </c>
    </row>
    <row r="510" spans="1:4" x14ac:dyDescent="0.25">
      <c r="A510" s="260">
        <v>2</v>
      </c>
      <c r="B510" s="266" t="s">
        <v>1886</v>
      </c>
      <c r="C510" s="266" t="s">
        <v>3802</v>
      </c>
      <c r="D510" s="262">
        <v>45485</v>
      </c>
    </row>
    <row r="511" spans="1:4" x14ac:dyDescent="0.25">
      <c r="A511" s="260">
        <v>2</v>
      </c>
      <c r="B511" s="266" t="s">
        <v>3626</v>
      </c>
      <c r="C511" s="266" t="s">
        <v>3803</v>
      </c>
      <c r="D511" s="262">
        <v>45485</v>
      </c>
    </row>
    <row r="512" spans="1:4" x14ac:dyDescent="0.25">
      <c r="A512" s="260">
        <v>2</v>
      </c>
      <c r="B512" s="266" t="s">
        <v>3627</v>
      </c>
      <c r="C512" s="266" t="s">
        <v>3803</v>
      </c>
      <c r="D512" s="262">
        <v>45485</v>
      </c>
    </row>
    <row r="513" spans="1:4" x14ac:dyDescent="0.25">
      <c r="A513" s="260">
        <v>2</v>
      </c>
      <c r="B513" s="266" t="s">
        <v>3628</v>
      </c>
      <c r="C513" s="266" t="s">
        <v>3804</v>
      </c>
      <c r="D513" s="262">
        <v>45485</v>
      </c>
    </row>
    <row r="514" spans="1:4" x14ac:dyDescent="0.25">
      <c r="A514" s="260">
        <v>2</v>
      </c>
      <c r="B514" s="266" t="s">
        <v>3629</v>
      </c>
      <c r="C514" s="266" t="s">
        <v>3804</v>
      </c>
      <c r="D514" s="262">
        <v>45485</v>
      </c>
    </row>
    <row r="515" spans="1:4" x14ac:dyDescent="0.25">
      <c r="A515" s="260">
        <v>2</v>
      </c>
      <c r="B515" s="266" t="s">
        <v>3630</v>
      </c>
      <c r="C515" s="266" t="s">
        <v>3804</v>
      </c>
      <c r="D515" s="262">
        <v>45485</v>
      </c>
    </row>
    <row r="516" spans="1:4" x14ac:dyDescent="0.25">
      <c r="A516" s="260">
        <v>2</v>
      </c>
      <c r="B516" s="266" t="s">
        <v>1897</v>
      </c>
      <c r="C516" s="266" t="s">
        <v>3787</v>
      </c>
      <c r="D516" s="262">
        <v>45485</v>
      </c>
    </row>
    <row r="517" spans="1:4" x14ac:dyDescent="0.25">
      <c r="A517" s="260">
        <v>2</v>
      </c>
      <c r="B517" s="266" t="s">
        <v>1904</v>
      </c>
      <c r="C517" s="266" t="s">
        <v>3790</v>
      </c>
      <c r="D517" s="262">
        <v>45485</v>
      </c>
    </row>
    <row r="518" spans="1:4" x14ac:dyDescent="0.25">
      <c r="A518" s="260">
        <v>2</v>
      </c>
      <c r="B518" s="266" t="s">
        <v>1919</v>
      </c>
      <c r="C518" s="266" t="s">
        <v>3805</v>
      </c>
      <c r="D518" s="262">
        <v>45485</v>
      </c>
    </row>
    <row r="519" spans="1:4" x14ac:dyDescent="0.25">
      <c r="A519" s="260">
        <v>2</v>
      </c>
      <c r="B519" s="266" t="s">
        <v>1933</v>
      </c>
      <c r="C519" s="266" t="s">
        <v>3806</v>
      </c>
      <c r="D519" s="262">
        <v>45485</v>
      </c>
    </row>
    <row r="520" spans="1:4" x14ac:dyDescent="0.25">
      <c r="A520" s="260">
        <v>2</v>
      </c>
      <c r="B520" s="266" t="s">
        <v>1944</v>
      </c>
      <c r="C520" s="266" t="s">
        <v>3788</v>
      </c>
      <c r="D520" s="262">
        <v>45485</v>
      </c>
    </row>
    <row r="521" spans="1:4" x14ac:dyDescent="0.25">
      <c r="A521" s="260">
        <v>2</v>
      </c>
      <c r="B521" s="266" t="s">
        <v>1962</v>
      </c>
      <c r="C521" s="266" t="s">
        <v>3767</v>
      </c>
      <c r="D521" s="262">
        <v>45485</v>
      </c>
    </row>
    <row r="522" spans="1:4" x14ac:dyDescent="0.25">
      <c r="A522" s="260">
        <v>2</v>
      </c>
      <c r="B522" s="266" t="s">
        <v>1981</v>
      </c>
      <c r="C522" s="266" t="s">
        <v>3804</v>
      </c>
      <c r="D522" s="262">
        <v>45485</v>
      </c>
    </row>
    <row r="523" spans="1:4" x14ac:dyDescent="0.25">
      <c r="A523" s="260">
        <v>2</v>
      </c>
      <c r="B523" s="266" t="s">
        <v>1985</v>
      </c>
      <c r="C523" s="266" t="s">
        <v>3804</v>
      </c>
      <c r="D523" s="262">
        <v>45485</v>
      </c>
    </row>
    <row r="524" spans="1:4" x14ac:dyDescent="0.25">
      <c r="A524" s="260">
        <v>2</v>
      </c>
      <c r="B524" s="266" t="s">
        <v>1989</v>
      </c>
      <c r="C524" s="266" t="s">
        <v>3804</v>
      </c>
      <c r="D524" s="262">
        <v>45485</v>
      </c>
    </row>
    <row r="525" spans="1:4" x14ac:dyDescent="0.25">
      <c r="A525" s="260">
        <v>2</v>
      </c>
      <c r="B525" s="266" t="s">
        <v>1994</v>
      </c>
      <c r="C525" s="266" t="s">
        <v>3804</v>
      </c>
      <c r="D525" s="262">
        <v>45485</v>
      </c>
    </row>
    <row r="526" spans="1:4" x14ac:dyDescent="0.25">
      <c r="A526" s="260">
        <v>2</v>
      </c>
      <c r="B526" s="266" t="s">
        <v>1999</v>
      </c>
      <c r="C526" s="266" t="s">
        <v>3804</v>
      </c>
      <c r="D526" s="262">
        <v>45485</v>
      </c>
    </row>
    <row r="527" spans="1:4" x14ac:dyDescent="0.25">
      <c r="A527" s="260">
        <v>2</v>
      </c>
      <c r="B527" s="266" t="s">
        <v>2003</v>
      </c>
      <c r="C527" s="266" t="s">
        <v>3804</v>
      </c>
      <c r="D527" s="262">
        <v>45485</v>
      </c>
    </row>
    <row r="528" spans="1:4" x14ac:dyDescent="0.25">
      <c r="A528" s="260">
        <v>2</v>
      </c>
      <c r="B528" s="266" t="s">
        <v>2009</v>
      </c>
      <c r="C528" s="266" t="s">
        <v>3807</v>
      </c>
      <c r="D528" s="262">
        <v>45485</v>
      </c>
    </row>
    <row r="529" spans="1:4" x14ac:dyDescent="0.25">
      <c r="A529" s="260">
        <v>2</v>
      </c>
      <c r="B529" s="266" t="s">
        <v>2013</v>
      </c>
      <c r="C529" s="266" t="s">
        <v>3808</v>
      </c>
      <c r="D529" s="262">
        <v>45485</v>
      </c>
    </row>
    <row r="530" spans="1:4" x14ac:dyDescent="0.25">
      <c r="A530" s="260">
        <v>2</v>
      </c>
      <c r="B530" s="266" t="s">
        <v>2019</v>
      </c>
      <c r="C530" s="266" t="s">
        <v>3809</v>
      </c>
      <c r="D530" s="262">
        <v>45485</v>
      </c>
    </row>
    <row r="531" spans="1:4" x14ac:dyDescent="0.25">
      <c r="A531" s="260">
        <v>2</v>
      </c>
      <c r="B531" s="266" t="s">
        <v>2043</v>
      </c>
      <c r="C531" s="266" t="s">
        <v>3810</v>
      </c>
      <c r="D531" s="262">
        <v>45485</v>
      </c>
    </row>
    <row r="532" spans="1:4" x14ac:dyDescent="0.25">
      <c r="A532" s="260">
        <v>2</v>
      </c>
      <c r="B532" s="266" t="s">
        <v>2079</v>
      </c>
      <c r="C532" s="266" t="s">
        <v>3767</v>
      </c>
      <c r="D532" s="262">
        <v>45485</v>
      </c>
    </row>
    <row r="533" spans="1:4" x14ac:dyDescent="0.25">
      <c r="A533" s="260">
        <v>2</v>
      </c>
      <c r="B533" s="266" t="s">
        <v>2092</v>
      </c>
      <c r="C533" s="266" t="s">
        <v>3811</v>
      </c>
      <c r="D533" s="262">
        <v>45485</v>
      </c>
    </row>
    <row r="534" spans="1:4" x14ac:dyDescent="0.25">
      <c r="A534" s="260">
        <v>2</v>
      </c>
      <c r="B534" s="266" t="s">
        <v>2102</v>
      </c>
      <c r="C534" s="266" t="s">
        <v>3812</v>
      </c>
      <c r="D534" s="262">
        <v>45485</v>
      </c>
    </row>
    <row r="535" spans="1:4" x14ac:dyDescent="0.25">
      <c r="A535" s="260">
        <v>2</v>
      </c>
      <c r="B535" s="266" t="s">
        <v>2107</v>
      </c>
      <c r="C535" s="266" t="s">
        <v>3812</v>
      </c>
      <c r="D535" s="262">
        <v>45485</v>
      </c>
    </row>
    <row r="536" spans="1:4" x14ac:dyDescent="0.25">
      <c r="A536" s="260">
        <v>2</v>
      </c>
      <c r="B536" s="266" t="s">
        <v>2111</v>
      </c>
      <c r="C536" s="266" t="s">
        <v>3811</v>
      </c>
      <c r="D536" s="262">
        <v>45485</v>
      </c>
    </row>
    <row r="537" spans="1:4" x14ac:dyDescent="0.25">
      <c r="A537" s="260">
        <v>2</v>
      </c>
      <c r="B537" s="266" t="s">
        <v>2116</v>
      </c>
      <c r="C537" s="266" t="s">
        <v>3798</v>
      </c>
      <c r="D537" s="262">
        <v>45485</v>
      </c>
    </row>
    <row r="538" spans="1:4" x14ac:dyDescent="0.25">
      <c r="A538" s="260">
        <v>2</v>
      </c>
      <c r="B538" s="266" t="s">
        <v>2131</v>
      </c>
      <c r="C538" s="266" t="s">
        <v>3804</v>
      </c>
      <c r="D538" s="262">
        <v>45485</v>
      </c>
    </row>
    <row r="539" spans="1:4" x14ac:dyDescent="0.25">
      <c r="A539" s="260">
        <v>2</v>
      </c>
      <c r="B539" s="266" t="s">
        <v>2149</v>
      </c>
      <c r="C539" s="266" t="s">
        <v>3767</v>
      </c>
      <c r="D539" s="262">
        <v>45485</v>
      </c>
    </row>
  </sheetData>
  <sheetProtection sort="0" autoFilter="0"/>
  <autoFilter ref="A2:D434" xr:uid="{8CF81D08-332B-4CD7-9EA6-5E44BD78C546}"/>
  <phoneticPr fontId="4" type="noConversion"/>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filterMode="1"/>
  <dimension ref="A1:U548"/>
  <sheetViews>
    <sheetView zoomScale="130" zoomScaleNormal="130" workbookViewId="0">
      <pane ySplit="1" topLeftCell="A195" activePane="bottomLeft" state="frozen"/>
      <selection pane="bottomLeft" activeCell="D554" sqref="D554"/>
    </sheetView>
  </sheetViews>
  <sheetFormatPr defaultRowHeight="12.5" x14ac:dyDescent="0.25"/>
  <cols>
    <col min="1" max="1" width="10.54296875" customWidth="1"/>
    <col min="2" max="2" width="69.54296875" customWidth="1"/>
    <col min="3" max="3" width="9.26953125" customWidth="1"/>
    <col min="4" max="4" width="38" customWidth="1"/>
    <col min="5" max="21" width="9.26953125" style="52"/>
    <col min="22" max="256" width="9.26953125" style="53"/>
    <col min="257" max="257" width="12.453125" style="53" customWidth="1"/>
    <col min="258" max="258" width="94.7265625" style="53" bestFit="1" customWidth="1"/>
    <col min="259" max="259" width="12.54296875" style="53" customWidth="1"/>
    <col min="260" max="260" width="9.7265625" style="53" bestFit="1" customWidth="1"/>
    <col min="261" max="512" width="9.26953125" style="53"/>
    <col min="513" max="513" width="12.453125" style="53" customWidth="1"/>
    <col min="514" max="514" width="94.7265625" style="53" bestFit="1" customWidth="1"/>
    <col min="515" max="515" width="12.54296875" style="53" customWidth="1"/>
    <col min="516" max="516" width="9.7265625" style="53" bestFit="1" customWidth="1"/>
    <col min="517" max="768" width="9.26953125" style="53"/>
    <col min="769" max="769" width="12.453125" style="53" customWidth="1"/>
    <col min="770" max="770" width="94.7265625" style="53" bestFit="1" customWidth="1"/>
    <col min="771" max="771" width="12.54296875" style="53" customWidth="1"/>
    <col min="772" max="772" width="9.7265625" style="53" bestFit="1" customWidth="1"/>
    <col min="773" max="1024" width="9.26953125" style="53"/>
    <col min="1025" max="1025" width="12.453125" style="53" customWidth="1"/>
    <col min="1026" max="1026" width="94.7265625" style="53" bestFit="1" customWidth="1"/>
    <col min="1027" max="1027" width="12.54296875" style="53" customWidth="1"/>
    <col min="1028" max="1028" width="9.7265625" style="53" bestFit="1" customWidth="1"/>
    <col min="1029" max="1280" width="9.26953125" style="53"/>
    <col min="1281" max="1281" width="12.453125" style="53" customWidth="1"/>
    <col min="1282" max="1282" width="94.7265625" style="53" bestFit="1" customWidth="1"/>
    <col min="1283" max="1283" width="12.54296875" style="53" customWidth="1"/>
    <col min="1284" max="1284" width="9.7265625" style="53" bestFit="1" customWidth="1"/>
    <col min="1285" max="1536" width="9.26953125" style="53"/>
    <col min="1537" max="1537" width="12.453125" style="53" customWidth="1"/>
    <col min="1538" max="1538" width="94.7265625" style="53" bestFit="1" customWidth="1"/>
    <col min="1539" max="1539" width="12.54296875" style="53" customWidth="1"/>
    <col min="1540" max="1540" width="9.7265625" style="53" bestFit="1" customWidth="1"/>
    <col min="1541" max="1792" width="9.26953125" style="53"/>
    <col min="1793" max="1793" width="12.453125" style="53" customWidth="1"/>
    <col min="1794" max="1794" width="94.7265625" style="53" bestFit="1" customWidth="1"/>
    <col min="1795" max="1795" width="12.54296875" style="53" customWidth="1"/>
    <col min="1796" max="1796" width="9.7265625" style="53" bestFit="1" customWidth="1"/>
    <col min="1797" max="2048" width="9.26953125" style="53"/>
    <col min="2049" max="2049" width="12.453125" style="53" customWidth="1"/>
    <col min="2050" max="2050" width="94.7265625" style="53" bestFit="1" customWidth="1"/>
    <col min="2051" max="2051" width="12.54296875" style="53" customWidth="1"/>
    <col min="2052" max="2052" width="9.7265625" style="53" bestFit="1" customWidth="1"/>
    <col min="2053" max="2304" width="9.26953125" style="53"/>
    <col min="2305" max="2305" width="12.453125" style="53" customWidth="1"/>
    <col min="2306" max="2306" width="94.7265625" style="53" bestFit="1" customWidth="1"/>
    <col min="2307" max="2307" width="12.54296875" style="53" customWidth="1"/>
    <col min="2308" max="2308" width="9.7265625" style="53" bestFit="1" customWidth="1"/>
    <col min="2309" max="2560" width="9.26953125" style="53"/>
    <col min="2561" max="2561" width="12.453125" style="53" customWidth="1"/>
    <col min="2562" max="2562" width="94.7265625" style="53" bestFit="1" customWidth="1"/>
    <col min="2563" max="2563" width="12.54296875" style="53" customWidth="1"/>
    <col min="2564" max="2564" width="9.7265625" style="53" bestFit="1" customWidth="1"/>
    <col min="2565" max="2816" width="9.26953125" style="53"/>
    <col min="2817" max="2817" width="12.453125" style="53" customWidth="1"/>
    <col min="2818" max="2818" width="94.7265625" style="53" bestFit="1" customWidth="1"/>
    <col min="2819" max="2819" width="12.54296875" style="53" customWidth="1"/>
    <col min="2820" max="2820" width="9.7265625" style="53" bestFit="1" customWidth="1"/>
    <col min="2821" max="3072" width="9.26953125" style="53"/>
    <col min="3073" max="3073" width="12.453125" style="53" customWidth="1"/>
    <col min="3074" max="3074" width="94.7265625" style="53" bestFit="1" customWidth="1"/>
    <col min="3075" max="3075" width="12.54296875" style="53" customWidth="1"/>
    <col min="3076" max="3076" width="9.7265625" style="53" bestFit="1" customWidth="1"/>
    <col min="3077" max="3328" width="9.26953125" style="53"/>
    <col min="3329" max="3329" width="12.453125" style="53" customWidth="1"/>
    <col min="3330" max="3330" width="94.7265625" style="53" bestFit="1" customWidth="1"/>
    <col min="3331" max="3331" width="12.54296875" style="53" customWidth="1"/>
    <col min="3332" max="3332" width="9.7265625" style="53" bestFit="1" customWidth="1"/>
    <col min="3333" max="3584" width="9.26953125" style="53"/>
    <col min="3585" max="3585" width="12.453125" style="53" customWidth="1"/>
    <col min="3586" max="3586" width="94.7265625" style="53" bestFit="1" customWidth="1"/>
    <col min="3587" max="3587" width="12.54296875" style="53" customWidth="1"/>
    <col min="3588" max="3588" width="9.7265625" style="53" bestFit="1" customWidth="1"/>
    <col min="3589" max="3840" width="9.26953125" style="53"/>
    <col min="3841" max="3841" width="12.453125" style="53" customWidth="1"/>
    <col min="3842" max="3842" width="94.7265625" style="53" bestFit="1" customWidth="1"/>
    <col min="3843" max="3843" width="12.54296875" style="53" customWidth="1"/>
    <col min="3844" max="3844" width="9.7265625" style="53" bestFit="1" customWidth="1"/>
    <col min="3845" max="4096" width="9.26953125" style="53"/>
    <col min="4097" max="4097" width="12.453125" style="53" customWidth="1"/>
    <col min="4098" max="4098" width="94.7265625" style="53" bestFit="1" customWidth="1"/>
    <col min="4099" max="4099" width="12.54296875" style="53" customWidth="1"/>
    <col min="4100" max="4100" width="9.7265625" style="53" bestFit="1" customWidth="1"/>
    <col min="4101" max="4352" width="9.26953125" style="53"/>
    <col min="4353" max="4353" width="12.453125" style="53" customWidth="1"/>
    <col min="4354" max="4354" width="94.7265625" style="53" bestFit="1" customWidth="1"/>
    <col min="4355" max="4355" width="12.54296875" style="53" customWidth="1"/>
    <col min="4356" max="4356" width="9.7265625" style="53" bestFit="1" customWidth="1"/>
    <col min="4357" max="4608" width="9.26953125" style="53"/>
    <col min="4609" max="4609" width="12.453125" style="53" customWidth="1"/>
    <col min="4610" max="4610" width="94.7265625" style="53" bestFit="1" customWidth="1"/>
    <col min="4611" max="4611" width="12.54296875" style="53" customWidth="1"/>
    <col min="4612" max="4612" width="9.7265625" style="53" bestFit="1" customWidth="1"/>
    <col min="4613" max="4864" width="9.26953125" style="53"/>
    <col min="4865" max="4865" width="12.453125" style="53" customWidth="1"/>
    <col min="4866" max="4866" width="94.7265625" style="53" bestFit="1" customWidth="1"/>
    <col min="4867" max="4867" width="12.54296875" style="53" customWidth="1"/>
    <col min="4868" max="4868" width="9.7265625" style="53" bestFit="1" customWidth="1"/>
    <col min="4869" max="5120" width="9.26953125" style="53"/>
    <col min="5121" max="5121" width="12.453125" style="53" customWidth="1"/>
    <col min="5122" max="5122" width="94.7265625" style="53" bestFit="1" customWidth="1"/>
    <col min="5123" max="5123" width="12.54296875" style="53" customWidth="1"/>
    <col min="5124" max="5124" width="9.7265625" style="53" bestFit="1" customWidth="1"/>
    <col min="5125" max="5376" width="9.26953125" style="53"/>
    <col min="5377" max="5377" width="12.453125" style="53" customWidth="1"/>
    <col min="5378" max="5378" width="94.7265625" style="53" bestFit="1" customWidth="1"/>
    <col min="5379" max="5379" width="12.54296875" style="53" customWidth="1"/>
    <col min="5380" max="5380" width="9.7265625" style="53" bestFit="1" customWidth="1"/>
    <col min="5381" max="5632" width="9.26953125" style="53"/>
    <col min="5633" max="5633" width="12.453125" style="53" customWidth="1"/>
    <col min="5634" max="5634" width="94.7265625" style="53" bestFit="1" customWidth="1"/>
    <col min="5635" max="5635" width="12.54296875" style="53" customWidth="1"/>
    <col min="5636" max="5636" width="9.7265625" style="53" bestFit="1" customWidth="1"/>
    <col min="5637" max="5888" width="9.26953125" style="53"/>
    <col min="5889" max="5889" width="12.453125" style="53" customWidth="1"/>
    <col min="5890" max="5890" width="94.7265625" style="53" bestFit="1" customWidth="1"/>
    <col min="5891" max="5891" width="12.54296875" style="53" customWidth="1"/>
    <col min="5892" max="5892" width="9.7265625" style="53" bestFit="1" customWidth="1"/>
    <col min="5893" max="6144" width="9.26953125" style="53"/>
    <col min="6145" max="6145" width="12.453125" style="53" customWidth="1"/>
    <col min="6146" max="6146" width="94.7265625" style="53" bestFit="1" customWidth="1"/>
    <col min="6147" max="6147" width="12.54296875" style="53" customWidth="1"/>
    <col min="6148" max="6148" width="9.7265625" style="53" bestFit="1" customWidth="1"/>
    <col min="6149" max="6400" width="9.26953125" style="53"/>
    <col min="6401" max="6401" width="12.453125" style="53" customWidth="1"/>
    <col min="6402" max="6402" width="94.7265625" style="53" bestFit="1" customWidth="1"/>
    <col min="6403" max="6403" width="12.54296875" style="53" customWidth="1"/>
    <col min="6404" max="6404" width="9.7265625" style="53" bestFit="1" customWidth="1"/>
    <col min="6405" max="6656" width="9.26953125" style="53"/>
    <col min="6657" max="6657" width="12.453125" style="53" customWidth="1"/>
    <col min="6658" max="6658" width="94.7265625" style="53" bestFit="1" customWidth="1"/>
    <col min="6659" max="6659" width="12.54296875" style="53" customWidth="1"/>
    <col min="6660" max="6660" width="9.7265625" style="53" bestFit="1" customWidth="1"/>
    <col min="6661" max="6912" width="9.26953125" style="53"/>
    <col min="6913" max="6913" width="12.453125" style="53" customWidth="1"/>
    <col min="6914" max="6914" width="94.7265625" style="53" bestFit="1" customWidth="1"/>
    <col min="6915" max="6915" width="12.54296875" style="53" customWidth="1"/>
    <col min="6916" max="6916" width="9.7265625" style="53" bestFit="1" customWidth="1"/>
    <col min="6917" max="7168" width="9.26953125" style="53"/>
    <col min="7169" max="7169" width="12.453125" style="53" customWidth="1"/>
    <col min="7170" max="7170" width="94.7265625" style="53" bestFit="1" customWidth="1"/>
    <col min="7171" max="7171" width="12.54296875" style="53" customWidth="1"/>
    <col min="7172" max="7172" width="9.7265625" style="53" bestFit="1" customWidth="1"/>
    <col min="7173" max="7424" width="9.26953125" style="53"/>
    <col min="7425" max="7425" width="12.453125" style="53" customWidth="1"/>
    <col min="7426" max="7426" width="94.7265625" style="53" bestFit="1" customWidth="1"/>
    <col min="7427" max="7427" width="12.54296875" style="53" customWidth="1"/>
    <col min="7428" max="7428" width="9.7265625" style="53" bestFit="1" customWidth="1"/>
    <col min="7429" max="7680" width="9.26953125" style="53"/>
    <col min="7681" max="7681" width="12.453125" style="53" customWidth="1"/>
    <col min="7682" max="7682" width="94.7265625" style="53" bestFit="1" customWidth="1"/>
    <col min="7683" max="7683" width="12.54296875" style="53" customWidth="1"/>
    <col min="7684" max="7684" width="9.7265625" style="53" bestFit="1" customWidth="1"/>
    <col min="7685" max="7936" width="9.26953125" style="53"/>
    <col min="7937" max="7937" width="12.453125" style="53" customWidth="1"/>
    <col min="7938" max="7938" width="94.7265625" style="53" bestFit="1" customWidth="1"/>
    <col min="7939" max="7939" width="12.54296875" style="53" customWidth="1"/>
    <col min="7940" max="7940" width="9.7265625" style="53" bestFit="1" customWidth="1"/>
    <col min="7941" max="8192" width="9.26953125" style="53"/>
    <col min="8193" max="8193" width="12.453125" style="53" customWidth="1"/>
    <col min="8194" max="8194" width="94.7265625" style="53" bestFit="1" customWidth="1"/>
    <col min="8195" max="8195" width="12.54296875" style="53" customWidth="1"/>
    <col min="8196" max="8196" width="9.7265625" style="53" bestFit="1" customWidth="1"/>
    <col min="8197" max="8448" width="9.26953125" style="53"/>
    <col min="8449" max="8449" width="12.453125" style="53" customWidth="1"/>
    <col min="8450" max="8450" width="94.7265625" style="53" bestFit="1" customWidth="1"/>
    <col min="8451" max="8451" width="12.54296875" style="53" customWidth="1"/>
    <col min="8452" max="8452" width="9.7265625" style="53" bestFit="1" customWidth="1"/>
    <col min="8453" max="8704" width="9.26953125" style="53"/>
    <col min="8705" max="8705" width="12.453125" style="53" customWidth="1"/>
    <col min="8706" max="8706" width="94.7265625" style="53" bestFit="1" customWidth="1"/>
    <col min="8707" max="8707" width="12.54296875" style="53" customWidth="1"/>
    <col min="8708" max="8708" width="9.7265625" style="53" bestFit="1" customWidth="1"/>
    <col min="8709" max="8960" width="9.26953125" style="53"/>
    <col min="8961" max="8961" width="12.453125" style="53" customWidth="1"/>
    <col min="8962" max="8962" width="94.7265625" style="53" bestFit="1" customWidth="1"/>
    <col min="8963" max="8963" width="12.54296875" style="53" customWidth="1"/>
    <col min="8964" max="8964" width="9.7265625" style="53" bestFit="1" customWidth="1"/>
    <col min="8965" max="9216" width="9.26953125" style="53"/>
    <col min="9217" max="9217" width="12.453125" style="53" customWidth="1"/>
    <col min="9218" max="9218" width="94.7265625" style="53" bestFit="1" customWidth="1"/>
    <col min="9219" max="9219" width="12.54296875" style="53" customWidth="1"/>
    <col min="9220" max="9220" width="9.7265625" style="53" bestFit="1" customWidth="1"/>
    <col min="9221" max="9472" width="9.26953125" style="53"/>
    <col min="9473" max="9473" width="12.453125" style="53" customWidth="1"/>
    <col min="9474" max="9474" width="94.7265625" style="53" bestFit="1" customWidth="1"/>
    <col min="9475" max="9475" width="12.54296875" style="53" customWidth="1"/>
    <col min="9476" max="9476" width="9.7265625" style="53" bestFit="1" customWidth="1"/>
    <col min="9477" max="9728" width="9.26953125" style="53"/>
    <col min="9729" max="9729" width="12.453125" style="53" customWidth="1"/>
    <col min="9730" max="9730" width="94.7265625" style="53" bestFit="1" customWidth="1"/>
    <col min="9731" max="9731" width="12.54296875" style="53" customWidth="1"/>
    <col min="9732" max="9732" width="9.7265625" style="53" bestFit="1" customWidth="1"/>
    <col min="9733" max="9984" width="9.26953125" style="53"/>
    <col min="9985" max="9985" width="12.453125" style="53" customWidth="1"/>
    <col min="9986" max="9986" width="94.7265625" style="53" bestFit="1" customWidth="1"/>
    <col min="9987" max="9987" width="12.54296875" style="53" customWidth="1"/>
    <col min="9988" max="9988" width="9.7265625" style="53" bestFit="1" customWidth="1"/>
    <col min="9989" max="10240" width="9.26953125" style="53"/>
    <col min="10241" max="10241" width="12.453125" style="53" customWidth="1"/>
    <col min="10242" max="10242" width="94.7265625" style="53" bestFit="1" customWidth="1"/>
    <col min="10243" max="10243" width="12.54296875" style="53" customWidth="1"/>
    <col min="10244" max="10244" width="9.7265625" style="53" bestFit="1" customWidth="1"/>
    <col min="10245" max="10496" width="9.26953125" style="53"/>
    <col min="10497" max="10497" width="12.453125" style="53" customWidth="1"/>
    <col min="10498" max="10498" width="94.7265625" style="53" bestFit="1" customWidth="1"/>
    <col min="10499" max="10499" width="12.54296875" style="53" customWidth="1"/>
    <col min="10500" max="10500" width="9.7265625" style="53" bestFit="1" customWidth="1"/>
    <col min="10501" max="10752" width="9.26953125" style="53"/>
    <col min="10753" max="10753" width="12.453125" style="53" customWidth="1"/>
    <col min="10754" max="10754" width="94.7265625" style="53" bestFit="1" customWidth="1"/>
    <col min="10755" max="10755" width="12.54296875" style="53" customWidth="1"/>
    <col min="10756" max="10756" width="9.7265625" style="53" bestFit="1" customWidth="1"/>
    <col min="10757" max="11008" width="9.26953125" style="53"/>
    <col min="11009" max="11009" width="12.453125" style="53" customWidth="1"/>
    <col min="11010" max="11010" width="94.7265625" style="53" bestFit="1" customWidth="1"/>
    <col min="11011" max="11011" width="12.54296875" style="53" customWidth="1"/>
    <col min="11012" max="11012" width="9.7265625" style="53" bestFit="1" customWidth="1"/>
    <col min="11013" max="11264" width="9.26953125" style="53"/>
    <col min="11265" max="11265" width="12.453125" style="53" customWidth="1"/>
    <col min="11266" max="11266" width="94.7265625" style="53" bestFit="1" customWidth="1"/>
    <col min="11267" max="11267" width="12.54296875" style="53" customWidth="1"/>
    <col min="11268" max="11268" width="9.7265625" style="53" bestFit="1" customWidth="1"/>
    <col min="11269" max="11520" width="9.26953125" style="53"/>
    <col min="11521" max="11521" width="12.453125" style="53" customWidth="1"/>
    <col min="11522" max="11522" width="94.7265625" style="53" bestFit="1" customWidth="1"/>
    <col min="11523" max="11523" width="12.54296875" style="53" customWidth="1"/>
    <col min="11524" max="11524" width="9.7265625" style="53" bestFit="1" customWidth="1"/>
    <col min="11525" max="11776" width="9.26953125" style="53"/>
    <col min="11777" max="11777" width="12.453125" style="53" customWidth="1"/>
    <col min="11778" max="11778" width="94.7265625" style="53" bestFit="1" customWidth="1"/>
    <col min="11779" max="11779" width="12.54296875" style="53" customWidth="1"/>
    <col min="11780" max="11780" width="9.7265625" style="53" bestFit="1" customWidth="1"/>
    <col min="11781" max="12032" width="9.26953125" style="53"/>
    <col min="12033" max="12033" width="12.453125" style="53" customWidth="1"/>
    <col min="12034" max="12034" width="94.7265625" style="53" bestFit="1" customWidth="1"/>
    <col min="12035" max="12035" width="12.54296875" style="53" customWidth="1"/>
    <col min="12036" max="12036" width="9.7265625" style="53" bestFit="1" customWidth="1"/>
    <col min="12037" max="12288" width="9.26953125" style="53"/>
    <col min="12289" max="12289" width="12.453125" style="53" customWidth="1"/>
    <col min="12290" max="12290" width="94.7265625" style="53" bestFit="1" customWidth="1"/>
    <col min="12291" max="12291" width="12.54296875" style="53" customWidth="1"/>
    <col min="12292" max="12292" width="9.7265625" style="53" bestFit="1" customWidth="1"/>
    <col min="12293" max="12544" width="9.26953125" style="53"/>
    <col min="12545" max="12545" width="12.453125" style="53" customWidth="1"/>
    <col min="12546" max="12546" width="94.7265625" style="53" bestFit="1" customWidth="1"/>
    <col min="12547" max="12547" width="12.54296875" style="53" customWidth="1"/>
    <col min="12548" max="12548" width="9.7265625" style="53" bestFit="1" customWidth="1"/>
    <col min="12549" max="12800" width="9.26953125" style="53"/>
    <col min="12801" max="12801" width="12.453125" style="53" customWidth="1"/>
    <col min="12802" max="12802" width="94.7265625" style="53" bestFit="1" customWidth="1"/>
    <col min="12803" max="12803" width="12.54296875" style="53" customWidth="1"/>
    <col min="12804" max="12804" width="9.7265625" style="53" bestFit="1" customWidth="1"/>
    <col min="12805" max="13056" width="9.26953125" style="53"/>
    <col min="13057" max="13057" width="12.453125" style="53" customWidth="1"/>
    <col min="13058" max="13058" width="94.7265625" style="53" bestFit="1" customWidth="1"/>
    <col min="13059" max="13059" width="12.54296875" style="53" customWidth="1"/>
    <col min="13060" max="13060" width="9.7265625" style="53" bestFit="1" customWidth="1"/>
    <col min="13061" max="13312" width="9.26953125" style="53"/>
    <col min="13313" max="13313" width="12.453125" style="53" customWidth="1"/>
    <col min="13314" max="13314" width="94.7265625" style="53" bestFit="1" customWidth="1"/>
    <col min="13315" max="13315" width="12.54296875" style="53" customWidth="1"/>
    <col min="13316" max="13316" width="9.7265625" style="53" bestFit="1" customWidth="1"/>
    <col min="13317" max="13568" width="9.26953125" style="53"/>
    <col min="13569" max="13569" width="12.453125" style="53" customWidth="1"/>
    <col min="13570" max="13570" width="94.7265625" style="53" bestFit="1" customWidth="1"/>
    <col min="13571" max="13571" width="12.54296875" style="53" customWidth="1"/>
    <col min="13572" max="13572" width="9.7265625" style="53" bestFit="1" customWidth="1"/>
    <col min="13573" max="13824" width="9.26953125" style="53"/>
    <col min="13825" max="13825" width="12.453125" style="53" customWidth="1"/>
    <col min="13826" max="13826" width="94.7265625" style="53" bestFit="1" customWidth="1"/>
    <col min="13827" max="13827" width="12.54296875" style="53" customWidth="1"/>
    <col min="13828" max="13828" width="9.7265625" style="53" bestFit="1" customWidth="1"/>
    <col min="13829" max="14080" width="9.26953125" style="53"/>
    <col min="14081" max="14081" width="12.453125" style="53" customWidth="1"/>
    <col min="14082" max="14082" width="94.7265625" style="53" bestFit="1" customWidth="1"/>
    <col min="14083" max="14083" width="12.54296875" style="53" customWidth="1"/>
    <col min="14084" max="14084" width="9.7265625" style="53" bestFit="1" customWidth="1"/>
    <col min="14085" max="14336" width="9.26953125" style="53"/>
    <col min="14337" max="14337" width="12.453125" style="53" customWidth="1"/>
    <col min="14338" max="14338" width="94.7265625" style="53" bestFit="1" customWidth="1"/>
    <col min="14339" max="14339" width="12.54296875" style="53" customWidth="1"/>
    <col min="14340" max="14340" width="9.7265625" style="53" bestFit="1" customWidth="1"/>
    <col min="14341" max="14592" width="9.26953125" style="53"/>
    <col min="14593" max="14593" width="12.453125" style="53" customWidth="1"/>
    <col min="14594" max="14594" width="94.7265625" style="53" bestFit="1" customWidth="1"/>
    <col min="14595" max="14595" width="12.54296875" style="53" customWidth="1"/>
    <col min="14596" max="14596" width="9.7265625" style="53" bestFit="1" customWidth="1"/>
    <col min="14597" max="14848" width="9.26953125" style="53"/>
    <col min="14849" max="14849" width="12.453125" style="53" customWidth="1"/>
    <col min="14850" max="14850" width="94.7265625" style="53" bestFit="1" customWidth="1"/>
    <col min="14851" max="14851" width="12.54296875" style="53" customWidth="1"/>
    <col min="14852" max="14852" width="9.7265625" style="53" bestFit="1" customWidth="1"/>
    <col min="14853" max="15104" width="9.26953125" style="53"/>
    <col min="15105" max="15105" width="12.453125" style="53" customWidth="1"/>
    <col min="15106" max="15106" width="94.7265625" style="53" bestFit="1" customWidth="1"/>
    <col min="15107" max="15107" width="12.54296875" style="53" customWidth="1"/>
    <col min="15108" max="15108" width="9.7265625" style="53" bestFit="1" customWidth="1"/>
    <col min="15109" max="15360" width="9.26953125" style="53"/>
    <col min="15361" max="15361" width="12.453125" style="53" customWidth="1"/>
    <col min="15362" max="15362" width="94.7265625" style="53" bestFit="1" customWidth="1"/>
    <col min="15363" max="15363" width="12.54296875" style="53" customWidth="1"/>
    <col min="15364" max="15364" width="9.7265625" style="53" bestFit="1" customWidth="1"/>
    <col min="15365" max="15616" width="9.26953125" style="53"/>
    <col min="15617" max="15617" width="12.453125" style="53" customWidth="1"/>
    <col min="15618" max="15618" width="94.7265625" style="53" bestFit="1" customWidth="1"/>
    <col min="15619" max="15619" width="12.54296875" style="53" customWidth="1"/>
    <col min="15620" max="15620" width="9.7265625" style="53" bestFit="1" customWidth="1"/>
    <col min="15621" max="15872" width="9.26953125" style="53"/>
    <col min="15873" max="15873" width="12.453125" style="53" customWidth="1"/>
    <col min="15874" max="15874" width="94.7265625" style="53" bestFit="1" customWidth="1"/>
    <col min="15875" max="15875" width="12.54296875" style="53" customWidth="1"/>
    <col min="15876" max="15876" width="9.7265625" style="53" bestFit="1" customWidth="1"/>
    <col min="15877" max="16128" width="9.26953125" style="53"/>
    <col min="16129" max="16129" width="12.453125" style="53" customWidth="1"/>
    <col min="16130" max="16130" width="94.7265625" style="53" bestFit="1" customWidth="1"/>
    <col min="16131" max="16131" width="12.54296875" style="53" customWidth="1"/>
    <col min="16132" max="16132" width="9.7265625" style="53" bestFit="1" customWidth="1"/>
    <col min="16133" max="16384" width="9.26953125" style="53"/>
  </cols>
  <sheetData>
    <row r="1" spans="1:4" ht="14.5" x14ac:dyDescent="0.35">
      <c r="A1" s="51" t="s">
        <v>150</v>
      </c>
      <c r="B1" s="51" t="s">
        <v>142</v>
      </c>
      <c r="C1" s="51" t="s">
        <v>59</v>
      </c>
      <c r="D1" s="1">
        <v>45199</v>
      </c>
    </row>
    <row r="2" spans="1:4" ht="15.5" hidden="1" x14ac:dyDescent="0.35">
      <c r="A2" s="54" t="s">
        <v>2197</v>
      </c>
      <c r="B2" s="54" t="s">
        <v>2198</v>
      </c>
      <c r="C2" s="55">
        <v>6</v>
      </c>
    </row>
    <row r="3" spans="1:4" ht="15.5" hidden="1" x14ac:dyDescent="0.35">
      <c r="A3" s="54" t="s">
        <v>275</v>
      </c>
      <c r="B3" s="54" t="s">
        <v>2199</v>
      </c>
      <c r="C3" s="55">
        <v>4</v>
      </c>
    </row>
    <row r="4" spans="1:4" ht="15.5" x14ac:dyDescent="0.35">
      <c r="A4" s="54" t="s">
        <v>2200</v>
      </c>
      <c r="B4" s="54" t="s">
        <v>2201</v>
      </c>
      <c r="C4" s="55">
        <v>1</v>
      </c>
    </row>
    <row r="5" spans="1:4" ht="15.5" hidden="1" x14ac:dyDescent="0.35">
      <c r="A5" s="54" t="s">
        <v>2202</v>
      </c>
      <c r="B5" s="54" t="s">
        <v>2203</v>
      </c>
      <c r="C5" s="55">
        <v>2</v>
      </c>
    </row>
    <row r="6" spans="1:4" ht="15.5" hidden="1" x14ac:dyDescent="0.35">
      <c r="A6" s="54" t="s">
        <v>2204</v>
      </c>
      <c r="B6" s="54" t="s">
        <v>2205</v>
      </c>
      <c r="C6" s="55">
        <v>2</v>
      </c>
    </row>
    <row r="7" spans="1:4" ht="15.5" hidden="1" x14ac:dyDescent="0.35">
      <c r="A7" s="54" t="s">
        <v>2206</v>
      </c>
      <c r="B7" s="54" t="s">
        <v>2207</v>
      </c>
      <c r="C7" s="55">
        <v>4</v>
      </c>
    </row>
    <row r="8" spans="1:4" ht="15.5" hidden="1" x14ac:dyDescent="0.35">
      <c r="A8" s="54" t="s">
        <v>2208</v>
      </c>
      <c r="B8" s="54" t="s">
        <v>2209</v>
      </c>
      <c r="C8" s="55">
        <v>2</v>
      </c>
    </row>
    <row r="9" spans="1:4" ht="15.5" hidden="1" x14ac:dyDescent="0.35">
      <c r="A9" s="54" t="s">
        <v>2210</v>
      </c>
      <c r="B9" s="54" t="s">
        <v>2211</v>
      </c>
      <c r="C9" s="55">
        <v>5</v>
      </c>
    </row>
    <row r="10" spans="1:4" ht="15.5" hidden="1" x14ac:dyDescent="0.35">
      <c r="A10" s="54" t="s">
        <v>2212</v>
      </c>
      <c r="B10" s="54" t="s">
        <v>2213</v>
      </c>
      <c r="C10" s="55">
        <v>5</v>
      </c>
    </row>
    <row r="11" spans="1:4" ht="15.5" hidden="1" x14ac:dyDescent="0.35">
      <c r="A11" s="54" t="s">
        <v>2214</v>
      </c>
      <c r="B11" s="54" t="s">
        <v>2215</v>
      </c>
      <c r="C11" s="55">
        <v>5</v>
      </c>
    </row>
    <row r="12" spans="1:4" ht="15.5" hidden="1" x14ac:dyDescent="0.35">
      <c r="A12" s="54" t="s">
        <v>2216</v>
      </c>
      <c r="B12" s="54" t="s">
        <v>2217</v>
      </c>
      <c r="C12" s="55">
        <v>2</v>
      </c>
    </row>
    <row r="13" spans="1:4" ht="15.5" hidden="1" x14ac:dyDescent="0.35">
      <c r="A13" s="54" t="s">
        <v>303</v>
      </c>
      <c r="B13" s="54" t="s">
        <v>2218</v>
      </c>
      <c r="C13" s="55">
        <v>5</v>
      </c>
    </row>
    <row r="14" spans="1:4" ht="15.5" hidden="1" x14ac:dyDescent="0.35">
      <c r="A14" s="54" t="s">
        <v>2219</v>
      </c>
      <c r="B14" s="54" t="s">
        <v>2220</v>
      </c>
      <c r="C14" s="55">
        <v>4</v>
      </c>
    </row>
    <row r="15" spans="1:4" ht="15.5" hidden="1" x14ac:dyDescent="0.35">
      <c r="A15" s="54" t="s">
        <v>2221</v>
      </c>
      <c r="B15" s="54" t="s">
        <v>2222</v>
      </c>
      <c r="C15" s="55">
        <v>4</v>
      </c>
    </row>
    <row r="16" spans="1:4" ht="15.5" hidden="1" x14ac:dyDescent="0.35">
      <c r="A16" s="54" t="s">
        <v>2223</v>
      </c>
      <c r="B16" s="54" t="s">
        <v>2224</v>
      </c>
      <c r="C16" s="55">
        <v>1</v>
      </c>
    </row>
    <row r="17" spans="1:3" ht="15.5" hidden="1" x14ac:dyDescent="0.35">
      <c r="A17" s="54" t="s">
        <v>285</v>
      </c>
      <c r="B17" s="54" t="s">
        <v>2225</v>
      </c>
      <c r="C17" s="55">
        <v>5</v>
      </c>
    </row>
    <row r="18" spans="1:3" ht="15.5" hidden="1" x14ac:dyDescent="0.35">
      <c r="A18" s="54" t="s">
        <v>2226</v>
      </c>
      <c r="B18" s="54" t="s">
        <v>2227</v>
      </c>
      <c r="C18" s="55">
        <v>8</v>
      </c>
    </row>
    <row r="19" spans="1:3" ht="15.5" hidden="1" x14ac:dyDescent="0.35">
      <c r="A19" s="54" t="s">
        <v>2228</v>
      </c>
      <c r="B19" s="54" t="s">
        <v>2229</v>
      </c>
      <c r="C19" s="55">
        <v>1</v>
      </c>
    </row>
    <row r="20" spans="1:3" ht="15.5" hidden="1" x14ac:dyDescent="0.35">
      <c r="A20" s="54" t="s">
        <v>2230</v>
      </c>
      <c r="B20" s="54" t="s">
        <v>2231</v>
      </c>
      <c r="C20" s="55">
        <v>8</v>
      </c>
    </row>
    <row r="21" spans="1:3" ht="15.5" hidden="1" x14ac:dyDescent="0.35">
      <c r="A21" s="54" t="s">
        <v>2232</v>
      </c>
      <c r="B21" s="54" t="s">
        <v>2233</v>
      </c>
      <c r="C21" s="55">
        <v>6</v>
      </c>
    </row>
    <row r="22" spans="1:3" ht="15.5" x14ac:dyDescent="0.35">
      <c r="A22" s="54" t="s">
        <v>2234</v>
      </c>
      <c r="B22" s="54" t="s">
        <v>2235</v>
      </c>
      <c r="C22" s="55">
        <v>7</v>
      </c>
    </row>
    <row r="23" spans="1:3" ht="15.5" x14ac:dyDescent="0.35">
      <c r="A23" s="54" t="s">
        <v>2236</v>
      </c>
      <c r="B23" s="54" t="s">
        <v>2237</v>
      </c>
      <c r="C23" s="55">
        <v>7</v>
      </c>
    </row>
    <row r="24" spans="1:3" ht="15.5" hidden="1" x14ac:dyDescent="0.35">
      <c r="A24" s="54" t="s">
        <v>2238</v>
      </c>
      <c r="B24" s="54" t="s">
        <v>2239</v>
      </c>
      <c r="C24" s="55">
        <v>7</v>
      </c>
    </row>
    <row r="25" spans="1:3" ht="15.5" x14ac:dyDescent="0.35">
      <c r="A25" s="54" t="s">
        <v>2240</v>
      </c>
      <c r="B25" s="54" t="s">
        <v>2241</v>
      </c>
      <c r="C25" s="55">
        <v>5</v>
      </c>
    </row>
    <row r="26" spans="1:3" ht="15.5" hidden="1" x14ac:dyDescent="0.35">
      <c r="A26" s="54" t="s">
        <v>2242</v>
      </c>
      <c r="B26" s="54" t="s">
        <v>2243</v>
      </c>
      <c r="C26" s="55">
        <v>5</v>
      </c>
    </row>
    <row r="27" spans="1:3" ht="15.5" x14ac:dyDescent="0.35">
      <c r="A27" s="54" t="s">
        <v>2244</v>
      </c>
      <c r="B27" s="54" t="s">
        <v>2245</v>
      </c>
      <c r="C27" s="55">
        <v>5</v>
      </c>
    </row>
    <row r="28" spans="1:3" ht="15.5" hidden="1" x14ac:dyDescent="0.35">
      <c r="A28" s="54" t="s">
        <v>2246</v>
      </c>
      <c r="B28" s="54" t="s">
        <v>2247</v>
      </c>
      <c r="C28" s="55">
        <v>6</v>
      </c>
    </row>
    <row r="29" spans="1:3" ht="15.5" hidden="1" x14ac:dyDescent="0.35">
      <c r="A29" s="54" t="s">
        <v>577</v>
      </c>
      <c r="B29" s="54" t="s">
        <v>2248</v>
      </c>
      <c r="C29" s="55">
        <v>6</v>
      </c>
    </row>
    <row r="30" spans="1:3" ht="15.5" hidden="1" x14ac:dyDescent="0.35">
      <c r="A30" s="54" t="s">
        <v>2249</v>
      </c>
      <c r="B30" s="54" t="s">
        <v>2250</v>
      </c>
      <c r="C30" s="55">
        <v>4</v>
      </c>
    </row>
    <row r="31" spans="1:3" ht="15.5" hidden="1" x14ac:dyDescent="0.35">
      <c r="A31" s="54" t="s">
        <v>1480</v>
      </c>
      <c r="B31" s="54" t="s">
        <v>2251</v>
      </c>
      <c r="C31" s="55">
        <v>7</v>
      </c>
    </row>
    <row r="32" spans="1:3" ht="15.5" hidden="1" x14ac:dyDescent="0.35">
      <c r="A32" s="54" t="s">
        <v>2252</v>
      </c>
      <c r="B32" s="54" t="s">
        <v>2253</v>
      </c>
      <c r="C32" s="55">
        <v>5</v>
      </c>
    </row>
    <row r="33" spans="1:3" ht="15.5" hidden="1" x14ac:dyDescent="0.35">
      <c r="A33" s="54" t="s">
        <v>2254</v>
      </c>
      <c r="B33" s="54" t="s">
        <v>2255</v>
      </c>
      <c r="C33" s="55">
        <v>5</v>
      </c>
    </row>
    <row r="34" spans="1:3" ht="15.5" hidden="1" x14ac:dyDescent="0.35">
      <c r="A34" s="54" t="s">
        <v>2256</v>
      </c>
      <c r="B34" s="54" t="s">
        <v>2257</v>
      </c>
      <c r="C34" s="55">
        <v>8</v>
      </c>
    </row>
    <row r="35" spans="1:3" ht="15.5" hidden="1" x14ac:dyDescent="0.35">
      <c r="A35" s="54" t="s">
        <v>2258</v>
      </c>
      <c r="B35" s="54" t="s">
        <v>2259</v>
      </c>
      <c r="C35" s="55">
        <v>1</v>
      </c>
    </row>
    <row r="36" spans="1:3" ht="15.5" hidden="1" x14ac:dyDescent="0.35">
      <c r="A36" s="54" t="s">
        <v>2260</v>
      </c>
      <c r="B36" s="54" t="s">
        <v>2261</v>
      </c>
      <c r="C36" s="55">
        <v>5</v>
      </c>
    </row>
    <row r="37" spans="1:3" ht="15.5" hidden="1" x14ac:dyDescent="0.35">
      <c r="A37" s="54" t="s">
        <v>2262</v>
      </c>
      <c r="B37" s="54" t="s">
        <v>2263</v>
      </c>
      <c r="C37" s="55">
        <v>8</v>
      </c>
    </row>
    <row r="38" spans="1:3" ht="15.5" x14ac:dyDescent="0.35">
      <c r="A38" s="54" t="s">
        <v>2264</v>
      </c>
      <c r="B38" s="54" t="s">
        <v>2265</v>
      </c>
      <c r="C38" s="55">
        <v>5</v>
      </c>
    </row>
    <row r="39" spans="1:3" ht="15.5" hidden="1" x14ac:dyDescent="0.35">
      <c r="A39" s="54" t="s">
        <v>2266</v>
      </c>
      <c r="B39" s="54" t="s">
        <v>2267</v>
      </c>
      <c r="C39" s="55">
        <v>5</v>
      </c>
    </row>
    <row r="40" spans="1:3" ht="15.5" hidden="1" x14ac:dyDescent="0.35">
      <c r="A40" s="54" t="s">
        <v>2268</v>
      </c>
      <c r="B40" s="54" t="s">
        <v>2269</v>
      </c>
      <c r="C40" s="55">
        <v>2</v>
      </c>
    </row>
    <row r="41" spans="1:3" ht="15.5" hidden="1" x14ac:dyDescent="0.35">
      <c r="A41" s="54" t="s">
        <v>2270</v>
      </c>
      <c r="B41" s="54" t="s">
        <v>2271</v>
      </c>
      <c r="C41" s="55">
        <v>4</v>
      </c>
    </row>
    <row r="42" spans="1:3" ht="15.5" hidden="1" x14ac:dyDescent="0.35">
      <c r="A42" s="54" t="s">
        <v>2272</v>
      </c>
      <c r="B42" s="54" t="s">
        <v>2273</v>
      </c>
      <c r="C42" s="55">
        <v>5</v>
      </c>
    </row>
    <row r="43" spans="1:3" ht="15.5" hidden="1" x14ac:dyDescent="0.35">
      <c r="A43" s="54" t="s">
        <v>2274</v>
      </c>
      <c r="B43" s="54" t="s">
        <v>2275</v>
      </c>
      <c r="C43" s="55">
        <v>5</v>
      </c>
    </row>
    <row r="44" spans="1:3" ht="15.5" hidden="1" x14ac:dyDescent="0.35">
      <c r="A44" s="54" t="s">
        <v>2276</v>
      </c>
      <c r="B44" s="54" t="s">
        <v>2277</v>
      </c>
      <c r="C44" s="55">
        <v>6</v>
      </c>
    </row>
    <row r="45" spans="1:3" ht="15.5" hidden="1" x14ac:dyDescent="0.35">
      <c r="A45" s="54" t="s">
        <v>2278</v>
      </c>
      <c r="B45" s="54" t="s">
        <v>2279</v>
      </c>
      <c r="C45" s="55">
        <v>5</v>
      </c>
    </row>
    <row r="46" spans="1:3" ht="15.5" hidden="1" x14ac:dyDescent="0.35">
      <c r="A46" s="54" t="s">
        <v>2280</v>
      </c>
      <c r="B46" s="54" t="s">
        <v>2281</v>
      </c>
      <c r="C46" s="55">
        <v>4</v>
      </c>
    </row>
    <row r="47" spans="1:3" ht="15.5" hidden="1" x14ac:dyDescent="0.35">
      <c r="A47" s="54" t="s">
        <v>2282</v>
      </c>
      <c r="B47" s="54" t="s">
        <v>2283</v>
      </c>
      <c r="C47" s="55">
        <v>5</v>
      </c>
    </row>
    <row r="48" spans="1:3" ht="15.5" hidden="1" x14ac:dyDescent="0.35">
      <c r="A48" s="54" t="s">
        <v>2284</v>
      </c>
      <c r="B48" s="54" t="s">
        <v>2285</v>
      </c>
      <c r="C48" s="55">
        <v>6</v>
      </c>
    </row>
    <row r="49" spans="1:3" ht="15.5" hidden="1" x14ac:dyDescent="0.35">
      <c r="A49" s="54" t="s">
        <v>265</v>
      </c>
      <c r="B49" s="54" t="s">
        <v>2286</v>
      </c>
      <c r="C49" s="55">
        <v>7</v>
      </c>
    </row>
    <row r="50" spans="1:3" ht="15.5" hidden="1" x14ac:dyDescent="0.35">
      <c r="A50" s="54" t="s">
        <v>2287</v>
      </c>
      <c r="B50" s="54" t="s">
        <v>2288</v>
      </c>
      <c r="C50" s="55">
        <v>3</v>
      </c>
    </row>
    <row r="51" spans="1:3" ht="15.5" x14ac:dyDescent="0.35">
      <c r="A51" s="54" t="s">
        <v>2289</v>
      </c>
      <c r="B51" s="54" t="s">
        <v>2290</v>
      </c>
      <c r="C51" s="55">
        <v>6</v>
      </c>
    </row>
    <row r="52" spans="1:3" ht="15.5" hidden="1" x14ac:dyDescent="0.35">
      <c r="A52" s="54" t="s">
        <v>2291</v>
      </c>
      <c r="B52" s="54" t="s">
        <v>2292</v>
      </c>
      <c r="C52" s="55">
        <v>4</v>
      </c>
    </row>
    <row r="53" spans="1:3" ht="15.5" hidden="1" x14ac:dyDescent="0.35">
      <c r="A53" s="54" t="s">
        <v>2293</v>
      </c>
      <c r="B53" s="54" t="s">
        <v>2294</v>
      </c>
      <c r="C53" s="55">
        <v>5</v>
      </c>
    </row>
    <row r="54" spans="1:3" ht="15.5" hidden="1" x14ac:dyDescent="0.35">
      <c r="A54" s="54" t="s">
        <v>2295</v>
      </c>
      <c r="B54" s="54" t="s">
        <v>2296</v>
      </c>
      <c r="C54" s="55">
        <v>2</v>
      </c>
    </row>
    <row r="55" spans="1:3" ht="15.5" hidden="1" x14ac:dyDescent="0.35">
      <c r="A55" s="54" t="s">
        <v>2297</v>
      </c>
      <c r="B55" s="54" t="s">
        <v>2298</v>
      </c>
      <c r="C55" s="55">
        <v>2</v>
      </c>
    </row>
    <row r="56" spans="1:3" ht="15.5" hidden="1" x14ac:dyDescent="0.35">
      <c r="A56" s="54" t="s">
        <v>2299</v>
      </c>
      <c r="B56" s="54" t="s">
        <v>2300</v>
      </c>
      <c r="C56" s="55">
        <v>5</v>
      </c>
    </row>
    <row r="57" spans="1:3" ht="15.5" hidden="1" x14ac:dyDescent="0.35">
      <c r="A57" s="54" t="s">
        <v>2301</v>
      </c>
      <c r="B57" s="54" t="s">
        <v>2302</v>
      </c>
      <c r="C57" s="55">
        <v>5</v>
      </c>
    </row>
    <row r="58" spans="1:3" ht="31" hidden="1" x14ac:dyDescent="0.35">
      <c r="A58" s="54" t="s">
        <v>2303</v>
      </c>
      <c r="B58" s="54" t="s">
        <v>2304</v>
      </c>
      <c r="C58" s="55">
        <v>5</v>
      </c>
    </row>
    <row r="59" spans="1:3" ht="15.5" hidden="1" x14ac:dyDescent="0.35">
      <c r="A59" s="54" t="s">
        <v>2305</v>
      </c>
      <c r="B59" s="54" t="s">
        <v>2306</v>
      </c>
      <c r="C59" s="55">
        <v>5</v>
      </c>
    </row>
    <row r="60" spans="1:3" ht="15.5" hidden="1" x14ac:dyDescent="0.35">
      <c r="A60" s="54" t="s">
        <v>2307</v>
      </c>
      <c r="B60" s="54" t="s">
        <v>2308</v>
      </c>
      <c r="C60" s="55">
        <v>3</v>
      </c>
    </row>
    <row r="61" spans="1:3" ht="15.5" hidden="1" x14ac:dyDescent="0.35">
      <c r="A61" s="54" t="s">
        <v>422</v>
      </c>
      <c r="B61" s="54" t="s">
        <v>2309</v>
      </c>
      <c r="C61" s="55">
        <v>6</v>
      </c>
    </row>
    <row r="62" spans="1:3" ht="15.5" x14ac:dyDescent="0.35">
      <c r="A62" s="54" t="s">
        <v>2310</v>
      </c>
      <c r="B62" s="54" t="s">
        <v>2311</v>
      </c>
      <c r="C62" s="55">
        <v>3</v>
      </c>
    </row>
    <row r="63" spans="1:3" ht="15.5" hidden="1" x14ac:dyDescent="0.35">
      <c r="A63" s="54" t="s">
        <v>330</v>
      </c>
      <c r="B63" s="54" t="s">
        <v>2312</v>
      </c>
      <c r="C63" s="55">
        <v>4</v>
      </c>
    </row>
    <row r="64" spans="1:3" ht="31" hidden="1" x14ac:dyDescent="0.35">
      <c r="A64" s="54" t="s">
        <v>1085</v>
      </c>
      <c r="B64" s="54" t="s">
        <v>2313</v>
      </c>
      <c r="C64" s="55">
        <v>3</v>
      </c>
    </row>
    <row r="65" spans="1:3" ht="15.5" hidden="1" x14ac:dyDescent="0.35">
      <c r="A65" s="54" t="s">
        <v>2314</v>
      </c>
      <c r="B65" s="54" t="s">
        <v>2315</v>
      </c>
      <c r="C65" s="55">
        <v>3</v>
      </c>
    </row>
    <row r="66" spans="1:3" ht="31" hidden="1" x14ac:dyDescent="0.35">
      <c r="A66" s="54" t="s">
        <v>2316</v>
      </c>
      <c r="B66" s="54" t="s">
        <v>2317</v>
      </c>
      <c r="C66" s="55">
        <v>6</v>
      </c>
    </row>
    <row r="67" spans="1:3" ht="15.5" hidden="1" x14ac:dyDescent="0.35">
      <c r="A67" s="54" t="s">
        <v>2318</v>
      </c>
      <c r="B67" s="54" t="s">
        <v>2319</v>
      </c>
      <c r="C67" s="55">
        <v>6</v>
      </c>
    </row>
    <row r="68" spans="1:3" ht="31" hidden="1" x14ac:dyDescent="0.35">
      <c r="A68" s="54" t="s">
        <v>2320</v>
      </c>
      <c r="B68" s="54" t="s">
        <v>2321</v>
      </c>
      <c r="C68" s="55">
        <v>5</v>
      </c>
    </row>
    <row r="69" spans="1:3" ht="15.5" x14ac:dyDescent="0.35">
      <c r="A69" s="54" t="s">
        <v>2322</v>
      </c>
      <c r="B69" s="54" t="s">
        <v>2323</v>
      </c>
      <c r="C69" s="55">
        <v>3</v>
      </c>
    </row>
    <row r="70" spans="1:3" ht="15.5" hidden="1" x14ac:dyDescent="0.35">
      <c r="A70" s="54" t="s">
        <v>2324</v>
      </c>
      <c r="B70" s="54" t="s">
        <v>2217</v>
      </c>
      <c r="C70" s="55">
        <v>2</v>
      </c>
    </row>
    <row r="71" spans="1:3" ht="15.5" x14ac:dyDescent="0.35">
      <c r="A71" s="54" t="s">
        <v>2325</v>
      </c>
      <c r="B71" s="54" t="s">
        <v>2326</v>
      </c>
      <c r="C71" s="55">
        <v>3</v>
      </c>
    </row>
    <row r="72" spans="1:3" ht="15.5" x14ac:dyDescent="0.35">
      <c r="A72" s="54" t="s">
        <v>2327</v>
      </c>
      <c r="B72" s="54" t="s">
        <v>2328</v>
      </c>
      <c r="C72" s="55">
        <v>3</v>
      </c>
    </row>
    <row r="73" spans="1:3" ht="15.5" x14ac:dyDescent="0.35">
      <c r="A73" s="54" t="s">
        <v>2329</v>
      </c>
      <c r="B73" s="54" t="s">
        <v>2330</v>
      </c>
      <c r="C73" s="55">
        <v>3</v>
      </c>
    </row>
    <row r="74" spans="1:3" ht="15.5" hidden="1" x14ac:dyDescent="0.35">
      <c r="A74" s="54" t="s">
        <v>1512</v>
      </c>
      <c r="B74" s="54" t="s">
        <v>2331</v>
      </c>
      <c r="C74" s="55">
        <v>5</v>
      </c>
    </row>
    <row r="75" spans="1:3" ht="15.5" hidden="1" x14ac:dyDescent="0.35">
      <c r="A75" s="54" t="s">
        <v>2332</v>
      </c>
      <c r="B75" s="54" t="s">
        <v>2333</v>
      </c>
      <c r="C75" s="55">
        <v>3</v>
      </c>
    </row>
    <row r="76" spans="1:3" ht="15.5" hidden="1" x14ac:dyDescent="0.35">
      <c r="A76" s="54" t="s">
        <v>2334</v>
      </c>
      <c r="B76" s="54" t="s">
        <v>2335</v>
      </c>
      <c r="C76" s="55">
        <v>6</v>
      </c>
    </row>
    <row r="77" spans="1:3" ht="15.5" hidden="1" x14ac:dyDescent="0.35">
      <c r="A77" s="54" t="s">
        <v>2336</v>
      </c>
      <c r="B77" s="54" t="s">
        <v>2337</v>
      </c>
      <c r="C77" s="55">
        <v>5</v>
      </c>
    </row>
    <row r="78" spans="1:3" ht="15.5" hidden="1" x14ac:dyDescent="0.35">
      <c r="A78" s="54" t="s">
        <v>587</v>
      </c>
      <c r="B78" s="54" t="s">
        <v>2338</v>
      </c>
      <c r="C78" s="55">
        <v>4</v>
      </c>
    </row>
    <row r="79" spans="1:3" ht="15.5" hidden="1" x14ac:dyDescent="0.35">
      <c r="A79" s="54" t="s">
        <v>2339</v>
      </c>
      <c r="B79" s="54" t="s">
        <v>2340</v>
      </c>
      <c r="C79" s="55">
        <v>4</v>
      </c>
    </row>
    <row r="80" spans="1:3" ht="15.5" hidden="1" x14ac:dyDescent="0.35">
      <c r="A80" s="54" t="s">
        <v>2341</v>
      </c>
      <c r="B80" s="54" t="s">
        <v>2342</v>
      </c>
      <c r="C80" s="55">
        <v>4</v>
      </c>
    </row>
    <row r="81" spans="1:3" ht="15.5" x14ac:dyDescent="0.35">
      <c r="A81" s="54" t="s">
        <v>2343</v>
      </c>
      <c r="B81" s="54" t="s">
        <v>2344</v>
      </c>
      <c r="C81" s="55">
        <v>7</v>
      </c>
    </row>
    <row r="82" spans="1:3" ht="15.5" hidden="1" x14ac:dyDescent="0.35">
      <c r="A82" s="54" t="s">
        <v>2345</v>
      </c>
      <c r="B82" s="54" t="s">
        <v>2346</v>
      </c>
      <c r="C82" s="55">
        <v>6</v>
      </c>
    </row>
    <row r="83" spans="1:3" ht="15.5" hidden="1" x14ac:dyDescent="0.35">
      <c r="A83" s="54" t="s">
        <v>2347</v>
      </c>
      <c r="B83" s="54" t="s">
        <v>2348</v>
      </c>
      <c r="C83" s="55">
        <v>5</v>
      </c>
    </row>
    <row r="84" spans="1:3" ht="15.5" hidden="1" x14ac:dyDescent="0.35">
      <c r="A84" s="54" t="s">
        <v>2349</v>
      </c>
      <c r="B84" s="54" t="s">
        <v>2350</v>
      </c>
      <c r="C84" s="55">
        <v>3</v>
      </c>
    </row>
    <row r="85" spans="1:3" ht="15.5" hidden="1" x14ac:dyDescent="0.35">
      <c r="A85" s="54" t="s">
        <v>2351</v>
      </c>
      <c r="B85" s="54" t="s">
        <v>2352</v>
      </c>
      <c r="C85" s="55">
        <v>5</v>
      </c>
    </row>
    <row r="86" spans="1:3" ht="15.5" hidden="1" x14ac:dyDescent="0.35">
      <c r="A86" s="54" t="s">
        <v>1245</v>
      </c>
      <c r="B86" s="54" t="s">
        <v>2353</v>
      </c>
      <c r="C86" s="55">
        <v>4</v>
      </c>
    </row>
    <row r="87" spans="1:3" ht="15.5" hidden="1" x14ac:dyDescent="0.35">
      <c r="A87" s="54" t="s">
        <v>2354</v>
      </c>
      <c r="B87" s="54" t="s">
        <v>2355</v>
      </c>
      <c r="C87" s="55">
        <v>2</v>
      </c>
    </row>
    <row r="88" spans="1:3" ht="15.5" hidden="1" x14ac:dyDescent="0.35">
      <c r="A88" s="54" t="s">
        <v>2356</v>
      </c>
      <c r="B88" s="54" t="s">
        <v>2357</v>
      </c>
      <c r="C88" s="55">
        <v>4</v>
      </c>
    </row>
    <row r="89" spans="1:3" ht="15.5" hidden="1" x14ac:dyDescent="0.35">
      <c r="A89" s="54" t="s">
        <v>2358</v>
      </c>
      <c r="B89" s="54" t="s">
        <v>2359</v>
      </c>
      <c r="C89" s="55">
        <v>4</v>
      </c>
    </row>
    <row r="90" spans="1:3" ht="15.5" hidden="1" x14ac:dyDescent="0.35">
      <c r="A90" s="54" t="s">
        <v>2360</v>
      </c>
      <c r="B90" s="54" t="s">
        <v>2361</v>
      </c>
      <c r="C90" s="55">
        <v>4</v>
      </c>
    </row>
    <row r="91" spans="1:3" ht="15.5" hidden="1" x14ac:dyDescent="0.35">
      <c r="A91" s="54" t="s">
        <v>2362</v>
      </c>
      <c r="B91" s="54" t="s">
        <v>2217</v>
      </c>
      <c r="C91" s="55">
        <v>2</v>
      </c>
    </row>
    <row r="92" spans="1:3" ht="15.5" hidden="1" x14ac:dyDescent="0.35">
      <c r="A92" s="54" t="s">
        <v>2363</v>
      </c>
      <c r="B92" s="54" t="s">
        <v>2364</v>
      </c>
      <c r="C92" s="55">
        <v>3</v>
      </c>
    </row>
    <row r="93" spans="1:3" ht="15.5" hidden="1" x14ac:dyDescent="0.35">
      <c r="A93" s="54" t="s">
        <v>2365</v>
      </c>
      <c r="B93" s="54" t="s">
        <v>2366</v>
      </c>
      <c r="C93" s="55">
        <v>6</v>
      </c>
    </row>
    <row r="94" spans="1:3" ht="15.5" hidden="1" x14ac:dyDescent="0.35">
      <c r="A94" s="54" t="s">
        <v>2367</v>
      </c>
      <c r="B94" s="54" t="s">
        <v>2368</v>
      </c>
      <c r="C94" s="55">
        <v>3</v>
      </c>
    </row>
    <row r="95" spans="1:3" ht="15.5" hidden="1" x14ac:dyDescent="0.35">
      <c r="A95" s="54" t="s">
        <v>2369</v>
      </c>
      <c r="B95" s="54" t="s">
        <v>2370</v>
      </c>
      <c r="C95" s="55">
        <v>6</v>
      </c>
    </row>
    <row r="96" spans="1:3" ht="15.5" hidden="1" x14ac:dyDescent="0.35">
      <c r="A96" s="54" t="s">
        <v>2371</v>
      </c>
      <c r="B96" s="54" t="s">
        <v>2372</v>
      </c>
      <c r="C96" s="55">
        <v>5</v>
      </c>
    </row>
    <row r="97" spans="1:3" ht="15.5" hidden="1" x14ac:dyDescent="0.35">
      <c r="A97" s="54" t="s">
        <v>2373</v>
      </c>
      <c r="B97" s="54" t="s">
        <v>2374</v>
      </c>
      <c r="C97" s="55">
        <v>5</v>
      </c>
    </row>
    <row r="98" spans="1:3" ht="15.5" hidden="1" x14ac:dyDescent="0.35">
      <c r="A98" s="54" t="s">
        <v>631</v>
      </c>
      <c r="B98" s="54" t="s">
        <v>2375</v>
      </c>
      <c r="C98" s="55">
        <v>5</v>
      </c>
    </row>
    <row r="99" spans="1:3" ht="15.5" hidden="1" x14ac:dyDescent="0.35">
      <c r="A99" s="54" t="s">
        <v>2376</v>
      </c>
      <c r="B99" s="54" t="s">
        <v>2377</v>
      </c>
      <c r="C99" s="55">
        <v>3</v>
      </c>
    </row>
    <row r="100" spans="1:3" ht="15.5" hidden="1" x14ac:dyDescent="0.35">
      <c r="A100" s="54" t="s">
        <v>2378</v>
      </c>
      <c r="B100" s="54" t="s">
        <v>2379</v>
      </c>
      <c r="C100" s="55">
        <v>5</v>
      </c>
    </row>
    <row r="101" spans="1:3" ht="15.5" hidden="1" x14ac:dyDescent="0.35">
      <c r="A101" s="54" t="s">
        <v>2380</v>
      </c>
      <c r="B101" s="54" t="s">
        <v>2381</v>
      </c>
      <c r="C101" s="55">
        <v>2</v>
      </c>
    </row>
    <row r="102" spans="1:3" ht="15.5" hidden="1" x14ac:dyDescent="0.35">
      <c r="A102" s="54" t="s">
        <v>1235</v>
      </c>
      <c r="B102" s="54" t="s">
        <v>2382</v>
      </c>
      <c r="C102" s="55">
        <v>5</v>
      </c>
    </row>
    <row r="103" spans="1:3" ht="15.5" hidden="1" x14ac:dyDescent="0.35">
      <c r="A103" s="54" t="s">
        <v>1594</v>
      </c>
      <c r="B103" s="54" t="s">
        <v>2383</v>
      </c>
      <c r="C103" s="55">
        <v>4</v>
      </c>
    </row>
    <row r="104" spans="1:3" ht="15.5" hidden="1" x14ac:dyDescent="0.35">
      <c r="A104" s="54" t="s">
        <v>1844</v>
      </c>
      <c r="B104" s="54" t="s">
        <v>2384</v>
      </c>
      <c r="C104" s="55">
        <v>2</v>
      </c>
    </row>
    <row r="105" spans="1:3" ht="15.5" hidden="1" x14ac:dyDescent="0.35">
      <c r="A105" s="54" t="s">
        <v>1536</v>
      </c>
      <c r="B105" s="54" t="s">
        <v>2385</v>
      </c>
      <c r="C105" s="55">
        <v>2</v>
      </c>
    </row>
    <row r="106" spans="1:3" ht="15.5" hidden="1" x14ac:dyDescent="0.35">
      <c r="A106" s="54" t="s">
        <v>643</v>
      </c>
      <c r="B106" s="54" t="s">
        <v>2386</v>
      </c>
      <c r="C106" s="55">
        <v>4</v>
      </c>
    </row>
    <row r="107" spans="1:3" ht="31" x14ac:dyDescent="0.35">
      <c r="A107" s="54" t="s">
        <v>2387</v>
      </c>
      <c r="B107" s="54" t="s">
        <v>2388</v>
      </c>
      <c r="C107" s="55">
        <v>5</v>
      </c>
    </row>
    <row r="108" spans="1:3" ht="15.5" hidden="1" x14ac:dyDescent="0.35">
      <c r="A108" s="54" t="s">
        <v>2389</v>
      </c>
      <c r="B108" s="54" t="s">
        <v>2390</v>
      </c>
      <c r="C108" s="55">
        <v>4</v>
      </c>
    </row>
    <row r="109" spans="1:3" ht="15.5" hidden="1" x14ac:dyDescent="0.35">
      <c r="A109" s="54" t="s">
        <v>2391</v>
      </c>
      <c r="B109" s="54" t="s">
        <v>2392</v>
      </c>
      <c r="C109" s="55">
        <v>4</v>
      </c>
    </row>
    <row r="110" spans="1:3" ht="15.5" hidden="1" x14ac:dyDescent="0.35">
      <c r="A110" s="54" t="s">
        <v>2393</v>
      </c>
      <c r="B110" s="54" t="s">
        <v>2217</v>
      </c>
      <c r="C110" s="55">
        <v>2</v>
      </c>
    </row>
    <row r="111" spans="1:3" ht="15.5" hidden="1" x14ac:dyDescent="0.35">
      <c r="A111" s="54" t="s">
        <v>2394</v>
      </c>
      <c r="B111" s="54" t="s">
        <v>2395</v>
      </c>
      <c r="C111" s="55">
        <v>4</v>
      </c>
    </row>
    <row r="112" spans="1:3" ht="15.5" x14ac:dyDescent="0.35">
      <c r="A112" s="54" t="s">
        <v>2396</v>
      </c>
      <c r="B112" s="54" t="s">
        <v>2397</v>
      </c>
      <c r="C112" s="55">
        <v>5</v>
      </c>
    </row>
    <row r="113" spans="1:3" ht="15.5" hidden="1" x14ac:dyDescent="0.35">
      <c r="A113" s="54" t="s">
        <v>2398</v>
      </c>
      <c r="B113" s="54" t="s">
        <v>2399</v>
      </c>
      <c r="C113" s="55">
        <v>2</v>
      </c>
    </row>
    <row r="114" spans="1:3" ht="15.5" hidden="1" x14ac:dyDescent="0.35">
      <c r="A114" s="54" t="s">
        <v>2400</v>
      </c>
      <c r="B114" s="54" t="s">
        <v>2401</v>
      </c>
      <c r="C114" s="55">
        <v>5</v>
      </c>
    </row>
    <row r="115" spans="1:3" ht="15.5" x14ac:dyDescent="0.35">
      <c r="A115" s="54" t="s">
        <v>2402</v>
      </c>
      <c r="B115" s="54" t="s">
        <v>2403</v>
      </c>
      <c r="C115" s="55">
        <v>6</v>
      </c>
    </row>
    <row r="116" spans="1:3" ht="15.5" hidden="1" x14ac:dyDescent="0.35">
      <c r="A116" s="54" t="s">
        <v>2404</v>
      </c>
      <c r="B116" s="54" t="s">
        <v>2405</v>
      </c>
      <c r="C116" s="55">
        <v>4</v>
      </c>
    </row>
    <row r="117" spans="1:3" ht="15.5" hidden="1" x14ac:dyDescent="0.35">
      <c r="A117" s="54" t="s">
        <v>2406</v>
      </c>
      <c r="B117" s="54" t="s">
        <v>2407</v>
      </c>
      <c r="C117" s="55">
        <v>5</v>
      </c>
    </row>
    <row r="118" spans="1:3" ht="15.5" hidden="1" x14ac:dyDescent="0.35">
      <c r="A118" s="54" t="s">
        <v>2408</v>
      </c>
      <c r="B118" s="54" t="s">
        <v>2409</v>
      </c>
      <c r="C118" s="55">
        <v>4</v>
      </c>
    </row>
    <row r="119" spans="1:3" ht="15.5" x14ac:dyDescent="0.35">
      <c r="A119" s="54" t="s">
        <v>2410</v>
      </c>
      <c r="B119" s="54" t="s">
        <v>2411</v>
      </c>
      <c r="C119" s="55">
        <v>2</v>
      </c>
    </row>
    <row r="120" spans="1:3" ht="15.5" hidden="1" x14ac:dyDescent="0.35">
      <c r="A120" s="54" t="s">
        <v>2412</v>
      </c>
      <c r="B120" s="54" t="s">
        <v>2413</v>
      </c>
      <c r="C120" s="55">
        <v>2</v>
      </c>
    </row>
    <row r="121" spans="1:3" ht="15.5" hidden="1" x14ac:dyDescent="0.35">
      <c r="A121" s="54" t="s">
        <v>2414</v>
      </c>
      <c r="B121" s="54" t="s">
        <v>2415</v>
      </c>
      <c r="C121" s="55">
        <v>3</v>
      </c>
    </row>
    <row r="122" spans="1:3" ht="15.5" hidden="1" x14ac:dyDescent="0.35">
      <c r="A122" s="54" t="s">
        <v>2416</v>
      </c>
      <c r="B122" s="54" t="s">
        <v>2417</v>
      </c>
      <c r="C122" s="55">
        <v>3</v>
      </c>
    </row>
    <row r="123" spans="1:3" ht="15.5" hidden="1" x14ac:dyDescent="0.35">
      <c r="A123" s="54" t="s">
        <v>2418</v>
      </c>
      <c r="B123" s="54" t="s">
        <v>2419</v>
      </c>
      <c r="C123" s="55">
        <v>5</v>
      </c>
    </row>
    <row r="124" spans="1:3" ht="15.5" hidden="1" x14ac:dyDescent="0.35">
      <c r="A124" s="54" t="s">
        <v>2420</v>
      </c>
      <c r="B124" s="54" t="s">
        <v>2421</v>
      </c>
      <c r="C124" s="55">
        <v>4</v>
      </c>
    </row>
    <row r="125" spans="1:3" ht="15.5" hidden="1" x14ac:dyDescent="0.35">
      <c r="A125" s="54" t="s">
        <v>2422</v>
      </c>
      <c r="B125" s="54" t="s">
        <v>2423</v>
      </c>
      <c r="C125" s="55">
        <v>6</v>
      </c>
    </row>
    <row r="126" spans="1:3" ht="15.5" hidden="1" x14ac:dyDescent="0.35">
      <c r="A126" s="54" t="s">
        <v>2424</v>
      </c>
      <c r="B126" s="54" t="s">
        <v>2425</v>
      </c>
      <c r="C126" s="55">
        <v>6</v>
      </c>
    </row>
    <row r="127" spans="1:3" ht="15.5" hidden="1" x14ac:dyDescent="0.35">
      <c r="A127" s="54" t="s">
        <v>2426</v>
      </c>
      <c r="B127" s="54" t="s">
        <v>2427</v>
      </c>
      <c r="C127" s="55">
        <v>6</v>
      </c>
    </row>
    <row r="128" spans="1:3" ht="31" hidden="1" x14ac:dyDescent="0.35">
      <c r="A128" s="54" t="s">
        <v>2428</v>
      </c>
      <c r="B128" s="54" t="s">
        <v>2429</v>
      </c>
      <c r="C128" s="55">
        <v>5</v>
      </c>
    </row>
    <row r="129" spans="1:3" ht="15.5" hidden="1" x14ac:dyDescent="0.35">
      <c r="A129" s="54" t="s">
        <v>2430</v>
      </c>
      <c r="B129" s="54" t="s">
        <v>2431</v>
      </c>
      <c r="C129" s="55">
        <v>5</v>
      </c>
    </row>
    <row r="130" spans="1:3" ht="15.5" hidden="1" x14ac:dyDescent="0.35">
      <c r="A130" s="54" t="s">
        <v>2432</v>
      </c>
      <c r="B130" s="54" t="s">
        <v>2433</v>
      </c>
      <c r="C130" s="55">
        <v>3</v>
      </c>
    </row>
    <row r="131" spans="1:3" ht="15.5" hidden="1" x14ac:dyDescent="0.35">
      <c r="A131" s="54" t="s">
        <v>1452</v>
      </c>
      <c r="B131" s="54" t="s">
        <v>2434</v>
      </c>
      <c r="C131" s="55">
        <v>5</v>
      </c>
    </row>
    <row r="132" spans="1:3" ht="15.5" hidden="1" x14ac:dyDescent="0.35">
      <c r="A132" s="54" t="s">
        <v>2435</v>
      </c>
      <c r="B132" s="54" t="s">
        <v>2217</v>
      </c>
      <c r="C132" s="55">
        <v>2</v>
      </c>
    </row>
    <row r="133" spans="1:3" ht="15.5" hidden="1" x14ac:dyDescent="0.35">
      <c r="A133" s="54" t="s">
        <v>2436</v>
      </c>
      <c r="B133" s="54" t="s">
        <v>2437</v>
      </c>
      <c r="C133" s="55">
        <v>4</v>
      </c>
    </row>
    <row r="134" spans="1:3" ht="15.5" hidden="1" x14ac:dyDescent="0.35">
      <c r="A134" s="54" t="s">
        <v>2438</v>
      </c>
      <c r="B134" s="54" t="s">
        <v>2439</v>
      </c>
      <c r="C134" s="55">
        <v>1</v>
      </c>
    </row>
    <row r="135" spans="1:3" ht="15.5" hidden="1" x14ac:dyDescent="0.35">
      <c r="A135" s="54" t="s">
        <v>2440</v>
      </c>
      <c r="B135" s="54" t="s">
        <v>2441</v>
      </c>
      <c r="C135" s="55">
        <v>6</v>
      </c>
    </row>
    <row r="136" spans="1:3" ht="15.5" hidden="1" x14ac:dyDescent="0.35">
      <c r="A136" s="54" t="s">
        <v>2442</v>
      </c>
      <c r="B136" s="54" t="s">
        <v>2443</v>
      </c>
      <c r="C136" s="55">
        <v>5</v>
      </c>
    </row>
    <row r="137" spans="1:3" ht="15.5" hidden="1" x14ac:dyDescent="0.35">
      <c r="A137" s="54" t="s">
        <v>2444</v>
      </c>
      <c r="B137" s="54" t="s">
        <v>2445</v>
      </c>
      <c r="C137" s="55">
        <v>3</v>
      </c>
    </row>
    <row r="138" spans="1:3" ht="15.5" hidden="1" x14ac:dyDescent="0.35">
      <c r="A138" s="54" t="s">
        <v>2446</v>
      </c>
      <c r="B138" s="54" t="s">
        <v>2447</v>
      </c>
      <c r="C138" s="55">
        <v>3</v>
      </c>
    </row>
    <row r="139" spans="1:3" ht="15.5" hidden="1" x14ac:dyDescent="0.35">
      <c r="A139" s="54" t="s">
        <v>2448</v>
      </c>
      <c r="B139" s="54" t="s">
        <v>2449</v>
      </c>
      <c r="C139" s="55">
        <v>4</v>
      </c>
    </row>
    <row r="140" spans="1:3" ht="15.5" hidden="1" x14ac:dyDescent="0.35">
      <c r="A140" s="54" t="s">
        <v>2450</v>
      </c>
      <c r="B140" s="54" t="s">
        <v>2451</v>
      </c>
      <c r="C140" s="55">
        <v>4</v>
      </c>
    </row>
    <row r="141" spans="1:3" ht="15.5" hidden="1" x14ac:dyDescent="0.35">
      <c r="A141" s="54" t="s">
        <v>2452</v>
      </c>
      <c r="B141" s="54" t="s">
        <v>2453</v>
      </c>
      <c r="C141" s="55">
        <v>6</v>
      </c>
    </row>
    <row r="142" spans="1:3" ht="15.5" hidden="1" x14ac:dyDescent="0.35">
      <c r="A142" s="54" t="s">
        <v>2454</v>
      </c>
      <c r="B142" s="54" t="s">
        <v>2455</v>
      </c>
      <c r="C142" s="55">
        <v>3</v>
      </c>
    </row>
    <row r="143" spans="1:3" ht="15.5" hidden="1" x14ac:dyDescent="0.35">
      <c r="A143" s="54" t="s">
        <v>2456</v>
      </c>
      <c r="B143" s="54" t="s">
        <v>2457</v>
      </c>
      <c r="C143" s="55">
        <v>5</v>
      </c>
    </row>
    <row r="144" spans="1:3" ht="15.5" hidden="1" x14ac:dyDescent="0.35">
      <c r="A144" s="54" t="s">
        <v>2458</v>
      </c>
      <c r="B144" s="54" t="s">
        <v>2459</v>
      </c>
      <c r="C144" s="55">
        <v>6</v>
      </c>
    </row>
    <row r="145" spans="1:3" ht="15.5" hidden="1" x14ac:dyDescent="0.35">
      <c r="A145" s="54" t="s">
        <v>2460</v>
      </c>
      <c r="B145" s="54" t="s">
        <v>2461</v>
      </c>
      <c r="C145" s="55">
        <v>4</v>
      </c>
    </row>
    <row r="146" spans="1:3" ht="15.5" hidden="1" x14ac:dyDescent="0.35">
      <c r="A146" s="54" t="s">
        <v>2462</v>
      </c>
      <c r="B146" s="54" t="s">
        <v>2463</v>
      </c>
      <c r="C146" s="55">
        <v>5</v>
      </c>
    </row>
    <row r="147" spans="1:3" ht="15.5" x14ac:dyDescent="0.35">
      <c r="A147" s="54" t="s">
        <v>2464</v>
      </c>
      <c r="B147" s="54" t="s">
        <v>2465</v>
      </c>
      <c r="C147" s="55">
        <v>4</v>
      </c>
    </row>
    <row r="148" spans="1:3" ht="15.5" hidden="1" x14ac:dyDescent="0.35">
      <c r="A148" s="54" t="s">
        <v>2466</v>
      </c>
      <c r="B148" s="54" t="s">
        <v>2467</v>
      </c>
      <c r="C148" s="55">
        <v>4</v>
      </c>
    </row>
    <row r="149" spans="1:3" ht="15.5" hidden="1" x14ac:dyDescent="0.35">
      <c r="A149" s="54" t="s">
        <v>2468</v>
      </c>
      <c r="B149" s="54" t="s">
        <v>2469</v>
      </c>
      <c r="C149" s="55">
        <v>4</v>
      </c>
    </row>
    <row r="150" spans="1:3" ht="15.5" hidden="1" x14ac:dyDescent="0.35">
      <c r="A150" s="54" t="s">
        <v>2470</v>
      </c>
      <c r="B150" s="54" t="s">
        <v>2471</v>
      </c>
      <c r="C150" s="55">
        <v>5</v>
      </c>
    </row>
    <row r="151" spans="1:3" ht="15.5" hidden="1" x14ac:dyDescent="0.35">
      <c r="A151" s="54" t="s">
        <v>2472</v>
      </c>
      <c r="B151" s="54" t="s">
        <v>2473</v>
      </c>
      <c r="C151" s="55">
        <v>6</v>
      </c>
    </row>
    <row r="152" spans="1:3" ht="31" hidden="1" x14ac:dyDescent="0.35">
      <c r="A152" s="54" t="s">
        <v>2474</v>
      </c>
      <c r="B152" s="54" t="s">
        <v>2475</v>
      </c>
      <c r="C152" s="55">
        <v>5</v>
      </c>
    </row>
    <row r="153" spans="1:3" ht="15.5" hidden="1" x14ac:dyDescent="0.35">
      <c r="A153" s="54" t="s">
        <v>2476</v>
      </c>
      <c r="B153" s="54" t="s">
        <v>2477</v>
      </c>
      <c r="C153" s="55">
        <v>7</v>
      </c>
    </row>
    <row r="154" spans="1:3" ht="15.5" hidden="1" x14ac:dyDescent="0.35">
      <c r="A154" s="54" t="s">
        <v>2478</v>
      </c>
      <c r="B154" s="54" t="s">
        <v>2479</v>
      </c>
      <c r="C154" s="55">
        <v>6</v>
      </c>
    </row>
    <row r="155" spans="1:3" ht="15.5" hidden="1" x14ac:dyDescent="0.35">
      <c r="A155" s="54" t="s">
        <v>2480</v>
      </c>
      <c r="B155" s="54" t="s">
        <v>2481</v>
      </c>
      <c r="C155" s="55">
        <v>1</v>
      </c>
    </row>
    <row r="156" spans="1:3" ht="15.5" hidden="1" x14ac:dyDescent="0.35">
      <c r="A156" s="54" t="s">
        <v>2482</v>
      </c>
      <c r="B156" s="54" t="s">
        <v>2483</v>
      </c>
      <c r="C156" s="55">
        <v>6</v>
      </c>
    </row>
    <row r="157" spans="1:3" ht="31" hidden="1" x14ac:dyDescent="0.35">
      <c r="A157" s="54" t="s">
        <v>2484</v>
      </c>
      <c r="B157" s="54" t="s">
        <v>2485</v>
      </c>
      <c r="C157" s="55">
        <v>6</v>
      </c>
    </row>
    <row r="158" spans="1:3" ht="31" x14ac:dyDescent="0.35">
      <c r="A158" s="54" t="s">
        <v>2486</v>
      </c>
      <c r="B158" s="54" t="s">
        <v>2487</v>
      </c>
      <c r="C158" s="55">
        <v>6</v>
      </c>
    </row>
    <row r="159" spans="1:3" ht="15.5" hidden="1" x14ac:dyDescent="0.35">
      <c r="A159" s="54" t="s">
        <v>2488</v>
      </c>
      <c r="B159" s="54" t="s">
        <v>2489</v>
      </c>
      <c r="C159" s="55">
        <v>4</v>
      </c>
    </row>
    <row r="160" spans="1:3" ht="15.5" x14ac:dyDescent="0.35">
      <c r="A160" s="54" t="s">
        <v>2490</v>
      </c>
      <c r="B160" s="54" t="s">
        <v>2491</v>
      </c>
      <c r="C160" s="55">
        <v>6</v>
      </c>
    </row>
    <row r="161" spans="1:3" ht="15.5" x14ac:dyDescent="0.35">
      <c r="A161" s="54" t="s">
        <v>2492</v>
      </c>
      <c r="B161" s="54" t="s">
        <v>2493</v>
      </c>
      <c r="C161" s="55">
        <v>3</v>
      </c>
    </row>
    <row r="162" spans="1:3" ht="15.5" x14ac:dyDescent="0.35">
      <c r="A162" s="54" t="s">
        <v>2494</v>
      </c>
      <c r="B162" s="54" t="s">
        <v>2495</v>
      </c>
      <c r="C162" s="55">
        <v>4</v>
      </c>
    </row>
    <row r="163" spans="1:3" ht="15.5" hidden="1" x14ac:dyDescent="0.35">
      <c r="A163" s="54" t="s">
        <v>2496</v>
      </c>
      <c r="B163" s="54" t="s">
        <v>2497</v>
      </c>
      <c r="C163" s="55">
        <v>5</v>
      </c>
    </row>
    <row r="164" spans="1:3" ht="31" hidden="1" x14ac:dyDescent="0.35">
      <c r="A164" s="54" t="s">
        <v>2498</v>
      </c>
      <c r="B164" s="54" t="s">
        <v>2499</v>
      </c>
      <c r="C164" s="55">
        <v>3</v>
      </c>
    </row>
    <row r="165" spans="1:3" ht="15.5" hidden="1" x14ac:dyDescent="0.35">
      <c r="A165" s="54" t="s">
        <v>2500</v>
      </c>
      <c r="B165" s="54" t="s">
        <v>2501</v>
      </c>
      <c r="C165" s="55">
        <v>5</v>
      </c>
    </row>
    <row r="166" spans="1:3" ht="15.5" hidden="1" x14ac:dyDescent="0.35">
      <c r="A166" s="54" t="s">
        <v>2502</v>
      </c>
      <c r="B166" s="54" t="s">
        <v>2503</v>
      </c>
      <c r="C166" s="55">
        <v>5</v>
      </c>
    </row>
    <row r="167" spans="1:3" ht="15.5" hidden="1" x14ac:dyDescent="0.35">
      <c r="A167" s="54" t="s">
        <v>2504</v>
      </c>
      <c r="B167" s="54" t="s">
        <v>2505</v>
      </c>
      <c r="C167" s="55">
        <v>5</v>
      </c>
    </row>
    <row r="168" spans="1:3" ht="15.5" hidden="1" x14ac:dyDescent="0.35">
      <c r="A168" s="54" t="s">
        <v>2506</v>
      </c>
      <c r="B168" s="54" t="s">
        <v>2507</v>
      </c>
      <c r="C168" s="55">
        <v>5</v>
      </c>
    </row>
    <row r="169" spans="1:3" ht="15.5" x14ac:dyDescent="0.35">
      <c r="A169" s="54" t="s">
        <v>2508</v>
      </c>
      <c r="B169" s="54" t="s">
        <v>2509</v>
      </c>
      <c r="C169" s="55">
        <v>5</v>
      </c>
    </row>
    <row r="170" spans="1:3" ht="15.5" hidden="1" x14ac:dyDescent="0.35">
      <c r="A170" s="54" t="s">
        <v>605</v>
      </c>
      <c r="B170" s="54" t="s">
        <v>2510</v>
      </c>
      <c r="C170" s="55">
        <v>5</v>
      </c>
    </row>
    <row r="171" spans="1:3" ht="15.5" x14ac:dyDescent="0.35">
      <c r="A171" s="54" t="s">
        <v>2511</v>
      </c>
      <c r="B171" s="54" t="s">
        <v>2512</v>
      </c>
      <c r="C171" s="55">
        <v>6</v>
      </c>
    </row>
    <row r="172" spans="1:3" ht="15.5" hidden="1" x14ac:dyDescent="0.35">
      <c r="A172" s="54" t="s">
        <v>2513</v>
      </c>
      <c r="B172" s="54" t="s">
        <v>2514</v>
      </c>
      <c r="C172" s="55">
        <v>4</v>
      </c>
    </row>
    <row r="173" spans="1:3" ht="15.5" hidden="1" x14ac:dyDescent="0.35">
      <c r="A173" s="54" t="s">
        <v>1074</v>
      </c>
      <c r="B173" s="54" t="s">
        <v>2515</v>
      </c>
      <c r="C173" s="55">
        <v>3</v>
      </c>
    </row>
    <row r="174" spans="1:3" ht="15.5" hidden="1" x14ac:dyDescent="0.35">
      <c r="A174" s="54" t="s">
        <v>2516</v>
      </c>
      <c r="B174" s="54" t="s">
        <v>2517</v>
      </c>
      <c r="C174" s="55">
        <v>4</v>
      </c>
    </row>
    <row r="175" spans="1:3" ht="15.5" hidden="1" x14ac:dyDescent="0.35">
      <c r="A175" s="54" t="s">
        <v>2518</v>
      </c>
      <c r="B175" s="54" t="s">
        <v>2519</v>
      </c>
      <c r="C175" s="55">
        <v>6</v>
      </c>
    </row>
    <row r="176" spans="1:3" ht="31" x14ac:dyDescent="0.35">
      <c r="A176" s="54" t="s">
        <v>2520</v>
      </c>
      <c r="B176" s="54" t="s">
        <v>2521</v>
      </c>
      <c r="C176" s="55">
        <v>5</v>
      </c>
    </row>
    <row r="177" spans="1:3" ht="15.5" hidden="1" x14ac:dyDescent="0.35">
      <c r="A177" s="54" t="s">
        <v>2522</v>
      </c>
      <c r="B177" s="54" t="s">
        <v>2523</v>
      </c>
      <c r="C177" s="55">
        <v>3</v>
      </c>
    </row>
    <row r="178" spans="1:3" ht="15.5" hidden="1" x14ac:dyDescent="0.35">
      <c r="A178" s="54" t="s">
        <v>2524</v>
      </c>
      <c r="B178" s="54" t="s">
        <v>2525</v>
      </c>
      <c r="C178" s="55">
        <v>5</v>
      </c>
    </row>
    <row r="179" spans="1:3" ht="15.5" hidden="1" x14ac:dyDescent="0.35">
      <c r="A179" s="54" t="s">
        <v>2526</v>
      </c>
      <c r="B179" s="54" t="s">
        <v>2527</v>
      </c>
      <c r="C179" s="55">
        <v>5</v>
      </c>
    </row>
    <row r="180" spans="1:3" ht="15.5" x14ac:dyDescent="0.35">
      <c r="A180" s="54" t="s">
        <v>2528</v>
      </c>
      <c r="B180" s="54" t="s">
        <v>2529</v>
      </c>
      <c r="C180" s="55">
        <v>4</v>
      </c>
    </row>
    <row r="181" spans="1:3" ht="15.5" hidden="1" x14ac:dyDescent="0.35">
      <c r="A181" s="54" t="s">
        <v>2530</v>
      </c>
      <c r="B181" s="54" t="s">
        <v>2217</v>
      </c>
      <c r="C181" s="55">
        <v>2</v>
      </c>
    </row>
    <row r="182" spans="1:3" ht="15.5" x14ac:dyDescent="0.35">
      <c r="A182" s="54" t="s">
        <v>2531</v>
      </c>
      <c r="B182" s="54" t="s">
        <v>2532</v>
      </c>
      <c r="C182" s="55">
        <v>3</v>
      </c>
    </row>
    <row r="183" spans="1:3" ht="15.5" x14ac:dyDescent="0.35">
      <c r="A183" s="54" t="s">
        <v>2533</v>
      </c>
      <c r="B183" s="54" t="s">
        <v>2534</v>
      </c>
      <c r="C183" s="55">
        <v>3</v>
      </c>
    </row>
    <row r="184" spans="1:3" ht="15.5" x14ac:dyDescent="0.35">
      <c r="A184" s="54" t="s">
        <v>2535</v>
      </c>
      <c r="B184" s="54" t="s">
        <v>2536</v>
      </c>
      <c r="C184" s="55">
        <v>5</v>
      </c>
    </row>
    <row r="185" spans="1:3" ht="15.5" hidden="1" x14ac:dyDescent="0.35">
      <c r="A185" s="54" t="s">
        <v>2537</v>
      </c>
      <c r="B185" s="54" t="s">
        <v>2538</v>
      </c>
      <c r="C185" s="55">
        <v>5</v>
      </c>
    </row>
    <row r="186" spans="1:3" ht="15.5" x14ac:dyDescent="0.35">
      <c r="A186" s="54" t="s">
        <v>2539</v>
      </c>
      <c r="B186" s="54" t="s">
        <v>2540</v>
      </c>
      <c r="C186" s="55">
        <v>2</v>
      </c>
    </row>
    <row r="187" spans="1:3" ht="15.5" x14ac:dyDescent="0.35">
      <c r="A187" s="54" t="s">
        <v>2541</v>
      </c>
      <c r="B187" s="54" t="s">
        <v>2542</v>
      </c>
      <c r="C187" s="55">
        <v>3</v>
      </c>
    </row>
    <row r="188" spans="1:3" ht="15.5" x14ac:dyDescent="0.35">
      <c r="A188" s="54" t="s">
        <v>2543</v>
      </c>
      <c r="B188" s="54" t="s">
        <v>2544</v>
      </c>
      <c r="C188" s="55">
        <v>4</v>
      </c>
    </row>
    <row r="189" spans="1:3" ht="15.5" x14ac:dyDescent="0.35">
      <c r="A189" s="54" t="s">
        <v>2545</v>
      </c>
      <c r="B189" s="54" t="s">
        <v>2546</v>
      </c>
      <c r="C189" s="55">
        <v>2</v>
      </c>
    </row>
    <row r="190" spans="1:3" ht="15.5" hidden="1" x14ac:dyDescent="0.35">
      <c r="A190" s="54" t="s">
        <v>2547</v>
      </c>
      <c r="B190" s="54" t="s">
        <v>2548</v>
      </c>
      <c r="C190" s="55">
        <v>2</v>
      </c>
    </row>
    <row r="191" spans="1:3" ht="15.5" hidden="1" x14ac:dyDescent="0.35">
      <c r="A191" s="54" t="s">
        <v>2549</v>
      </c>
      <c r="B191" s="54" t="s">
        <v>2550</v>
      </c>
      <c r="C191" s="55">
        <v>5</v>
      </c>
    </row>
    <row r="192" spans="1:3" ht="15.5" hidden="1" x14ac:dyDescent="0.35">
      <c r="A192" s="54" t="s">
        <v>2551</v>
      </c>
      <c r="B192" s="54" t="s">
        <v>2217</v>
      </c>
      <c r="C192" s="55">
        <v>2</v>
      </c>
    </row>
    <row r="193" spans="1:3" ht="15.5" hidden="1" x14ac:dyDescent="0.35">
      <c r="A193" s="54" t="s">
        <v>2552</v>
      </c>
      <c r="B193" s="54" t="s">
        <v>2553</v>
      </c>
      <c r="C193" s="55">
        <v>3</v>
      </c>
    </row>
    <row r="194" spans="1:3" ht="31" x14ac:dyDescent="0.35">
      <c r="A194" s="54" t="s">
        <v>2554</v>
      </c>
      <c r="B194" s="54" t="s">
        <v>2555</v>
      </c>
      <c r="C194" s="55">
        <v>3</v>
      </c>
    </row>
    <row r="195" spans="1:3" ht="31" x14ac:dyDescent="0.35">
      <c r="A195" s="54" t="s">
        <v>2556</v>
      </c>
      <c r="B195" s="54" t="s">
        <v>2557</v>
      </c>
      <c r="C195" s="55">
        <v>3</v>
      </c>
    </row>
    <row r="196" spans="1:3" ht="15.5" hidden="1" x14ac:dyDescent="0.35">
      <c r="A196" s="54" t="s">
        <v>2558</v>
      </c>
      <c r="B196" s="54" t="s">
        <v>2559</v>
      </c>
      <c r="C196" s="55">
        <v>5</v>
      </c>
    </row>
    <row r="197" spans="1:3" ht="15.5" hidden="1" x14ac:dyDescent="0.35">
      <c r="A197" s="54" t="s">
        <v>2560</v>
      </c>
      <c r="B197" s="54" t="s">
        <v>2561</v>
      </c>
      <c r="C197" s="55">
        <v>4</v>
      </c>
    </row>
    <row r="198" spans="1:3" ht="15.5" hidden="1" x14ac:dyDescent="0.35">
      <c r="A198" s="54" t="s">
        <v>2562</v>
      </c>
      <c r="B198" s="54" t="s">
        <v>2217</v>
      </c>
      <c r="C198" s="55">
        <v>2</v>
      </c>
    </row>
    <row r="199" spans="1:3" ht="15.5" hidden="1" x14ac:dyDescent="0.35">
      <c r="A199" s="54" t="s">
        <v>2563</v>
      </c>
      <c r="B199" s="54" t="s">
        <v>2564</v>
      </c>
      <c r="C199" s="55">
        <v>1</v>
      </c>
    </row>
    <row r="200" spans="1:3" ht="15.5" hidden="1" x14ac:dyDescent="0.35">
      <c r="A200" s="54" t="s">
        <v>2565</v>
      </c>
      <c r="B200" s="54" t="s">
        <v>2566</v>
      </c>
      <c r="C200" s="55">
        <v>4</v>
      </c>
    </row>
    <row r="201" spans="1:3" ht="15.5" hidden="1" x14ac:dyDescent="0.35">
      <c r="A201" s="54" t="s">
        <v>2567</v>
      </c>
      <c r="B201" s="54" t="s">
        <v>2568</v>
      </c>
      <c r="C201" s="55">
        <v>3</v>
      </c>
    </row>
    <row r="202" spans="1:3" ht="15.5" hidden="1" x14ac:dyDescent="0.35">
      <c r="A202" s="54" t="s">
        <v>2569</v>
      </c>
      <c r="B202" s="54" t="s">
        <v>2570</v>
      </c>
      <c r="C202" s="55">
        <v>4</v>
      </c>
    </row>
    <row r="203" spans="1:3" ht="15.5" hidden="1" x14ac:dyDescent="0.35">
      <c r="A203" s="54" t="s">
        <v>2571</v>
      </c>
      <c r="B203" s="54" t="s">
        <v>2572</v>
      </c>
      <c r="C203" s="55">
        <v>4</v>
      </c>
    </row>
    <row r="204" spans="1:3" ht="15.5" hidden="1" x14ac:dyDescent="0.35">
      <c r="A204" s="54" t="s">
        <v>2573</v>
      </c>
      <c r="B204" s="54" t="s">
        <v>2574</v>
      </c>
      <c r="C204" s="55">
        <v>4</v>
      </c>
    </row>
    <row r="205" spans="1:3" ht="15.5" hidden="1" x14ac:dyDescent="0.35">
      <c r="A205" s="54" t="s">
        <v>2575</v>
      </c>
      <c r="B205" s="54" t="s">
        <v>2576</v>
      </c>
      <c r="C205" s="55">
        <v>2</v>
      </c>
    </row>
    <row r="206" spans="1:3" ht="15.5" hidden="1" x14ac:dyDescent="0.35">
      <c r="A206" s="54" t="s">
        <v>2577</v>
      </c>
      <c r="B206" s="54" t="s">
        <v>2578</v>
      </c>
      <c r="C206" s="55">
        <v>3</v>
      </c>
    </row>
    <row r="207" spans="1:3" ht="15.5" hidden="1" x14ac:dyDescent="0.35">
      <c r="A207" s="54" t="s">
        <v>2579</v>
      </c>
      <c r="B207" s="54" t="s">
        <v>2580</v>
      </c>
      <c r="C207" s="55">
        <v>4</v>
      </c>
    </row>
    <row r="208" spans="1:3" ht="15.5" x14ac:dyDescent="0.35">
      <c r="A208" s="54" t="s">
        <v>2581</v>
      </c>
      <c r="B208" s="54" t="s">
        <v>2582</v>
      </c>
      <c r="C208" s="55">
        <v>2</v>
      </c>
    </row>
    <row r="209" spans="1:3" ht="15.5" hidden="1" x14ac:dyDescent="0.35">
      <c r="A209" s="54" t="s">
        <v>2583</v>
      </c>
      <c r="B209" s="54" t="s">
        <v>2584</v>
      </c>
      <c r="C209" s="55">
        <v>4</v>
      </c>
    </row>
    <row r="210" spans="1:3" ht="15.5" hidden="1" x14ac:dyDescent="0.35">
      <c r="A210" s="54" t="s">
        <v>2585</v>
      </c>
      <c r="B210" s="54" t="s">
        <v>2586</v>
      </c>
      <c r="C210" s="55">
        <v>4</v>
      </c>
    </row>
    <row r="211" spans="1:3" ht="15.5" hidden="1" x14ac:dyDescent="0.35">
      <c r="A211" s="54" t="s">
        <v>2587</v>
      </c>
      <c r="B211" s="54" t="s">
        <v>2588</v>
      </c>
      <c r="C211" s="55">
        <v>4</v>
      </c>
    </row>
    <row r="212" spans="1:3" ht="15.5" hidden="1" x14ac:dyDescent="0.35">
      <c r="A212" s="54" t="s">
        <v>2589</v>
      </c>
      <c r="B212" s="54" t="s">
        <v>2590</v>
      </c>
      <c r="C212" s="55">
        <v>3</v>
      </c>
    </row>
    <row r="213" spans="1:3" ht="15.5" hidden="1" x14ac:dyDescent="0.35">
      <c r="A213" s="54" t="s">
        <v>2591</v>
      </c>
      <c r="B213" s="54" t="s">
        <v>2217</v>
      </c>
      <c r="C213" s="55">
        <v>2</v>
      </c>
    </row>
    <row r="214" spans="1:3" ht="15.5" hidden="1" x14ac:dyDescent="0.35">
      <c r="A214" s="54" t="s">
        <v>2592</v>
      </c>
      <c r="B214" s="54" t="s">
        <v>2593</v>
      </c>
      <c r="C214" s="55">
        <v>1</v>
      </c>
    </row>
    <row r="215" spans="1:3" ht="15.5" hidden="1" x14ac:dyDescent="0.35">
      <c r="A215" s="54" t="s">
        <v>2594</v>
      </c>
      <c r="B215" s="54" t="s">
        <v>2595</v>
      </c>
      <c r="C215" s="55">
        <v>4</v>
      </c>
    </row>
    <row r="216" spans="1:3" ht="15.5" hidden="1" x14ac:dyDescent="0.35">
      <c r="A216" s="54" t="s">
        <v>2596</v>
      </c>
      <c r="B216" s="54" t="s">
        <v>2597</v>
      </c>
      <c r="C216" s="55">
        <v>4</v>
      </c>
    </row>
    <row r="217" spans="1:3" ht="15.5" hidden="1" x14ac:dyDescent="0.35">
      <c r="A217" s="54" t="s">
        <v>2598</v>
      </c>
      <c r="B217" s="54" t="s">
        <v>2599</v>
      </c>
      <c r="C217" s="55">
        <v>4</v>
      </c>
    </row>
    <row r="218" spans="1:3" ht="31" hidden="1" x14ac:dyDescent="0.35">
      <c r="A218" s="54" t="s">
        <v>2600</v>
      </c>
      <c r="B218" s="54" t="s">
        <v>2601</v>
      </c>
      <c r="C218" s="55">
        <v>4</v>
      </c>
    </row>
    <row r="219" spans="1:3" ht="15.5" hidden="1" x14ac:dyDescent="0.35">
      <c r="A219" s="54" t="s">
        <v>2602</v>
      </c>
      <c r="B219" s="54" t="s">
        <v>2603</v>
      </c>
      <c r="C219" s="55">
        <v>2</v>
      </c>
    </row>
    <row r="220" spans="1:3" ht="15.5" hidden="1" x14ac:dyDescent="0.35">
      <c r="A220" s="54" t="s">
        <v>2604</v>
      </c>
      <c r="B220" s="54" t="s">
        <v>2605</v>
      </c>
      <c r="C220" s="55">
        <v>1</v>
      </c>
    </row>
    <row r="221" spans="1:3" ht="15.5" hidden="1" x14ac:dyDescent="0.35">
      <c r="A221" s="54" t="s">
        <v>2606</v>
      </c>
      <c r="B221" s="54" t="s">
        <v>2607</v>
      </c>
      <c r="C221" s="55">
        <v>1</v>
      </c>
    </row>
    <row r="222" spans="1:3" ht="31" hidden="1" x14ac:dyDescent="0.35">
      <c r="A222" s="54" t="s">
        <v>2608</v>
      </c>
      <c r="B222" s="54" t="s">
        <v>2609</v>
      </c>
      <c r="C222" s="55">
        <v>4</v>
      </c>
    </row>
    <row r="223" spans="1:3" ht="15.5" hidden="1" x14ac:dyDescent="0.35">
      <c r="A223" s="54" t="s">
        <v>2610</v>
      </c>
      <c r="B223" s="54" t="s">
        <v>2611</v>
      </c>
      <c r="C223" s="55">
        <v>7</v>
      </c>
    </row>
    <row r="224" spans="1:3" ht="15.5" hidden="1" x14ac:dyDescent="0.35">
      <c r="A224" s="54" t="s">
        <v>229</v>
      </c>
      <c r="B224" s="54" t="s">
        <v>2612</v>
      </c>
      <c r="C224" s="55">
        <v>5</v>
      </c>
    </row>
    <row r="225" spans="1:3" ht="15.5" hidden="1" x14ac:dyDescent="0.35">
      <c r="A225" s="54" t="s">
        <v>248</v>
      </c>
      <c r="B225" s="54" t="s">
        <v>2613</v>
      </c>
      <c r="C225" s="55">
        <v>6</v>
      </c>
    </row>
    <row r="226" spans="1:3" ht="15.5" hidden="1" x14ac:dyDescent="0.35">
      <c r="A226" s="54" t="s">
        <v>239</v>
      </c>
      <c r="B226" s="54" t="s">
        <v>2614</v>
      </c>
      <c r="C226" s="55">
        <v>5</v>
      </c>
    </row>
    <row r="227" spans="1:3" ht="15.5" hidden="1" x14ac:dyDescent="0.35">
      <c r="A227" s="54" t="s">
        <v>2615</v>
      </c>
      <c r="B227" s="54" t="s">
        <v>2616</v>
      </c>
      <c r="C227" s="55">
        <v>2</v>
      </c>
    </row>
    <row r="228" spans="1:3" ht="15.5" hidden="1" x14ac:dyDescent="0.35">
      <c r="A228" s="54" t="s">
        <v>220</v>
      </c>
      <c r="B228" s="54" t="s">
        <v>2617</v>
      </c>
      <c r="C228" s="55">
        <v>3</v>
      </c>
    </row>
    <row r="229" spans="1:3" ht="15.5" hidden="1" x14ac:dyDescent="0.35">
      <c r="A229" s="54" t="s">
        <v>752</v>
      </c>
      <c r="B229" s="54" t="s">
        <v>2618</v>
      </c>
      <c r="C229" s="55">
        <v>1</v>
      </c>
    </row>
    <row r="230" spans="1:3" ht="15.5" hidden="1" x14ac:dyDescent="0.35">
      <c r="A230" s="54" t="s">
        <v>1806</v>
      </c>
      <c r="B230" s="54" t="s">
        <v>2619</v>
      </c>
      <c r="C230" s="55">
        <v>7</v>
      </c>
    </row>
    <row r="231" spans="1:3" ht="15.5" hidden="1" x14ac:dyDescent="0.35">
      <c r="A231" s="54" t="s">
        <v>2620</v>
      </c>
      <c r="B231" s="54" t="s">
        <v>2621</v>
      </c>
      <c r="C231" s="55">
        <v>2</v>
      </c>
    </row>
    <row r="232" spans="1:3" ht="15.5" hidden="1" x14ac:dyDescent="0.35">
      <c r="A232" s="54" t="s">
        <v>1908</v>
      </c>
      <c r="B232" s="54" t="s">
        <v>2622</v>
      </c>
      <c r="C232" s="55">
        <v>5</v>
      </c>
    </row>
    <row r="233" spans="1:3" ht="15.5" hidden="1" x14ac:dyDescent="0.35">
      <c r="A233" s="54" t="s">
        <v>2623</v>
      </c>
      <c r="B233" s="54" t="s">
        <v>2217</v>
      </c>
      <c r="C233" s="55">
        <v>2</v>
      </c>
    </row>
    <row r="234" spans="1:3" ht="15.5" hidden="1" x14ac:dyDescent="0.35">
      <c r="A234" s="54" t="s">
        <v>660</v>
      </c>
      <c r="B234" s="54" t="s">
        <v>2624</v>
      </c>
      <c r="C234" s="55">
        <v>6</v>
      </c>
    </row>
    <row r="235" spans="1:3" ht="15.5" hidden="1" x14ac:dyDescent="0.35">
      <c r="A235" s="54" t="s">
        <v>256</v>
      </c>
      <c r="B235" s="54" t="s">
        <v>2625</v>
      </c>
      <c r="C235" s="55">
        <v>4</v>
      </c>
    </row>
    <row r="236" spans="1:3" ht="15.5" hidden="1" x14ac:dyDescent="0.35">
      <c r="A236" s="54" t="s">
        <v>2626</v>
      </c>
      <c r="B236" s="54" t="s">
        <v>2627</v>
      </c>
      <c r="C236" s="55">
        <v>6</v>
      </c>
    </row>
    <row r="237" spans="1:3" ht="15.5" hidden="1" x14ac:dyDescent="0.35">
      <c r="A237" s="54" t="s">
        <v>2628</v>
      </c>
      <c r="B237" s="54" t="s">
        <v>2629</v>
      </c>
      <c r="C237" s="55">
        <v>4</v>
      </c>
    </row>
    <row r="238" spans="1:3" ht="15.5" hidden="1" x14ac:dyDescent="0.35">
      <c r="A238" s="54" t="s">
        <v>2630</v>
      </c>
      <c r="B238" s="54" t="s">
        <v>2631</v>
      </c>
      <c r="C238" s="55">
        <v>6</v>
      </c>
    </row>
    <row r="239" spans="1:3" ht="15.5" hidden="1" x14ac:dyDescent="0.35">
      <c r="A239" s="54" t="s">
        <v>2632</v>
      </c>
      <c r="B239" s="54" t="s">
        <v>2633</v>
      </c>
      <c r="C239" s="55">
        <v>4</v>
      </c>
    </row>
    <row r="240" spans="1:3" ht="15.5" hidden="1" x14ac:dyDescent="0.35">
      <c r="A240" s="54" t="s">
        <v>2634</v>
      </c>
      <c r="B240" s="54" t="s">
        <v>2635</v>
      </c>
      <c r="C240" s="55">
        <v>7</v>
      </c>
    </row>
    <row r="241" spans="1:3" ht="15.5" hidden="1" x14ac:dyDescent="0.35">
      <c r="A241" s="54" t="s">
        <v>2636</v>
      </c>
      <c r="B241" s="54" t="s">
        <v>2637</v>
      </c>
      <c r="C241" s="55">
        <v>8</v>
      </c>
    </row>
    <row r="242" spans="1:3" ht="15.5" hidden="1" x14ac:dyDescent="0.35">
      <c r="A242" s="54" t="s">
        <v>2638</v>
      </c>
      <c r="B242" s="54" t="s">
        <v>2639</v>
      </c>
      <c r="C242" s="55">
        <v>6</v>
      </c>
    </row>
    <row r="243" spans="1:3" ht="15.5" hidden="1" x14ac:dyDescent="0.35">
      <c r="A243" s="54" t="s">
        <v>2640</v>
      </c>
      <c r="B243" s="54" t="s">
        <v>2641</v>
      </c>
      <c r="C243" s="55">
        <v>5</v>
      </c>
    </row>
    <row r="244" spans="1:3" ht="15.5" x14ac:dyDescent="0.35">
      <c r="A244" s="54" t="s">
        <v>1472</v>
      </c>
      <c r="B244" s="54" t="s">
        <v>2642</v>
      </c>
      <c r="C244" s="55">
        <v>6</v>
      </c>
    </row>
    <row r="245" spans="1:3" ht="31" hidden="1" x14ac:dyDescent="0.35">
      <c r="A245" s="54" t="s">
        <v>2643</v>
      </c>
      <c r="B245" s="54" t="s">
        <v>2644</v>
      </c>
      <c r="C245" s="55">
        <v>1</v>
      </c>
    </row>
    <row r="246" spans="1:3" ht="15.5" hidden="1" x14ac:dyDescent="0.35">
      <c r="A246" s="54" t="s">
        <v>2645</v>
      </c>
      <c r="B246" s="54" t="s">
        <v>2646</v>
      </c>
      <c r="C246" s="55">
        <v>4</v>
      </c>
    </row>
    <row r="247" spans="1:3" ht="15.5" hidden="1" x14ac:dyDescent="0.35">
      <c r="A247" s="54" t="s">
        <v>2647</v>
      </c>
      <c r="B247" s="54" t="s">
        <v>2648</v>
      </c>
      <c r="C247" s="55">
        <v>5</v>
      </c>
    </row>
    <row r="248" spans="1:3" ht="15.5" hidden="1" x14ac:dyDescent="0.35">
      <c r="A248" s="54" t="s">
        <v>2649</v>
      </c>
      <c r="B248" s="54" t="s">
        <v>2217</v>
      </c>
      <c r="C248" s="55">
        <v>2</v>
      </c>
    </row>
    <row r="249" spans="1:3" ht="15.5" hidden="1" x14ac:dyDescent="0.35">
      <c r="A249" s="54" t="s">
        <v>2650</v>
      </c>
      <c r="B249" s="54" t="s">
        <v>2651</v>
      </c>
      <c r="C249" s="55">
        <v>8</v>
      </c>
    </row>
    <row r="250" spans="1:3" ht="15.5" hidden="1" x14ac:dyDescent="0.35">
      <c r="A250" s="54" t="s">
        <v>2652</v>
      </c>
      <c r="B250" s="54" t="s">
        <v>2653</v>
      </c>
      <c r="C250" s="55">
        <v>8</v>
      </c>
    </row>
    <row r="251" spans="1:3" ht="31" hidden="1" x14ac:dyDescent="0.35">
      <c r="A251" s="54" t="s">
        <v>2654</v>
      </c>
      <c r="B251" s="54" t="s">
        <v>2655</v>
      </c>
      <c r="C251" s="55">
        <v>7</v>
      </c>
    </row>
    <row r="252" spans="1:3" ht="15.5" hidden="1" x14ac:dyDescent="0.35">
      <c r="A252" s="54" t="s">
        <v>2656</v>
      </c>
      <c r="B252" s="54" t="s">
        <v>2657</v>
      </c>
      <c r="C252" s="55">
        <v>5</v>
      </c>
    </row>
    <row r="253" spans="1:3" ht="15.5" hidden="1" x14ac:dyDescent="0.35">
      <c r="A253" s="54" t="s">
        <v>2658</v>
      </c>
      <c r="B253" s="54" t="s">
        <v>2659</v>
      </c>
      <c r="C253" s="55">
        <v>7</v>
      </c>
    </row>
    <row r="254" spans="1:3" ht="31" hidden="1" x14ac:dyDescent="0.35">
      <c r="A254" s="54" t="s">
        <v>2660</v>
      </c>
      <c r="B254" s="54" t="s">
        <v>2661</v>
      </c>
      <c r="C254" s="55">
        <v>4</v>
      </c>
    </row>
    <row r="255" spans="1:3" ht="15.5" x14ac:dyDescent="0.35">
      <c r="A255" s="54" t="s">
        <v>2662</v>
      </c>
      <c r="B255" s="54" t="s">
        <v>2663</v>
      </c>
      <c r="C255" s="55">
        <v>4</v>
      </c>
    </row>
    <row r="256" spans="1:3" ht="15.5" hidden="1" x14ac:dyDescent="0.35">
      <c r="A256" s="54" t="s">
        <v>2664</v>
      </c>
      <c r="B256" s="54" t="s">
        <v>2665</v>
      </c>
      <c r="C256" s="55">
        <v>5</v>
      </c>
    </row>
    <row r="257" spans="1:3" ht="15.5" hidden="1" x14ac:dyDescent="0.35">
      <c r="A257" s="54" t="s">
        <v>2666</v>
      </c>
      <c r="B257" s="54" t="s">
        <v>2667</v>
      </c>
      <c r="C257" s="55">
        <v>8</v>
      </c>
    </row>
    <row r="258" spans="1:3" ht="15.5" hidden="1" x14ac:dyDescent="0.35">
      <c r="A258" s="54" t="s">
        <v>2668</v>
      </c>
      <c r="B258" s="54" t="s">
        <v>2669</v>
      </c>
      <c r="C258" s="55">
        <v>4</v>
      </c>
    </row>
    <row r="259" spans="1:3" ht="15.5" hidden="1" x14ac:dyDescent="0.35">
      <c r="A259" s="54" t="s">
        <v>2670</v>
      </c>
      <c r="B259" s="54" t="s">
        <v>2217</v>
      </c>
      <c r="C259" s="55">
        <v>3</v>
      </c>
    </row>
    <row r="260" spans="1:3" ht="15.5" hidden="1" x14ac:dyDescent="0.35">
      <c r="A260" s="54" t="s">
        <v>2671</v>
      </c>
      <c r="B260" s="54" t="s">
        <v>2672</v>
      </c>
      <c r="C260" s="55">
        <v>5</v>
      </c>
    </row>
    <row r="261" spans="1:3" ht="15.5" x14ac:dyDescent="0.35">
      <c r="A261" s="54" t="s">
        <v>2673</v>
      </c>
      <c r="B261" s="54" t="s">
        <v>2674</v>
      </c>
      <c r="C261" s="55">
        <v>8</v>
      </c>
    </row>
    <row r="262" spans="1:3" ht="15.5" x14ac:dyDescent="0.35">
      <c r="A262" s="54" t="s">
        <v>2675</v>
      </c>
      <c r="B262" s="54" t="s">
        <v>2676</v>
      </c>
      <c r="C262" s="55">
        <v>5</v>
      </c>
    </row>
    <row r="263" spans="1:3" ht="15.5" x14ac:dyDescent="0.35">
      <c r="A263" s="54" t="s">
        <v>2677</v>
      </c>
      <c r="B263" s="54" t="s">
        <v>2678</v>
      </c>
      <c r="C263" s="55">
        <v>4</v>
      </c>
    </row>
    <row r="264" spans="1:3" ht="15.5" hidden="1" x14ac:dyDescent="0.35">
      <c r="A264" s="54" t="s">
        <v>2679</v>
      </c>
      <c r="B264" s="54" t="s">
        <v>2680</v>
      </c>
      <c r="C264" s="55">
        <v>4</v>
      </c>
    </row>
    <row r="265" spans="1:3" ht="15.5" hidden="1" x14ac:dyDescent="0.35">
      <c r="A265" s="54" t="s">
        <v>2681</v>
      </c>
      <c r="B265" s="54" t="s">
        <v>2682</v>
      </c>
      <c r="C265" s="55">
        <v>5</v>
      </c>
    </row>
    <row r="266" spans="1:3" ht="15.5" hidden="1" x14ac:dyDescent="0.35">
      <c r="A266" s="54" t="s">
        <v>2683</v>
      </c>
      <c r="B266" s="54" t="s">
        <v>2684</v>
      </c>
      <c r="C266" s="55">
        <v>6</v>
      </c>
    </row>
    <row r="267" spans="1:3" ht="15.5" hidden="1" x14ac:dyDescent="0.35">
      <c r="A267" s="54" t="s">
        <v>2685</v>
      </c>
      <c r="B267" s="54" t="s">
        <v>2686</v>
      </c>
      <c r="C267" s="55">
        <v>5</v>
      </c>
    </row>
    <row r="268" spans="1:3" ht="15.5" x14ac:dyDescent="0.35">
      <c r="A268" s="54" t="s">
        <v>2687</v>
      </c>
      <c r="B268" s="54" t="s">
        <v>2688</v>
      </c>
      <c r="C268" s="55">
        <v>6</v>
      </c>
    </row>
    <row r="269" spans="1:3" ht="31" hidden="1" x14ac:dyDescent="0.35">
      <c r="A269" s="54" t="s">
        <v>2689</v>
      </c>
      <c r="B269" s="54" t="s">
        <v>2690</v>
      </c>
      <c r="C269" s="55">
        <v>8</v>
      </c>
    </row>
    <row r="270" spans="1:3" ht="31" hidden="1" x14ac:dyDescent="0.35">
      <c r="A270" s="54" t="s">
        <v>2691</v>
      </c>
      <c r="B270" s="54" t="s">
        <v>2692</v>
      </c>
      <c r="C270" s="55">
        <v>7</v>
      </c>
    </row>
    <row r="271" spans="1:3" ht="15.5" hidden="1" x14ac:dyDescent="0.35">
      <c r="A271" s="54" t="s">
        <v>2693</v>
      </c>
      <c r="B271" s="54" t="s">
        <v>2694</v>
      </c>
      <c r="C271" s="55">
        <v>6</v>
      </c>
    </row>
    <row r="272" spans="1:3" ht="15.5" hidden="1" x14ac:dyDescent="0.35">
      <c r="A272" s="54" t="s">
        <v>2695</v>
      </c>
      <c r="B272" s="54" t="s">
        <v>2696</v>
      </c>
      <c r="C272" s="55">
        <v>8</v>
      </c>
    </row>
    <row r="273" spans="1:3" ht="31" hidden="1" x14ac:dyDescent="0.35">
      <c r="A273" s="54" t="s">
        <v>797</v>
      </c>
      <c r="B273" s="54" t="s">
        <v>2697</v>
      </c>
      <c r="C273" s="55">
        <v>4</v>
      </c>
    </row>
    <row r="274" spans="1:3" ht="15.5" hidden="1" x14ac:dyDescent="0.35">
      <c r="A274" s="54" t="s">
        <v>2698</v>
      </c>
      <c r="B274" s="54" t="s">
        <v>2699</v>
      </c>
      <c r="C274" s="55">
        <v>8</v>
      </c>
    </row>
    <row r="275" spans="1:3" ht="15.5" x14ac:dyDescent="0.35">
      <c r="A275" s="54" t="s">
        <v>1728</v>
      </c>
      <c r="B275" s="54" t="s">
        <v>2700</v>
      </c>
      <c r="C275" s="55">
        <v>6</v>
      </c>
    </row>
    <row r="276" spans="1:3" ht="15.5" hidden="1" x14ac:dyDescent="0.35">
      <c r="A276" s="54" t="s">
        <v>2701</v>
      </c>
      <c r="B276" s="54" t="s">
        <v>2702</v>
      </c>
      <c r="C276" s="55">
        <v>6</v>
      </c>
    </row>
    <row r="277" spans="1:3" ht="15.5" hidden="1" x14ac:dyDescent="0.35">
      <c r="A277" s="54" t="s">
        <v>2703</v>
      </c>
      <c r="B277" s="54" t="s">
        <v>2704</v>
      </c>
      <c r="C277" s="55">
        <v>6</v>
      </c>
    </row>
    <row r="278" spans="1:3" ht="15.5" hidden="1" x14ac:dyDescent="0.35">
      <c r="A278" s="54" t="s">
        <v>2705</v>
      </c>
      <c r="B278" s="54" t="s">
        <v>2706</v>
      </c>
      <c r="C278" s="55">
        <v>4</v>
      </c>
    </row>
    <row r="279" spans="1:3" ht="15.5" hidden="1" x14ac:dyDescent="0.35">
      <c r="A279" s="54" t="s">
        <v>2707</v>
      </c>
      <c r="B279" s="54" t="s">
        <v>2217</v>
      </c>
      <c r="C279" s="55">
        <v>2</v>
      </c>
    </row>
    <row r="280" spans="1:3" ht="15.5" hidden="1" x14ac:dyDescent="0.35">
      <c r="A280" s="54" t="s">
        <v>2708</v>
      </c>
      <c r="B280" s="54" t="s">
        <v>2709</v>
      </c>
      <c r="C280" s="55">
        <v>2</v>
      </c>
    </row>
    <row r="281" spans="1:3" ht="15.5" hidden="1" x14ac:dyDescent="0.35">
      <c r="A281" s="54" t="s">
        <v>2710</v>
      </c>
      <c r="B281" s="54" t="s">
        <v>2711</v>
      </c>
      <c r="C281" s="55">
        <v>5</v>
      </c>
    </row>
    <row r="282" spans="1:3" ht="15.5" hidden="1" x14ac:dyDescent="0.35">
      <c r="A282" s="54" t="s">
        <v>1042</v>
      </c>
      <c r="B282" s="54" t="s">
        <v>2712</v>
      </c>
      <c r="C282" s="55">
        <v>5</v>
      </c>
    </row>
    <row r="283" spans="1:3" ht="15.5" hidden="1" x14ac:dyDescent="0.35">
      <c r="A283" s="54" t="s">
        <v>2713</v>
      </c>
      <c r="B283" s="54" t="s">
        <v>2714</v>
      </c>
      <c r="C283" s="55">
        <v>4</v>
      </c>
    </row>
    <row r="284" spans="1:3" ht="31" hidden="1" x14ac:dyDescent="0.35">
      <c r="A284" s="54" t="s">
        <v>2715</v>
      </c>
      <c r="B284" s="54" t="s">
        <v>2716</v>
      </c>
      <c r="C284" s="55">
        <v>4</v>
      </c>
    </row>
    <row r="285" spans="1:3" ht="15.5" hidden="1" x14ac:dyDescent="0.35">
      <c r="A285" s="54" t="s">
        <v>2717</v>
      </c>
      <c r="B285" s="54" t="s">
        <v>2718</v>
      </c>
      <c r="C285" s="55">
        <v>8</v>
      </c>
    </row>
    <row r="286" spans="1:3" ht="31" hidden="1" x14ac:dyDescent="0.35">
      <c r="A286" s="54" t="s">
        <v>2719</v>
      </c>
      <c r="B286" s="54" t="s">
        <v>2720</v>
      </c>
      <c r="C286" s="55">
        <v>7</v>
      </c>
    </row>
    <row r="287" spans="1:3" ht="31" hidden="1" x14ac:dyDescent="0.35">
      <c r="A287" s="54" t="s">
        <v>2721</v>
      </c>
      <c r="B287" s="54" t="s">
        <v>2722</v>
      </c>
      <c r="C287" s="55">
        <v>6</v>
      </c>
    </row>
    <row r="288" spans="1:3" ht="31" hidden="1" x14ac:dyDescent="0.35">
      <c r="A288" s="54" t="s">
        <v>2723</v>
      </c>
      <c r="B288" s="54" t="s">
        <v>2724</v>
      </c>
      <c r="C288" s="55">
        <v>8</v>
      </c>
    </row>
    <row r="289" spans="1:3" ht="31" hidden="1" x14ac:dyDescent="0.35">
      <c r="A289" s="54" t="s">
        <v>2725</v>
      </c>
      <c r="B289" s="54" t="s">
        <v>2726</v>
      </c>
      <c r="C289" s="55">
        <v>7</v>
      </c>
    </row>
    <row r="290" spans="1:3" ht="15.5" hidden="1" x14ac:dyDescent="0.35">
      <c r="A290" s="54" t="s">
        <v>2727</v>
      </c>
      <c r="B290" s="54" t="s">
        <v>2728</v>
      </c>
      <c r="C290" s="55">
        <v>6</v>
      </c>
    </row>
    <row r="291" spans="1:3" ht="31" hidden="1" x14ac:dyDescent="0.35">
      <c r="A291" s="54" t="s">
        <v>2729</v>
      </c>
      <c r="B291" s="54" t="s">
        <v>2730</v>
      </c>
      <c r="C291" s="55">
        <v>4</v>
      </c>
    </row>
    <row r="292" spans="1:3" ht="15.5" hidden="1" x14ac:dyDescent="0.35">
      <c r="A292" s="54" t="s">
        <v>2731</v>
      </c>
      <c r="B292" s="54" t="s">
        <v>2732</v>
      </c>
      <c r="C292" s="55">
        <v>4</v>
      </c>
    </row>
    <row r="293" spans="1:3" ht="15.5" hidden="1" x14ac:dyDescent="0.35">
      <c r="A293" s="54" t="s">
        <v>2733</v>
      </c>
      <c r="B293" s="54" t="s">
        <v>2734</v>
      </c>
      <c r="C293" s="55">
        <v>5</v>
      </c>
    </row>
    <row r="294" spans="1:3" ht="15.5" hidden="1" x14ac:dyDescent="0.35">
      <c r="A294" s="54" t="s">
        <v>2735</v>
      </c>
      <c r="B294" s="54" t="s">
        <v>2736</v>
      </c>
      <c r="C294" s="55">
        <v>1</v>
      </c>
    </row>
    <row r="295" spans="1:3" ht="15.5" hidden="1" x14ac:dyDescent="0.35">
      <c r="A295" s="54" t="s">
        <v>2737</v>
      </c>
      <c r="B295" s="54" t="s">
        <v>2738</v>
      </c>
      <c r="C295" s="55">
        <v>4</v>
      </c>
    </row>
    <row r="296" spans="1:3" ht="15.5" hidden="1" x14ac:dyDescent="0.35">
      <c r="A296" s="54" t="s">
        <v>2739</v>
      </c>
      <c r="B296" s="54" t="s">
        <v>2740</v>
      </c>
      <c r="C296" s="55">
        <v>7</v>
      </c>
    </row>
    <row r="297" spans="1:3" ht="15.5" x14ac:dyDescent="0.35">
      <c r="A297" s="54" t="s">
        <v>2741</v>
      </c>
      <c r="B297" s="54" t="s">
        <v>2742</v>
      </c>
      <c r="C297" s="55">
        <v>6</v>
      </c>
    </row>
    <row r="298" spans="1:3" ht="15.5" x14ac:dyDescent="0.35">
      <c r="A298" s="54" t="s">
        <v>2743</v>
      </c>
      <c r="B298" s="54" t="s">
        <v>2744</v>
      </c>
      <c r="C298" s="55">
        <v>5</v>
      </c>
    </row>
    <row r="299" spans="1:3" ht="15.5" x14ac:dyDescent="0.35">
      <c r="A299" s="54" t="s">
        <v>2745</v>
      </c>
      <c r="B299" s="54" t="s">
        <v>2746</v>
      </c>
      <c r="C299" s="55">
        <v>5</v>
      </c>
    </row>
    <row r="300" spans="1:3" ht="15.5" hidden="1" x14ac:dyDescent="0.35">
      <c r="A300" s="54" t="s">
        <v>2747</v>
      </c>
      <c r="B300" s="54" t="s">
        <v>2748</v>
      </c>
      <c r="C300" s="55">
        <v>3</v>
      </c>
    </row>
    <row r="301" spans="1:3" ht="15.5" hidden="1" x14ac:dyDescent="0.35">
      <c r="A301" s="54" t="s">
        <v>2749</v>
      </c>
      <c r="B301" s="54" t="s">
        <v>2750</v>
      </c>
      <c r="C301" s="55">
        <v>6</v>
      </c>
    </row>
    <row r="302" spans="1:3" ht="15.5" hidden="1" x14ac:dyDescent="0.35">
      <c r="A302" s="54" t="s">
        <v>2751</v>
      </c>
      <c r="B302" s="54" t="s">
        <v>2752</v>
      </c>
      <c r="C302" s="55">
        <v>5</v>
      </c>
    </row>
    <row r="303" spans="1:3" ht="15.5" hidden="1" x14ac:dyDescent="0.35">
      <c r="A303" s="54" t="s">
        <v>2753</v>
      </c>
      <c r="B303" s="54" t="s">
        <v>2754</v>
      </c>
      <c r="C303" s="55">
        <v>5</v>
      </c>
    </row>
    <row r="304" spans="1:3" ht="15.5" hidden="1" x14ac:dyDescent="0.35">
      <c r="A304" s="54" t="s">
        <v>2755</v>
      </c>
      <c r="B304" s="54" t="s">
        <v>2756</v>
      </c>
      <c r="C304" s="55">
        <v>6</v>
      </c>
    </row>
    <row r="305" spans="1:3" ht="15.5" hidden="1" x14ac:dyDescent="0.35">
      <c r="A305" s="54" t="s">
        <v>2757</v>
      </c>
      <c r="B305" s="54" t="s">
        <v>2758</v>
      </c>
      <c r="C305" s="55">
        <v>5</v>
      </c>
    </row>
    <row r="306" spans="1:3" ht="15.5" hidden="1" x14ac:dyDescent="0.35">
      <c r="A306" s="54" t="s">
        <v>2759</v>
      </c>
      <c r="B306" s="54" t="s">
        <v>2760</v>
      </c>
      <c r="C306" s="55">
        <v>5</v>
      </c>
    </row>
    <row r="307" spans="1:3" ht="15.5" hidden="1" x14ac:dyDescent="0.35">
      <c r="A307" s="54" t="s">
        <v>2761</v>
      </c>
      <c r="B307" s="54" t="s">
        <v>2217</v>
      </c>
      <c r="C307" s="55">
        <v>2</v>
      </c>
    </row>
    <row r="308" spans="1:3" ht="15.5" hidden="1" x14ac:dyDescent="0.35">
      <c r="A308" s="54" t="s">
        <v>2762</v>
      </c>
      <c r="B308" s="54" t="s">
        <v>2763</v>
      </c>
      <c r="C308" s="55">
        <v>1</v>
      </c>
    </row>
    <row r="309" spans="1:3" ht="15.5" hidden="1" x14ac:dyDescent="0.35">
      <c r="A309" s="54" t="s">
        <v>2764</v>
      </c>
      <c r="B309" s="54" t="s">
        <v>2765</v>
      </c>
      <c r="C309" s="55">
        <v>4</v>
      </c>
    </row>
    <row r="310" spans="1:3" ht="15.5" hidden="1" x14ac:dyDescent="0.35">
      <c r="A310" s="54" t="s">
        <v>2766</v>
      </c>
      <c r="B310" s="54" t="s">
        <v>2767</v>
      </c>
      <c r="C310" s="55">
        <v>5</v>
      </c>
    </row>
    <row r="311" spans="1:3" ht="15.5" hidden="1" x14ac:dyDescent="0.35">
      <c r="A311" s="54" t="s">
        <v>2768</v>
      </c>
      <c r="B311" s="54" t="s">
        <v>2769</v>
      </c>
      <c r="C311" s="55">
        <v>3</v>
      </c>
    </row>
    <row r="312" spans="1:3" ht="15.5" x14ac:dyDescent="0.35">
      <c r="A312" s="54" t="s">
        <v>2770</v>
      </c>
      <c r="B312" s="54" t="s">
        <v>2771</v>
      </c>
      <c r="C312" s="55">
        <v>6</v>
      </c>
    </row>
    <row r="313" spans="1:3" ht="15.5" hidden="1" x14ac:dyDescent="0.35">
      <c r="A313" s="54" t="s">
        <v>2772</v>
      </c>
      <c r="B313" s="54" t="s">
        <v>2773</v>
      </c>
      <c r="C313" s="55">
        <v>4</v>
      </c>
    </row>
    <row r="314" spans="1:3" ht="15.5" hidden="1" x14ac:dyDescent="0.35">
      <c r="A314" s="54" t="s">
        <v>2774</v>
      </c>
      <c r="B314" s="54" t="s">
        <v>2775</v>
      </c>
      <c r="C314" s="55">
        <v>5</v>
      </c>
    </row>
    <row r="315" spans="1:3" ht="15.5" hidden="1" x14ac:dyDescent="0.35">
      <c r="A315" s="54" t="s">
        <v>2776</v>
      </c>
      <c r="B315" s="54" t="s">
        <v>2777</v>
      </c>
      <c r="C315" s="55">
        <v>4</v>
      </c>
    </row>
    <row r="316" spans="1:3" ht="15.5" hidden="1" x14ac:dyDescent="0.35">
      <c r="A316" s="54" t="s">
        <v>2778</v>
      </c>
      <c r="B316" s="54" t="s">
        <v>2779</v>
      </c>
      <c r="C316" s="55">
        <v>6</v>
      </c>
    </row>
    <row r="317" spans="1:3" ht="15.5" hidden="1" x14ac:dyDescent="0.35">
      <c r="A317" s="54" t="s">
        <v>2780</v>
      </c>
      <c r="B317" s="54" t="s">
        <v>2781</v>
      </c>
      <c r="C317" s="55">
        <v>6</v>
      </c>
    </row>
    <row r="318" spans="1:3" ht="15.5" hidden="1" x14ac:dyDescent="0.35">
      <c r="A318" s="54" t="s">
        <v>2782</v>
      </c>
      <c r="B318" s="54" t="s">
        <v>2783</v>
      </c>
      <c r="C318" s="55">
        <v>4</v>
      </c>
    </row>
    <row r="319" spans="1:3" ht="15.5" hidden="1" x14ac:dyDescent="0.35">
      <c r="A319" s="54" t="s">
        <v>2784</v>
      </c>
      <c r="B319" s="54" t="s">
        <v>2785</v>
      </c>
      <c r="C319" s="55">
        <v>6</v>
      </c>
    </row>
    <row r="320" spans="1:3" ht="15.5" hidden="1" x14ac:dyDescent="0.35">
      <c r="A320" s="54" t="s">
        <v>2786</v>
      </c>
      <c r="B320" s="54" t="s">
        <v>2787</v>
      </c>
      <c r="C320" s="55">
        <v>3</v>
      </c>
    </row>
    <row r="321" spans="1:3" ht="15.5" hidden="1" x14ac:dyDescent="0.35">
      <c r="A321" s="54" t="s">
        <v>2788</v>
      </c>
      <c r="B321" s="54" t="s">
        <v>2789</v>
      </c>
      <c r="C321" s="55">
        <v>5</v>
      </c>
    </row>
    <row r="322" spans="1:3" ht="15.5" hidden="1" x14ac:dyDescent="0.35">
      <c r="A322" s="54" t="s">
        <v>2790</v>
      </c>
      <c r="B322" s="54" t="s">
        <v>2791</v>
      </c>
      <c r="C322" s="55">
        <v>4</v>
      </c>
    </row>
    <row r="323" spans="1:3" ht="15.5" hidden="1" x14ac:dyDescent="0.35">
      <c r="A323" s="54" t="s">
        <v>2792</v>
      </c>
      <c r="B323" s="54" t="s">
        <v>2793</v>
      </c>
      <c r="C323" s="55">
        <v>3</v>
      </c>
    </row>
    <row r="324" spans="1:3" ht="15.5" hidden="1" x14ac:dyDescent="0.35">
      <c r="A324" s="54" t="s">
        <v>2794</v>
      </c>
      <c r="B324" s="54" t="s">
        <v>2795</v>
      </c>
      <c r="C324" s="55">
        <v>4</v>
      </c>
    </row>
    <row r="325" spans="1:3" ht="15.5" hidden="1" x14ac:dyDescent="0.35">
      <c r="A325" s="54" t="s">
        <v>2796</v>
      </c>
      <c r="B325" s="54" t="s">
        <v>2797</v>
      </c>
      <c r="C325" s="55">
        <v>5</v>
      </c>
    </row>
    <row r="326" spans="1:3" ht="15.5" hidden="1" x14ac:dyDescent="0.35">
      <c r="A326" s="54" t="s">
        <v>2798</v>
      </c>
      <c r="B326" s="54" t="s">
        <v>2799</v>
      </c>
      <c r="C326" s="55">
        <v>4</v>
      </c>
    </row>
    <row r="327" spans="1:3" ht="15.5" hidden="1" x14ac:dyDescent="0.35">
      <c r="A327" s="54" t="s">
        <v>2800</v>
      </c>
      <c r="B327" s="54" t="s">
        <v>2801</v>
      </c>
      <c r="C327" s="55">
        <v>5</v>
      </c>
    </row>
    <row r="328" spans="1:3" ht="15.5" hidden="1" x14ac:dyDescent="0.35">
      <c r="A328" s="54" t="s">
        <v>2802</v>
      </c>
      <c r="B328" s="54" t="s">
        <v>2803</v>
      </c>
      <c r="C328" s="55">
        <v>4</v>
      </c>
    </row>
    <row r="329" spans="1:3" ht="15.5" hidden="1" x14ac:dyDescent="0.35">
      <c r="A329" s="54" t="s">
        <v>2804</v>
      </c>
      <c r="B329" s="54" t="s">
        <v>2805</v>
      </c>
      <c r="C329" s="55">
        <v>4</v>
      </c>
    </row>
    <row r="330" spans="1:3" ht="15.5" hidden="1" x14ac:dyDescent="0.35">
      <c r="A330" s="54" t="s">
        <v>2806</v>
      </c>
      <c r="B330" s="54" t="s">
        <v>2807</v>
      </c>
      <c r="C330" s="55">
        <v>5</v>
      </c>
    </row>
    <row r="331" spans="1:3" ht="15.5" hidden="1" x14ac:dyDescent="0.35">
      <c r="A331" s="54" t="s">
        <v>2808</v>
      </c>
      <c r="B331" s="54" t="s">
        <v>2809</v>
      </c>
      <c r="C331" s="55">
        <v>6</v>
      </c>
    </row>
    <row r="332" spans="1:3" ht="15.5" x14ac:dyDescent="0.35">
      <c r="A332" s="54" t="s">
        <v>2810</v>
      </c>
      <c r="B332" s="54" t="s">
        <v>2811</v>
      </c>
      <c r="C332" s="55">
        <v>5</v>
      </c>
    </row>
    <row r="333" spans="1:3" ht="15.5" hidden="1" x14ac:dyDescent="0.35">
      <c r="A333" s="54" t="s">
        <v>2812</v>
      </c>
      <c r="B333" s="54" t="s">
        <v>2813</v>
      </c>
      <c r="C333" s="55">
        <v>5</v>
      </c>
    </row>
    <row r="334" spans="1:3" ht="15.5" hidden="1" x14ac:dyDescent="0.35">
      <c r="A334" s="54" t="s">
        <v>2814</v>
      </c>
      <c r="B334" s="54" t="s">
        <v>2815</v>
      </c>
      <c r="C334" s="55">
        <v>6</v>
      </c>
    </row>
    <row r="335" spans="1:3" ht="15.5" hidden="1" x14ac:dyDescent="0.35">
      <c r="A335" s="54" t="s">
        <v>2816</v>
      </c>
      <c r="B335" s="54" t="s">
        <v>2817</v>
      </c>
      <c r="C335" s="55">
        <v>5</v>
      </c>
    </row>
    <row r="336" spans="1:3" ht="15.5" hidden="1" x14ac:dyDescent="0.35">
      <c r="A336" s="54" t="s">
        <v>2818</v>
      </c>
      <c r="B336" s="54" t="s">
        <v>2819</v>
      </c>
      <c r="C336" s="55">
        <v>5</v>
      </c>
    </row>
    <row r="337" spans="1:3" ht="15.5" x14ac:dyDescent="0.35">
      <c r="A337" s="54" t="s">
        <v>2820</v>
      </c>
      <c r="B337" s="54" t="s">
        <v>2821</v>
      </c>
      <c r="C337" s="55">
        <v>6</v>
      </c>
    </row>
    <row r="338" spans="1:3" ht="15.5" x14ac:dyDescent="0.35">
      <c r="A338" s="54" t="s">
        <v>2822</v>
      </c>
      <c r="B338" s="54" t="s">
        <v>2823</v>
      </c>
      <c r="C338" s="55">
        <v>6</v>
      </c>
    </row>
    <row r="339" spans="1:3" ht="15.5" x14ac:dyDescent="0.35">
      <c r="A339" s="54" t="s">
        <v>208</v>
      </c>
      <c r="B339" s="54" t="s">
        <v>207</v>
      </c>
      <c r="C339" s="55">
        <v>6</v>
      </c>
    </row>
    <row r="340" spans="1:3" ht="15.5" hidden="1" x14ac:dyDescent="0.35">
      <c r="A340" s="54" t="s">
        <v>2824</v>
      </c>
      <c r="B340" s="54" t="s">
        <v>2825</v>
      </c>
      <c r="C340" s="55">
        <v>6</v>
      </c>
    </row>
    <row r="341" spans="1:3" ht="15.5" hidden="1" x14ac:dyDescent="0.35">
      <c r="A341" s="54" t="s">
        <v>2826</v>
      </c>
      <c r="B341" s="54" t="s">
        <v>2827</v>
      </c>
      <c r="C341" s="55">
        <v>6</v>
      </c>
    </row>
    <row r="342" spans="1:3" ht="15.5" hidden="1" x14ac:dyDescent="0.35">
      <c r="A342" s="54" t="s">
        <v>2828</v>
      </c>
      <c r="B342" s="54" t="s">
        <v>2829</v>
      </c>
      <c r="C342" s="55">
        <v>5</v>
      </c>
    </row>
    <row r="343" spans="1:3" ht="15.5" hidden="1" x14ac:dyDescent="0.35">
      <c r="A343" s="54" t="s">
        <v>1759</v>
      </c>
      <c r="B343" s="54" t="s">
        <v>2830</v>
      </c>
      <c r="C343" s="55">
        <v>6</v>
      </c>
    </row>
    <row r="344" spans="1:3" ht="15.5" hidden="1" x14ac:dyDescent="0.35">
      <c r="A344" s="54" t="s">
        <v>2831</v>
      </c>
      <c r="B344" s="54" t="s">
        <v>2832</v>
      </c>
      <c r="C344" s="55">
        <v>5</v>
      </c>
    </row>
    <row r="345" spans="1:3" ht="15.5" hidden="1" x14ac:dyDescent="0.35">
      <c r="A345" s="54" t="s">
        <v>2833</v>
      </c>
      <c r="B345" s="54" t="s">
        <v>2834</v>
      </c>
      <c r="C345" s="55">
        <v>6</v>
      </c>
    </row>
    <row r="346" spans="1:3" ht="15.5" hidden="1" x14ac:dyDescent="0.35">
      <c r="A346" s="54" t="s">
        <v>2835</v>
      </c>
      <c r="B346" s="54" t="s">
        <v>2836</v>
      </c>
      <c r="C346" s="55">
        <v>6</v>
      </c>
    </row>
    <row r="347" spans="1:3" ht="15.5" hidden="1" x14ac:dyDescent="0.35">
      <c r="A347" s="54" t="s">
        <v>2837</v>
      </c>
      <c r="B347" s="54" t="s">
        <v>2838</v>
      </c>
      <c r="C347" s="55">
        <v>4</v>
      </c>
    </row>
    <row r="348" spans="1:3" ht="15.5" hidden="1" x14ac:dyDescent="0.35">
      <c r="A348" s="54" t="s">
        <v>2839</v>
      </c>
      <c r="B348" s="54" t="s">
        <v>2840</v>
      </c>
      <c r="C348" s="55">
        <v>5</v>
      </c>
    </row>
    <row r="349" spans="1:3" ht="15.5" hidden="1" x14ac:dyDescent="0.35">
      <c r="A349" s="54" t="s">
        <v>2153</v>
      </c>
      <c r="B349" s="54" t="s">
        <v>2841</v>
      </c>
      <c r="C349" s="55">
        <v>4</v>
      </c>
    </row>
    <row r="350" spans="1:3" ht="15.5" hidden="1" x14ac:dyDescent="0.35">
      <c r="A350" s="54" t="s">
        <v>2842</v>
      </c>
      <c r="B350" s="54" t="s">
        <v>2843</v>
      </c>
      <c r="C350" s="55">
        <v>3</v>
      </c>
    </row>
    <row r="351" spans="1:3" ht="15.5" hidden="1" x14ac:dyDescent="0.35">
      <c r="A351" s="54" t="s">
        <v>2844</v>
      </c>
      <c r="B351" s="54" t="s">
        <v>2845</v>
      </c>
      <c r="C351" s="55">
        <v>2</v>
      </c>
    </row>
    <row r="352" spans="1:3" ht="15.5" hidden="1" x14ac:dyDescent="0.35">
      <c r="A352" s="54" t="s">
        <v>2846</v>
      </c>
      <c r="B352" s="54" t="s">
        <v>2847</v>
      </c>
      <c r="C352" s="55">
        <v>3</v>
      </c>
    </row>
    <row r="353" spans="1:3" ht="15.5" hidden="1" x14ac:dyDescent="0.35">
      <c r="A353" s="54" t="s">
        <v>2848</v>
      </c>
      <c r="B353" s="54" t="s">
        <v>2217</v>
      </c>
      <c r="C353" s="55">
        <v>2</v>
      </c>
    </row>
    <row r="354" spans="1:3" ht="15.5" hidden="1" x14ac:dyDescent="0.35">
      <c r="A354" s="54" t="s">
        <v>2849</v>
      </c>
      <c r="B354" s="54" t="s">
        <v>2850</v>
      </c>
      <c r="C354" s="55">
        <v>7</v>
      </c>
    </row>
    <row r="355" spans="1:3" ht="15.5" hidden="1" x14ac:dyDescent="0.35">
      <c r="A355" s="54" t="s">
        <v>2851</v>
      </c>
      <c r="B355" s="54" t="s">
        <v>2852</v>
      </c>
      <c r="C355" s="55">
        <v>6</v>
      </c>
    </row>
    <row r="356" spans="1:3" ht="15.5" hidden="1" x14ac:dyDescent="0.35">
      <c r="A356" s="54" t="s">
        <v>2853</v>
      </c>
      <c r="B356" s="54" t="s">
        <v>2854</v>
      </c>
      <c r="C356" s="55">
        <v>7</v>
      </c>
    </row>
    <row r="357" spans="1:3" ht="15.5" hidden="1" x14ac:dyDescent="0.35">
      <c r="A357" s="54" t="s">
        <v>1626</v>
      </c>
      <c r="B357" s="54" t="s">
        <v>2855</v>
      </c>
      <c r="C357" s="55">
        <v>5</v>
      </c>
    </row>
    <row r="358" spans="1:3" ht="15.5" hidden="1" x14ac:dyDescent="0.35">
      <c r="A358" s="54" t="s">
        <v>2856</v>
      </c>
      <c r="B358" s="54" t="s">
        <v>2857</v>
      </c>
      <c r="C358" s="55">
        <v>5</v>
      </c>
    </row>
    <row r="359" spans="1:3" ht="15.5" x14ac:dyDescent="0.35">
      <c r="A359" s="54" t="s">
        <v>2858</v>
      </c>
      <c r="B359" s="54" t="s">
        <v>2859</v>
      </c>
      <c r="C359" s="55">
        <v>6</v>
      </c>
    </row>
    <row r="360" spans="1:3" ht="15.5" hidden="1" x14ac:dyDescent="0.35">
      <c r="A360" s="54" t="s">
        <v>1617</v>
      </c>
      <c r="B360" s="54" t="s">
        <v>2860</v>
      </c>
      <c r="C360" s="55">
        <v>5</v>
      </c>
    </row>
    <row r="361" spans="1:3" ht="15.5" hidden="1" x14ac:dyDescent="0.35">
      <c r="A361" s="54" t="s">
        <v>2861</v>
      </c>
      <c r="B361" s="54" t="s">
        <v>2862</v>
      </c>
      <c r="C361" s="55">
        <v>4</v>
      </c>
    </row>
    <row r="362" spans="1:3" ht="15.5" hidden="1" x14ac:dyDescent="0.35">
      <c r="A362" s="54" t="s">
        <v>2863</v>
      </c>
      <c r="B362" s="54" t="s">
        <v>2864</v>
      </c>
      <c r="C362" s="55">
        <v>2</v>
      </c>
    </row>
    <row r="363" spans="1:3" ht="15.5" x14ac:dyDescent="0.35">
      <c r="A363" s="54" t="s">
        <v>2865</v>
      </c>
      <c r="B363" s="54" t="s">
        <v>2866</v>
      </c>
      <c r="C363" s="55">
        <v>4</v>
      </c>
    </row>
    <row r="364" spans="1:3" ht="15.5" hidden="1" x14ac:dyDescent="0.35">
      <c r="A364" s="54" t="s">
        <v>2867</v>
      </c>
      <c r="B364" s="54" t="s">
        <v>2868</v>
      </c>
      <c r="C364" s="55">
        <v>4</v>
      </c>
    </row>
    <row r="365" spans="1:3" ht="15.5" x14ac:dyDescent="0.35">
      <c r="A365" s="54" t="s">
        <v>1876</v>
      </c>
      <c r="B365" s="54" t="s">
        <v>2869</v>
      </c>
      <c r="C365" s="55">
        <v>5</v>
      </c>
    </row>
    <row r="366" spans="1:3" ht="15.5" x14ac:dyDescent="0.35">
      <c r="A366" s="54" t="s">
        <v>2870</v>
      </c>
      <c r="B366" s="54" t="s">
        <v>2871</v>
      </c>
      <c r="C366" s="55">
        <v>2</v>
      </c>
    </row>
    <row r="367" spans="1:3" ht="15.5" x14ac:dyDescent="0.35">
      <c r="A367" s="54" t="s">
        <v>2872</v>
      </c>
      <c r="B367" s="54" t="s">
        <v>2873</v>
      </c>
      <c r="C367" s="55">
        <v>4</v>
      </c>
    </row>
    <row r="368" spans="1:3" ht="15.5" x14ac:dyDescent="0.35">
      <c r="A368" s="54" t="s">
        <v>2874</v>
      </c>
      <c r="B368" s="54" t="s">
        <v>2875</v>
      </c>
      <c r="C368" s="55">
        <v>4</v>
      </c>
    </row>
    <row r="369" spans="1:3" ht="15.5" hidden="1" x14ac:dyDescent="0.35">
      <c r="A369" s="54" t="s">
        <v>2876</v>
      </c>
      <c r="B369" s="54" t="s">
        <v>2877</v>
      </c>
      <c r="C369" s="55">
        <v>5</v>
      </c>
    </row>
    <row r="370" spans="1:3" ht="15.5" hidden="1" x14ac:dyDescent="0.35">
      <c r="A370" s="54" t="s">
        <v>2878</v>
      </c>
      <c r="B370" s="54" t="s">
        <v>2879</v>
      </c>
      <c r="C370" s="55">
        <v>8</v>
      </c>
    </row>
    <row r="371" spans="1:3" ht="15.5" x14ac:dyDescent="0.35">
      <c r="A371" s="54" t="s">
        <v>2880</v>
      </c>
      <c r="B371" s="54" t="s">
        <v>2881</v>
      </c>
      <c r="C371" s="55">
        <v>3</v>
      </c>
    </row>
    <row r="372" spans="1:3" ht="15.5" hidden="1" x14ac:dyDescent="0.35">
      <c r="A372" s="54" t="s">
        <v>2882</v>
      </c>
      <c r="B372" s="54" t="s">
        <v>2883</v>
      </c>
      <c r="C372" s="55">
        <v>4</v>
      </c>
    </row>
    <row r="373" spans="1:3" ht="15.5" hidden="1" x14ac:dyDescent="0.35">
      <c r="A373" s="54" t="s">
        <v>2884</v>
      </c>
      <c r="B373" s="54" t="s">
        <v>2885</v>
      </c>
      <c r="C373" s="55">
        <v>4</v>
      </c>
    </row>
    <row r="374" spans="1:3" ht="31" x14ac:dyDescent="0.35">
      <c r="A374" s="54" t="s">
        <v>2886</v>
      </c>
      <c r="B374" s="54" t="s">
        <v>2887</v>
      </c>
      <c r="C374" s="55">
        <v>4</v>
      </c>
    </row>
    <row r="375" spans="1:3" ht="15.5" hidden="1" x14ac:dyDescent="0.35">
      <c r="A375" s="54" t="s">
        <v>2888</v>
      </c>
      <c r="B375" s="54" t="s">
        <v>2889</v>
      </c>
      <c r="C375" s="55">
        <v>5</v>
      </c>
    </row>
    <row r="376" spans="1:3" ht="15.5" hidden="1" x14ac:dyDescent="0.35">
      <c r="A376" s="54" t="s">
        <v>2890</v>
      </c>
      <c r="B376" s="54" t="s">
        <v>2891</v>
      </c>
      <c r="C376" s="55">
        <v>5</v>
      </c>
    </row>
    <row r="377" spans="1:3" ht="15.5" hidden="1" x14ac:dyDescent="0.35">
      <c r="A377" s="54" t="s">
        <v>2892</v>
      </c>
      <c r="B377" s="54" t="s">
        <v>2893</v>
      </c>
      <c r="C377" s="55">
        <v>5</v>
      </c>
    </row>
    <row r="378" spans="1:3" ht="15.5" hidden="1" x14ac:dyDescent="0.35">
      <c r="A378" s="54" t="s">
        <v>2894</v>
      </c>
      <c r="B378" s="54" t="s">
        <v>2895</v>
      </c>
      <c r="C378" s="55">
        <v>4</v>
      </c>
    </row>
    <row r="379" spans="1:3" ht="15.5" hidden="1" x14ac:dyDescent="0.35">
      <c r="A379" s="54" t="s">
        <v>2896</v>
      </c>
      <c r="B379" s="54" t="s">
        <v>2897</v>
      </c>
      <c r="C379" s="55">
        <v>6</v>
      </c>
    </row>
    <row r="380" spans="1:3" ht="15.5" hidden="1" x14ac:dyDescent="0.35">
      <c r="A380" s="54" t="s">
        <v>2898</v>
      </c>
      <c r="B380" s="54" t="s">
        <v>2899</v>
      </c>
      <c r="C380" s="55">
        <v>4</v>
      </c>
    </row>
    <row r="381" spans="1:3" ht="15.5" hidden="1" x14ac:dyDescent="0.35">
      <c r="A381" s="54" t="s">
        <v>2900</v>
      </c>
      <c r="B381" s="54" t="s">
        <v>2217</v>
      </c>
      <c r="C381" s="55">
        <v>2</v>
      </c>
    </row>
    <row r="382" spans="1:3" ht="15.5" hidden="1" x14ac:dyDescent="0.35">
      <c r="A382" s="54" t="s">
        <v>2901</v>
      </c>
      <c r="B382" s="54" t="s">
        <v>2902</v>
      </c>
      <c r="C382" s="55">
        <v>4</v>
      </c>
    </row>
    <row r="383" spans="1:3" ht="15.5" hidden="1" x14ac:dyDescent="0.35">
      <c r="A383" s="54" t="s">
        <v>2903</v>
      </c>
      <c r="B383" s="54" t="s">
        <v>2904</v>
      </c>
      <c r="C383" s="55">
        <v>1</v>
      </c>
    </row>
    <row r="384" spans="1:3" ht="15.5" hidden="1" x14ac:dyDescent="0.35">
      <c r="A384" s="54" t="s">
        <v>2905</v>
      </c>
      <c r="B384" s="54" t="s">
        <v>2906</v>
      </c>
      <c r="C384" s="55">
        <v>4</v>
      </c>
    </row>
    <row r="385" spans="1:3" ht="15.5" hidden="1" x14ac:dyDescent="0.35">
      <c r="A385" s="54" t="s">
        <v>2907</v>
      </c>
      <c r="B385" s="54" t="s">
        <v>2908</v>
      </c>
      <c r="C385" s="55">
        <v>3</v>
      </c>
    </row>
    <row r="386" spans="1:3" ht="15.5" hidden="1" x14ac:dyDescent="0.35">
      <c r="A386" s="54" t="s">
        <v>2909</v>
      </c>
      <c r="B386" s="54" t="s">
        <v>2910</v>
      </c>
      <c r="C386" s="55">
        <v>5</v>
      </c>
    </row>
    <row r="387" spans="1:3" ht="15.5" hidden="1" x14ac:dyDescent="0.35">
      <c r="A387" s="54" t="s">
        <v>2911</v>
      </c>
      <c r="B387" s="54" t="s">
        <v>2912</v>
      </c>
      <c r="C387" s="55">
        <v>4</v>
      </c>
    </row>
    <row r="388" spans="1:3" ht="15.5" hidden="1" x14ac:dyDescent="0.35">
      <c r="A388" s="54" t="s">
        <v>2913</v>
      </c>
      <c r="B388" s="54" t="s">
        <v>2914</v>
      </c>
      <c r="C388" s="55">
        <v>4</v>
      </c>
    </row>
    <row r="389" spans="1:3" ht="15.5" hidden="1" x14ac:dyDescent="0.35">
      <c r="A389" s="54" t="s">
        <v>2915</v>
      </c>
      <c r="B389" s="54" t="s">
        <v>2916</v>
      </c>
      <c r="C389" s="55">
        <v>5</v>
      </c>
    </row>
    <row r="390" spans="1:3" ht="15.5" hidden="1" x14ac:dyDescent="0.35">
      <c r="A390" s="54" t="s">
        <v>2917</v>
      </c>
      <c r="B390" s="54" t="s">
        <v>2918</v>
      </c>
      <c r="C390" s="55">
        <v>1</v>
      </c>
    </row>
    <row r="391" spans="1:3" ht="15.5" hidden="1" x14ac:dyDescent="0.35">
      <c r="A391" s="54" t="s">
        <v>2919</v>
      </c>
      <c r="B391" s="54" t="s">
        <v>2920</v>
      </c>
      <c r="C391" s="55">
        <v>1</v>
      </c>
    </row>
    <row r="392" spans="1:3" ht="15.5" hidden="1" x14ac:dyDescent="0.35">
      <c r="A392" s="54" t="s">
        <v>2921</v>
      </c>
      <c r="B392" s="54" t="s">
        <v>2217</v>
      </c>
      <c r="C392" s="55">
        <v>2</v>
      </c>
    </row>
    <row r="393" spans="1:3" ht="15.5" hidden="1" x14ac:dyDescent="0.35">
      <c r="A393" s="54" t="s">
        <v>2922</v>
      </c>
      <c r="B393" s="54" t="s">
        <v>2923</v>
      </c>
      <c r="C393" s="55">
        <v>1</v>
      </c>
    </row>
    <row r="394" spans="1:3" ht="15.5" hidden="1" x14ac:dyDescent="0.35">
      <c r="A394" s="54" t="s">
        <v>2924</v>
      </c>
      <c r="B394" s="54" t="s">
        <v>2925</v>
      </c>
      <c r="C394" s="55">
        <v>1</v>
      </c>
    </row>
    <row r="395" spans="1:3" ht="15.5" hidden="1" x14ac:dyDescent="0.35">
      <c r="A395" s="54" t="s">
        <v>2926</v>
      </c>
      <c r="B395" s="54" t="s">
        <v>2927</v>
      </c>
      <c r="C395" s="55">
        <v>1</v>
      </c>
    </row>
    <row r="396" spans="1:3" ht="15.5" hidden="1" x14ac:dyDescent="0.35">
      <c r="A396" s="54" t="s">
        <v>2928</v>
      </c>
      <c r="B396" s="54" t="s">
        <v>2929</v>
      </c>
      <c r="C396" s="55">
        <v>1</v>
      </c>
    </row>
    <row r="397" spans="1:3" ht="15.5" hidden="1" x14ac:dyDescent="0.35">
      <c r="A397" s="54" t="s">
        <v>2930</v>
      </c>
      <c r="B397" s="54" t="s">
        <v>2931</v>
      </c>
      <c r="C397" s="55">
        <v>1</v>
      </c>
    </row>
    <row r="398" spans="1:3" ht="15.5" hidden="1" x14ac:dyDescent="0.35">
      <c r="A398" s="54" t="s">
        <v>2932</v>
      </c>
      <c r="B398" s="54" t="s">
        <v>2933</v>
      </c>
      <c r="C398" s="55">
        <v>1</v>
      </c>
    </row>
    <row r="399" spans="1:3" ht="15.5" hidden="1" x14ac:dyDescent="0.35">
      <c r="A399" s="54" t="s">
        <v>2934</v>
      </c>
      <c r="B399" s="54" t="s">
        <v>2935</v>
      </c>
      <c r="C399" s="55">
        <v>1</v>
      </c>
    </row>
    <row r="400" spans="1:3" ht="15.5" hidden="1" x14ac:dyDescent="0.35">
      <c r="A400" s="54" t="s">
        <v>2936</v>
      </c>
      <c r="B400" s="54" t="s">
        <v>2937</v>
      </c>
      <c r="C400" s="55">
        <v>1</v>
      </c>
    </row>
    <row r="401" spans="1:3" ht="15.5" hidden="1" x14ac:dyDescent="0.35">
      <c r="A401" s="54" t="s">
        <v>2938</v>
      </c>
      <c r="B401" s="54" t="s">
        <v>2939</v>
      </c>
      <c r="C401" s="55">
        <v>1</v>
      </c>
    </row>
    <row r="402" spans="1:3" ht="15.5" hidden="1" x14ac:dyDescent="0.35">
      <c r="A402" s="54" t="s">
        <v>2940</v>
      </c>
      <c r="B402" s="54" t="s">
        <v>2941</v>
      </c>
      <c r="C402" s="55">
        <v>1</v>
      </c>
    </row>
    <row r="403" spans="1:3" ht="15.5" hidden="1" x14ac:dyDescent="0.35">
      <c r="A403" s="54" t="s">
        <v>2942</v>
      </c>
      <c r="B403" s="54" t="s">
        <v>2943</v>
      </c>
      <c r="C403" s="55">
        <v>1</v>
      </c>
    </row>
    <row r="404" spans="1:3" ht="15.5" hidden="1" x14ac:dyDescent="0.35">
      <c r="A404" s="54" t="s">
        <v>2944</v>
      </c>
      <c r="B404" s="54" t="s">
        <v>2945</v>
      </c>
      <c r="C404" s="55">
        <v>1</v>
      </c>
    </row>
    <row r="405" spans="1:3" ht="15.5" hidden="1" x14ac:dyDescent="0.35">
      <c r="A405" s="54" t="s">
        <v>2946</v>
      </c>
      <c r="B405" s="54" t="s">
        <v>2947</v>
      </c>
      <c r="C405" s="55">
        <v>1</v>
      </c>
    </row>
    <row r="406" spans="1:3" ht="15.5" hidden="1" x14ac:dyDescent="0.35">
      <c r="A406" s="54" t="s">
        <v>2948</v>
      </c>
      <c r="B406" s="54" t="s">
        <v>2949</v>
      </c>
      <c r="C406" s="55">
        <v>1</v>
      </c>
    </row>
    <row r="407" spans="1:3" ht="15.5" hidden="1" x14ac:dyDescent="0.35">
      <c r="A407" s="54" t="s">
        <v>2950</v>
      </c>
      <c r="B407" s="54" t="s">
        <v>2951</v>
      </c>
      <c r="C407" s="55">
        <v>1</v>
      </c>
    </row>
    <row r="408" spans="1:3" ht="15.5" hidden="1" x14ac:dyDescent="0.35">
      <c r="A408" s="54" t="s">
        <v>2952</v>
      </c>
      <c r="B408" s="54" t="s">
        <v>2953</v>
      </c>
      <c r="C408" s="55">
        <v>1</v>
      </c>
    </row>
    <row r="409" spans="1:3" ht="15.5" hidden="1" x14ac:dyDescent="0.35">
      <c r="A409" s="54" t="s">
        <v>2954</v>
      </c>
      <c r="B409" s="54" t="s">
        <v>2955</v>
      </c>
      <c r="C409" s="55">
        <v>1</v>
      </c>
    </row>
    <row r="410" spans="1:3" ht="15.5" hidden="1" x14ac:dyDescent="0.35">
      <c r="A410" s="54" t="s">
        <v>2956</v>
      </c>
      <c r="B410" s="54" t="s">
        <v>2957</v>
      </c>
      <c r="C410" s="55">
        <v>1</v>
      </c>
    </row>
    <row r="411" spans="1:3" ht="15.5" hidden="1" x14ac:dyDescent="0.35">
      <c r="A411" s="54" t="s">
        <v>2958</v>
      </c>
      <c r="B411" s="54" t="s">
        <v>2959</v>
      </c>
      <c r="C411" s="55">
        <v>1</v>
      </c>
    </row>
    <row r="412" spans="1:3" ht="15.5" hidden="1" x14ac:dyDescent="0.35">
      <c r="A412" s="54" t="s">
        <v>2960</v>
      </c>
      <c r="B412" s="54" t="s">
        <v>2961</v>
      </c>
      <c r="C412" s="55">
        <v>1</v>
      </c>
    </row>
    <row r="413" spans="1:3" ht="15.5" hidden="1" x14ac:dyDescent="0.35">
      <c r="A413" s="54" t="s">
        <v>2962</v>
      </c>
      <c r="B413" s="54" t="s">
        <v>2963</v>
      </c>
      <c r="C413" s="55">
        <v>1</v>
      </c>
    </row>
    <row r="414" spans="1:3" ht="15.5" hidden="1" x14ac:dyDescent="0.35">
      <c r="A414" s="54" t="s">
        <v>2964</v>
      </c>
      <c r="B414" s="54" t="s">
        <v>2965</v>
      </c>
      <c r="C414" s="55">
        <v>1</v>
      </c>
    </row>
    <row r="415" spans="1:3" ht="15.5" hidden="1" x14ac:dyDescent="0.35">
      <c r="A415" s="54" t="s">
        <v>2966</v>
      </c>
      <c r="B415" s="54" t="s">
        <v>2967</v>
      </c>
      <c r="C415" s="55">
        <v>1</v>
      </c>
    </row>
    <row r="416" spans="1:3" ht="15.5" hidden="1" x14ac:dyDescent="0.35">
      <c r="A416" s="54" t="s">
        <v>2968</v>
      </c>
      <c r="B416" s="54" t="s">
        <v>2969</v>
      </c>
      <c r="C416" s="55">
        <v>1</v>
      </c>
    </row>
    <row r="417" spans="1:3" ht="15.5" hidden="1" x14ac:dyDescent="0.35">
      <c r="A417" s="54" t="s">
        <v>2970</v>
      </c>
      <c r="B417" s="54" t="s">
        <v>2971</v>
      </c>
      <c r="C417" s="55">
        <v>1</v>
      </c>
    </row>
    <row r="418" spans="1:3" ht="15.5" hidden="1" x14ac:dyDescent="0.35">
      <c r="A418" s="54" t="s">
        <v>2972</v>
      </c>
      <c r="B418" s="54" t="s">
        <v>2973</v>
      </c>
      <c r="C418" s="55">
        <v>1</v>
      </c>
    </row>
    <row r="419" spans="1:3" ht="15.5" hidden="1" x14ac:dyDescent="0.35">
      <c r="A419" s="54" t="s">
        <v>2974</v>
      </c>
      <c r="B419" s="54" t="s">
        <v>2975</v>
      </c>
      <c r="C419" s="55">
        <v>1</v>
      </c>
    </row>
    <row r="420" spans="1:3" ht="15.5" hidden="1" x14ac:dyDescent="0.35">
      <c r="A420" s="54" t="s">
        <v>2976</v>
      </c>
      <c r="B420" s="54" t="s">
        <v>2977</v>
      </c>
      <c r="C420" s="55">
        <v>1</v>
      </c>
    </row>
    <row r="421" spans="1:3" ht="15.5" hidden="1" x14ac:dyDescent="0.35">
      <c r="A421" s="54" t="s">
        <v>2978</v>
      </c>
      <c r="B421" s="54" t="s">
        <v>2979</v>
      </c>
      <c r="C421" s="55">
        <v>1</v>
      </c>
    </row>
    <row r="422" spans="1:3" ht="15.5" hidden="1" x14ac:dyDescent="0.35">
      <c r="A422" s="54" t="s">
        <v>2980</v>
      </c>
      <c r="B422" s="54" t="s">
        <v>2981</v>
      </c>
      <c r="C422" s="55">
        <v>1</v>
      </c>
    </row>
    <row r="423" spans="1:3" ht="15.5" hidden="1" x14ac:dyDescent="0.35">
      <c r="A423" s="54" t="s">
        <v>2982</v>
      </c>
      <c r="B423" s="54" t="s">
        <v>2983</v>
      </c>
      <c r="C423" s="55">
        <v>1</v>
      </c>
    </row>
    <row r="424" spans="1:3" ht="15.5" hidden="1" x14ac:dyDescent="0.35">
      <c r="A424" s="54" t="s">
        <v>2984</v>
      </c>
      <c r="B424" s="54" t="s">
        <v>2985</v>
      </c>
      <c r="C424" s="55">
        <v>1</v>
      </c>
    </row>
    <row r="425" spans="1:3" ht="15.5" hidden="1" x14ac:dyDescent="0.35">
      <c r="A425" s="54" t="s">
        <v>2986</v>
      </c>
      <c r="B425" s="54" t="s">
        <v>2987</v>
      </c>
      <c r="C425" s="55">
        <v>1</v>
      </c>
    </row>
    <row r="426" spans="1:3" ht="15.5" hidden="1" x14ac:dyDescent="0.35">
      <c r="A426" s="54" t="s">
        <v>2988</v>
      </c>
      <c r="B426" s="54" t="s">
        <v>2989</v>
      </c>
      <c r="C426" s="55">
        <v>1</v>
      </c>
    </row>
    <row r="427" spans="1:3" ht="15.5" hidden="1" x14ac:dyDescent="0.35">
      <c r="A427" s="54" t="s">
        <v>2990</v>
      </c>
      <c r="B427" s="54" t="s">
        <v>2991</v>
      </c>
      <c r="C427" s="55">
        <v>1</v>
      </c>
    </row>
    <row r="428" spans="1:3" ht="15.5" hidden="1" x14ac:dyDescent="0.35">
      <c r="A428" s="54" t="s">
        <v>2992</v>
      </c>
      <c r="B428" s="54" t="s">
        <v>2993</v>
      </c>
      <c r="C428" s="55">
        <v>1</v>
      </c>
    </row>
    <row r="429" spans="1:3" ht="15.5" hidden="1" x14ac:dyDescent="0.35">
      <c r="A429" s="54" t="s">
        <v>2994</v>
      </c>
      <c r="B429" s="54" t="s">
        <v>2981</v>
      </c>
      <c r="C429" s="55">
        <v>1</v>
      </c>
    </row>
    <row r="430" spans="1:3" ht="15.5" hidden="1" x14ac:dyDescent="0.35">
      <c r="A430" s="54" t="s">
        <v>2995</v>
      </c>
      <c r="B430" s="54" t="s">
        <v>2996</v>
      </c>
      <c r="C430" s="55">
        <v>1</v>
      </c>
    </row>
    <row r="431" spans="1:3" ht="15.5" hidden="1" x14ac:dyDescent="0.35">
      <c r="A431" s="54" t="s">
        <v>2997</v>
      </c>
      <c r="B431" s="54" t="s">
        <v>2998</v>
      </c>
      <c r="C431" s="55">
        <v>1</v>
      </c>
    </row>
    <row r="432" spans="1:3" ht="15.5" hidden="1" x14ac:dyDescent="0.35">
      <c r="A432" s="54" t="s">
        <v>2999</v>
      </c>
      <c r="B432" s="54" t="s">
        <v>3000</v>
      </c>
      <c r="C432" s="55">
        <v>1</v>
      </c>
    </row>
    <row r="433" spans="1:3" ht="15.5" hidden="1" x14ac:dyDescent="0.35">
      <c r="A433" s="54" t="s">
        <v>3001</v>
      </c>
      <c r="B433" s="54" t="s">
        <v>3002</v>
      </c>
      <c r="C433" s="55">
        <v>1</v>
      </c>
    </row>
    <row r="434" spans="1:3" ht="15.5" hidden="1" x14ac:dyDescent="0.35">
      <c r="A434" s="54" t="s">
        <v>3003</v>
      </c>
      <c r="B434" s="54" t="s">
        <v>3004</v>
      </c>
      <c r="C434" s="55">
        <v>1</v>
      </c>
    </row>
    <row r="435" spans="1:3" ht="15.5" hidden="1" x14ac:dyDescent="0.35">
      <c r="A435" s="54" t="s">
        <v>3005</v>
      </c>
      <c r="B435" s="54" t="s">
        <v>3006</v>
      </c>
      <c r="C435" s="55">
        <v>1</v>
      </c>
    </row>
    <row r="436" spans="1:3" ht="15.5" hidden="1" x14ac:dyDescent="0.35">
      <c r="A436" s="54" t="s">
        <v>3007</v>
      </c>
      <c r="B436" s="54" t="s">
        <v>3008</v>
      </c>
      <c r="C436" s="55">
        <v>1</v>
      </c>
    </row>
    <row r="437" spans="1:3" ht="15.5" hidden="1" x14ac:dyDescent="0.35">
      <c r="A437" s="54" t="s">
        <v>3009</v>
      </c>
      <c r="B437" s="54" t="s">
        <v>3010</v>
      </c>
      <c r="C437" s="55">
        <v>1</v>
      </c>
    </row>
    <row r="438" spans="1:3" ht="15.5" hidden="1" x14ac:dyDescent="0.35">
      <c r="A438" s="54" t="s">
        <v>3011</v>
      </c>
      <c r="B438" s="54" t="s">
        <v>3012</v>
      </c>
      <c r="C438" s="55">
        <v>1</v>
      </c>
    </row>
    <row r="439" spans="1:3" ht="15.5" hidden="1" x14ac:dyDescent="0.35">
      <c r="A439" s="54" t="s">
        <v>3013</v>
      </c>
      <c r="B439" s="54" t="s">
        <v>3014</v>
      </c>
      <c r="C439" s="55">
        <v>1</v>
      </c>
    </row>
    <row r="440" spans="1:3" ht="15.5" hidden="1" x14ac:dyDescent="0.35">
      <c r="A440" s="54" t="s">
        <v>3015</v>
      </c>
      <c r="B440" s="54" t="s">
        <v>3016</v>
      </c>
      <c r="C440" s="55">
        <v>1</v>
      </c>
    </row>
    <row r="441" spans="1:3" ht="15.5" hidden="1" x14ac:dyDescent="0.35">
      <c r="A441" s="54" t="s">
        <v>3017</v>
      </c>
      <c r="B441" s="54" t="s">
        <v>3018</v>
      </c>
      <c r="C441" s="55">
        <v>1</v>
      </c>
    </row>
    <row r="442" spans="1:3" ht="15.5" hidden="1" x14ac:dyDescent="0.35">
      <c r="A442" s="54" t="s">
        <v>3019</v>
      </c>
      <c r="B442" s="54" t="s">
        <v>3020</v>
      </c>
      <c r="C442" s="55">
        <v>1</v>
      </c>
    </row>
    <row r="443" spans="1:3" ht="15.5" hidden="1" x14ac:dyDescent="0.35">
      <c r="A443" s="54" t="s">
        <v>3021</v>
      </c>
      <c r="B443" s="54" t="s">
        <v>3022</v>
      </c>
      <c r="C443" s="55">
        <v>1</v>
      </c>
    </row>
    <row r="444" spans="1:3" ht="15.5" hidden="1" x14ac:dyDescent="0.35">
      <c r="A444" s="54" t="s">
        <v>3023</v>
      </c>
      <c r="B444" s="54" t="s">
        <v>3024</v>
      </c>
      <c r="C444" s="55">
        <v>1</v>
      </c>
    </row>
    <row r="445" spans="1:3" ht="15.5" hidden="1" x14ac:dyDescent="0.35">
      <c r="A445" s="54" t="s">
        <v>3025</v>
      </c>
      <c r="B445" s="54" t="s">
        <v>3026</v>
      </c>
      <c r="C445" s="55">
        <v>1</v>
      </c>
    </row>
    <row r="446" spans="1:3" ht="15.5" hidden="1" x14ac:dyDescent="0.35">
      <c r="A446" s="54" t="s">
        <v>3027</v>
      </c>
      <c r="B446" s="54" t="s">
        <v>3028</v>
      </c>
      <c r="C446" s="55">
        <v>1</v>
      </c>
    </row>
    <row r="447" spans="1:3" ht="15.5" hidden="1" x14ac:dyDescent="0.35">
      <c r="A447" s="54" t="s">
        <v>3029</v>
      </c>
      <c r="B447" s="54" t="s">
        <v>3030</v>
      </c>
      <c r="C447" s="55">
        <v>1</v>
      </c>
    </row>
    <row r="448" spans="1:3" ht="15.5" hidden="1" x14ac:dyDescent="0.35">
      <c r="A448" s="54" t="s">
        <v>3031</v>
      </c>
      <c r="B448" s="54" t="s">
        <v>3032</v>
      </c>
      <c r="C448" s="55">
        <v>1</v>
      </c>
    </row>
    <row r="449" spans="1:3" ht="15.5" hidden="1" x14ac:dyDescent="0.35">
      <c r="A449" s="54" t="s">
        <v>3033</v>
      </c>
      <c r="B449" s="54" t="s">
        <v>3034</v>
      </c>
      <c r="C449" s="55">
        <v>1</v>
      </c>
    </row>
    <row r="450" spans="1:3" ht="15.5" hidden="1" x14ac:dyDescent="0.35">
      <c r="A450" s="54" t="s">
        <v>3035</v>
      </c>
      <c r="B450" s="54" t="s">
        <v>3036</v>
      </c>
      <c r="C450" s="55">
        <v>1</v>
      </c>
    </row>
    <row r="451" spans="1:3" ht="15.5" hidden="1" x14ac:dyDescent="0.35">
      <c r="A451" s="54" t="s">
        <v>3037</v>
      </c>
      <c r="B451" s="54" t="s">
        <v>3038</v>
      </c>
      <c r="C451" s="55">
        <v>1</v>
      </c>
    </row>
    <row r="452" spans="1:3" ht="15.5" hidden="1" x14ac:dyDescent="0.35">
      <c r="A452" s="54" t="s">
        <v>3039</v>
      </c>
      <c r="B452" s="54" t="s">
        <v>3040</v>
      </c>
      <c r="C452" s="55">
        <v>1</v>
      </c>
    </row>
    <row r="453" spans="1:3" ht="15.5" hidden="1" x14ac:dyDescent="0.35">
      <c r="A453" s="54" t="s">
        <v>3041</v>
      </c>
      <c r="B453" s="54" t="s">
        <v>3042</v>
      </c>
      <c r="C453" s="55">
        <v>1</v>
      </c>
    </row>
    <row r="454" spans="1:3" ht="15.5" hidden="1" x14ac:dyDescent="0.35">
      <c r="A454" s="54" t="s">
        <v>3043</v>
      </c>
      <c r="B454" s="54" t="s">
        <v>3044</v>
      </c>
      <c r="C454" s="55">
        <v>1</v>
      </c>
    </row>
    <row r="455" spans="1:3" ht="15.5" hidden="1" x14ac:dyDescent="0.35">
      <c r="A455" s="54" t="s">
        <v>3045</v>
      </c>
      <c r="B455" s="54" t="s">
        <v>3046</v>
      </c>
      <c r="C455" s="55">
        <v>1</v>
      </c>
    </row>
    <row r="456" spans="1:3" ht="15.5" hidden="1" x14ac:dyDescent="0.35">
      <c r="A456" s="54" t="s">
        <v>3047</v>
      </c>
      <c r="B456" s="54" t="s">
        <v>3048</v>
      </c>
      <c r="C456" s="55">
        <v>1</v>
      </c>
    </row>
    <row r="457" spans="1:3" ht="15.5" hidden="1" x14ac:dyDescent="0.35">
      <c r="A457" s="54" t="s">
        <v>3049</v>
      </c>
      <c r="B457" s="54" t="s">
        <v>3050</v>
      </c>
      <c r="C457" s="55">
        <v>1</v>
      </c>
    </row>
    <row r="458" spans="1:3" ht="15.5" hidden="1" x14ac:dyDescent="0.35">
      <c r="A458" s="54" t="s">
        <v>3051</v>
      </c>
      <c r="B458" s="54" t="s">
        <v>3052</v>
      </c>
      <c r="C458" s="55">
        <v>1</v>
      </c>
    </row>
    <row r="459" spans="1:3" ht="15.5" hidden="1" x14ac:dyDescent="0.35">
      <c r="A459" s="54" t="s">
        <v>3053</v>
      </c>
      <c r="B459" s="54" t="s">
        <v>3054</v>
      </c>
      <c r="C459" s="55">
        <v>1</v>
      </c>
    </row>
    <row r="460" spans="1:3" ht="15.5" hidden="1" x14ac:dyDescent="0.35">
      <c r="A460" s="54" t="s">
        <v>3055</v>
      </c>
      <c r="B460" s="54" t="s">
        <v>3056</v>
      </c>
      <c r="C460" s="55">
        <v>1</v>
      </c>
    </row>
    <row r="461" spans="1:3" ht="15.5" hidden="1" x14ac:dyDescent="0.35">
      <c r="A461" s="54" t="s">
        <v>3057</v>
      </c>
      <c r="B461" s="54" t="s">
        <v>3058</v>
      </c>
      <c r="C461" s="55">
        <v>1</v>
      </c>
    </row>
    <row r="462" spans="1:3" ht="15.5" hidden="1" x14ac:dyDescent="0.35">
      <c r="A462" s="54" t="s">
        <v>3059</v>
      </c>
      <c r="B462" s="54" t="s">
        <v>3060</v>
      </c>
      <c r="C462" s="55">
        <v>1</v>
      </c>
    </row>
    <row r="463" spans="1:3" ht="15.5" hidden="1" x14ac:dyDescent="0.35">
      <c r="A463" s="54" t="s">
        <v>3061</v>
      </c>
      <c r="B463" s="54" t="s">
        <v>3062</v>
      </c>
      <c r="C463" s="55">
        <v>1</v>
      </c>
    </row>
    <row r="464" spans="1:3" ht="15.5" hidden="1" x14ac:dyDescent="0.35">
      <c r="A464" s="54" t="s">
        <v>3063</v>
      </c>
      <c r="B464" s="54" t="s">
        <v>3064</v>
      </c>
      <c r="C464" s="55">
        <v>1</v>
      </c>
    </row>
    <row r="465" spans="1:3" ht="15.5" hidden="1" x14ac:dyDescent="0.35">
      <c r="A465" s="54" t="s">
        <v>3065</v>
      </c>
      <c r="B465" s="54" t="s">
        <v>3066</v>
      </c>
      <c r="C465" s="55">
        <v>1</v>
      </c>
    </row>
    <row r="466" spans="1:3" ht="15.5" hidden="1" x14ac:dyDescent="0.35">
      <c r="A466" s="54" t="s">
        <v>3067</v>
      </c>
      <c r="B466" s="54" t="s">
        <v>3068</v>
      </c>
      <c r="C466" s="55">
        <v>1</v>
      </c>
    </row>
    <row r="467" spans="1:3" ht="15.5" hidden="1" x14ac:dyDescent="0.35">
      <c r="A467" s="54" t="s">
        <v>3069</v>
      </c>
      <c r="B467" s="54" t="s">
        <v>3070</v>
      </c>
      <c r="C467" s="55">
        <v>1</v>
      </c>
    </row>
    <row r="468" spans="1:3" ht="15.5" hidden="1" x14ac:dyDescent="0.35">
      <c r="A468" s="54" t="s">
        <v>3071</v>
      </c>
      <c r="B468" s="54" t="s">
        <v>3072</v>
      </c>
      <c r="C468" s="55">
        <v>1</v>
      </c>
    </row>
    <row r="469" spans="1:3" ht="15.5" hidden="1" x14ac:dyDescent="0.35">
      <c r="A469" s="54" t="s">
        <v>3073</v>
      </c>
      <c r="B469" s="54" t="s">
        <v>3074</v>
      </c>
      <c r="C469" s="55">
        <v>1</v>
      </c>
    </row>
    <row r="470" spans="1:3" ht="15.5" hidden="1" x14ac:dyDescent="0.35">
      <c r="A470" s="54" t="s">
        <v>3075</v>
      </c>
      <c r="B470" s="54" t="s">
        <v>3076</v>
      </c>
      <c r="C470" s="55">
        <v>1</v>
      </c>
    </row>
    <row r="471" spans="1:3" ht="15.5" hidden="1" x14ac:dyDescent="0.35">
      <c r="A471" s="54" t="s">
        <v>3077</v>
      </c>
      <c r="B471" s="54" t="s">
        <v>3078</v>
      </c>
      <c r="C471" s="55">
        <v>1</v>
      </c>
    </row>
    <row r="472" spans="1:3" ht="15.5" hidden="1" x14ac:dyDescent="0.35">
      <c r="A472" s="54" t="s">
        <v>3079</v>
      </c>
      <c r="B472" s="54" t="s">
        <v>3080</v>
      </c>
      <c r="C472" s="55">
        <v>1</v>
      </c>
    </row>
    <row r="473" spans="1:3" ht="15.5" hidden="1" x14ac:dyDescent="0.35">
      <c r="A473" s="54" t="s">
        <v>3081</v>
      </c>
      <c r="B473" s="54" t="s">
        <v>3082</v>
      </c>
      <c r="C473" s="55">
        <v>1</v>
      </c>
    </row>
    <row r="474" spans="1:3" ht="15.5" hidden="1" x14ac:dyDescent="0.35">
      <c r="A474" s="54" t="s">
        <v>3083</v>
      </c>
      <c r="B474" s="54" t="s">
        <v>3084</v>
      </c>
      <c r="C474" s="55">
        <v>1</v>
      </c>
    </row>
    <row r="475" spans="1:3" ht="15.5" x14ac:dyDescent="0.35">
      <c r="A475" s="54" t="s">
        <v>3085</v>
      </c>
      <c r="B475" s="54" t="s">
        <v>3086</v>
      </c>
      <c r="C475" s="55">
        <v>5</v>
      </c>
    </row>
    <row r="476" spans="1:3" ht="15.5" hidden="1" x14ac:dyDescent="0.35">
      <c r="A476" s="54" t="s">
        <v>3087</v>
      </c>
      <c r="B476" s="54" t="s">
        <v>3088</v>
      </c>
      <c r="C476" s="55">
        <v>4</v>
      </c>
    </row>
    <row r="477" spans="1:3" ht="15.5" hidden="1" x14ac:dyDescent="0.35">
      <c r="A477" s="54" t="s">
        <v>3089</v>
      </c>
      <c r="B477" s="54" t="s">
        <v>3090</v>
      </c>
      <c r="C477" s="55">
        <v>1</v>
      </c>
    </row>
    <row r="478" spans="1:3" ht="15.5" hidden="1" x14ac:dyDescent="0.35">
      <c r="A478" s="54" t="s">
        <v>3091</v>
      </c>
      <c r="B478" s="54" t="s">
        <v>3092</v>
      </c>
      <c r="C478" s="55">
        <v>1</v>
      </c>
    </row>
    <row r="479" spans="1:3" ht="15.5" hidden="1" x14ac:dyDescent="0.35">
      <c r="A479" s="54" t="s">
        <v>3093</v>
      </c>
      <c r="B479" s="54" t="s">
        <v>3094</v>
      </c>
      <c r="C479" s="55">
        <v>1</v>
      </c>
    </row>
    <row r="480" spans="1:3" ht="15.5" hidden="1" x14ac:dyDescent="0.35">
      <c r="A480" s="54" t="s">
        <v>3095</v>
      </c>
      <c r="B480" s="54" t="s">
        <v>3096</v>
      </c>
      <c r="C480" s="55">
        <v>1</v>
      </c>
    </row>
    <row r="481" spans="1:3" ht="15.5" hidden="1" x14ac:dyDescent="0.35">
      <c r="A481" s="54" t="s">
        <v>3097</v>
      </c>
      <c r="B481" s="54" t="s">
        <v>3098</v>
      </c>
      <c r="C481" s="55">
        <v>1</v>
      </c>
    </row>
    <row r="482" spans="1:3" ht="15.5" hidden="1" x14ac:dyDescent="0.35">
      <c r="A482" s="54" t="s">
        <v>3099</v>
      </c>
      <c r="B482" s="54" t="s">
        <v>3100</v>
      </c>
      <c r="C482" s="55">
        <v>1</v>
      </c>
    </row>
    <row r="483" spans="1:3" ht="15.5" hidden="1" x14ac:dyDescent="0.35">
      <c r="A483" s="54" t="s">
        <v>3101</v>
      </c>
      <c r="B483" s="54" t="s">
        <v>3102</v>
      </c>
      <c r="C483" s="55">
        <v>1</v>
      </c>
    </row>
    <row r="484" spans="1:3" ht="15.5" hidden="1" x14ac:dyDescent="0.35">
      <c r="A484" s="54" t="s">
        <v>3103</v>
      </c>
      <c r="B484" s="54" t="s">
        <v>3104</v>
      </c>
      <c r="C484" s="55">
        <v>1</v>
      </c>
    </row>
    <row r="485" spans="1:3" ht="15.5" hidden="1" x14ac:dyDescent="0.35">
      <c r="A485" s="54" t="s">
        <v>3105</v>
      </c>
      <c r="B485" s="54" t="s">
        <v>3106</v>
      </c>
      <c r="C485" s="55">
        <v>1</v>
      </c>
    </row>
    <row r="486" spans="1:3" ht="15.5" hidden="1" x14ac:dyDescent="0.35">
      <c r="A486" s="54" t="s">
        <v>3107</v>
      </c>
      <c r="B486" s="54" t="s">
        <v>3108</v>
      </c>
      <c r="C486" s="55">
        <v>1</v>
      </c>
    </row>
    <row r="487" spans="1:3" ht="15.5" hidden="1" x14ac:dyDescent="0.35">
      <c r="A487" s="54" t="s">
        <v>3109</v>
      </c>
      <c r="B487" s="54" t="s">
        <v>3110</v>
      </c>
      <c r="C487" s="55">
        <v>1</v>
      </c>
    </row>
    <row r="488" spans="1:3" ht="15.5" hidden="1" x14ac:dyDescent="0.35">
      <c r="A488" s="54" t="s">
        <v>3111</v>
      </c>
      <c r="B488" s="54" t="s">
        <v>3112</v>
      </c>
      <c r="C488" s="55">
        <v>1</v>
      </c>
    </row>
    <row r="489" spans="1:3" ht="15.5" hidden="1" x14ac:dyDescent="0.35">
      <c r="A489" s="54" t="s">
        <v>3113</v>
      </c>
      <c r="B489" s="54" t="s">
        <v>3114</v>
      </c>
      <c r="C489" s="55">
        <v>1</v>
      </c>
    </row>
    <row r="490" spans="1:3" ht="15.5" hidden="1" x14ac:dyDescent="0.35">
      <c r="A490" s="54" t="s">
        <v>3115</v>
      </c>
      <c r="B490" s="54" t="s">
        <v>3116</v>
      </c>
      <c r="C490" s="55">
        <v>8</v>
      </c>
    </row>
    <row r="491" spans="1:3" ht="15.5" hidden="1" x14ac:dyDescent="0.35">
      <c r="A491" s="54" t="s">
        <v>3117</v>
      </c>
      <c r="B491" s="54" t="s">
        <v>3118</v>
      </c>
      <c r="C491" s="55">
        <v>1</v>
      </c>
    </row>
    <row r="492" spans="1:3" ht="15.5" hidden="1" x14ac:dyDescent="0.35">
      <c r="A492" s="54" t="s">
        <v>3119</v>
      </c>
      <c r="B492" s="54" t="s">
        <v>3120</v>
      </c>
      <c r="C492" s="55">
        <v>1</v>
      </c>
    </row>
    <row r="493" spans="1:3" ht="15.5" hidden="1" x14ac:dyDescent="0.35">
      <c r="A493" s="54" t="s">
        <v>3121</v>
      </c>
      <c r="B493" s="54" t="s">
        <v>3122</v>
      </c>
      <c r="C493" s="55">
        <v>1</v>
      </c>
    </row>
    <row r="494" spans="1:3" ht="15.5" hidden="1" x14ac:dyDescent="0.35">
      <c r="A494" s="54" t="s">
        <v>3123</v>
      </c>
      <c r="B494" s="54" t="s">
        <v>3124</v>
      </c>
      <c r="C494" s="55">
        <v>1</v>
      </c>
    </row>
    <row r="495" spans="1:3" ht="15.5" hidden="1" x14ac:dyDescent="0.35">
      <c r="A495" s="54" t="s">
        <v>3125</v>
      </c>
      <c r="B495" s="54" t="s">
        <v>3126</v>
      </c>
      <c r="C495" s="55">
        <v>1</v>
      </c>
    </row>
    <row r="496" spans="1:3" ht="15.5" hidden="1" x14ac:dyDescent="0.35">
      <c r="A496" s="54" t="s">
        <v>3127</v>
      </c>
      <c r="B496" s="54" t="s">
        <v>3128</v>
      </c>
      <c r="C496" s="55">
        <v>1</v>
      </c>
    </row>
    <row r="497" spans="1:3" ht="15.5" hidden="1" x14ac:dyDescent="0.35">
      <c r="A497" s="54" t="s">
        <v>3129</v>
      </c>
      <c r="B497" s="54" t="s">
        <v>3130</v>
      </c>
      <c r="C497" s="55">
        <v>1</v>
      </c>
    </row>
    <row r="498" spans="1:3" ht="15.5" hidden="1" x14ac:dyDescent="0.35">
      <c r="A498" s="54" t="s">
        <v>3131</v>
      </c>
      <c r="B498" s="54" t="s">
        <v>3132</v>
      </c>
      <c r="C498" s="55">
        <v>1</v>
      </c>
    </row>
    <row r="499" spans="1:3" ht="15.5" hidden="1" x14ac:dyDescent="0.35">
      <c r="A499" s="54" t="s">
        <v>3133</v>
      </c>
      <c r="B499" s="54" t="s">
        <v>3134</v>
      </c>
      <c r="C499" s="55">
        <v>1</v>
      </c>
    </row>
    <row r="500" spans="1:3" ht="15.5" hidden="1" x14ac:dyDescent="0.35">
      <c r="A500" s="54" t="s">
        <v>3135</v>
      </c>
      <c r="B500" s="54" t="s">
        <v>3136</v>
      </c>
      <c r="C500" s="55">
        <v>1</v>
      </c>
    </row>
    <row r="501" spans="1:3" ht="15.5" hidden="1" x14ac:dyDescent="0.35">
      <c r="A501" s="54" t="s">
        <v>3137</v>
      </c>
      <c r="B501" s="54" t="s">
        <v>3138</v>
      </c>
      <c r="C501" s="55">
        <v>1</v>
      </c>
    </row>
    <row r="502" spans="1:3" ht="15.5" hidden="1" x14ac:dyDescent="0.35">
      <c r="A502" s="54" t="s">
        <v>3139</v>
      </c>
      <c r="B502" s="54" t="s">
        <v>3140</v>
      </c>
      <c r="C502" s="55">
        <v>1</v>
      </c>
    </row>
    <row r="503" spans="1:3" ht="15.5" hidden="1" x14ac:dyDescent="0.35">
      <c r="A503" s="54" t="s">
        <v>3141</v>
      </c>
      <c r="B503" s="54" t="s">
        <v>3142</v>
      </c>
      <c r="C503" s="55">
        <v>1</v>
      </c>
    </row>
    <row r="504" spans="1:3" ht="15.5" hidden="1" x14ac:dyDescent="0.35">
      <c r="A504" s="54" t="s">
        <v>3143</v>
      </c>
      <c r="B504" s="54" t="s">
        <v>3144</v>
      </c>
      <c r="C504" s="55">
        <v>1</v>
      </c>
    </row>
    <row r="505" spans="1:3" ht="15.5" hidden="1" x14ac:dyDescent="0.35">
      <c r="A505" s="54" t="s">
        <v>3145</v>
      </c>
      <c r="B505" s="54" t="s">
        <v>3146</v>
      </c>
      <c r="C505" s="55">
        <v>1</v>
      </c>
    </row>
    <row r="506" spans="1:3" ht="15.5" hidden="1" x14ac:dyDescent="0.35">
      <c r="A506" s="54" t="s">
        <v>3147</v>
      </c>
      <c r="B506" s="54" t="s">
        <v>3148</v>
      </c>
      <c r="C506" s="55">
        <v>1</v>
      </c>
    </row>
    <row r="507" spans="1:3" ht="15.5" hidden="1" x14ac:dyDescent="0.35">
      <c r="A507" s="54" t="s">
        <v>3149</v>
      </c>
      <c r="B507" s="54" t="s">
        <v>3150</v>
      </c>
      <c r="C507" s="55">
        <v>1</v>
      </c>
    </row>
    <row r="508" spans="1:3" ht="15.5" hidden="1" x14ac:dyDescent="0.35">
      <c r="A508" s="54" t="s">
        <v>3151</v>
      </c>
      <c r="B508" s="54" t="s">
        <v>3152</v>
      </c>
      <c r="C508" s="55">
        <v>1</v>
      </c>
    </row>
    <row r="509" spans="1:3" ht="15.5" hidden="1" x14ac:dyDescent="0.35">
      <c r="A509" s="54" t="s">
        <v>3153</v>
      </c>
      <c r="B509" s="54" t="s">
        <v>3154</v>
      </c>
      <c r="C509" s="55">
        <v>1</v>
      </c>
    </row>
    <row r="510" spans="1:3" ht="15.5" hidden="1" x14ac:dyDescent="0.35">
      <c r="A510" s="54" t="s">
        <v>3155</v>
      </c>
      <c r="B510" s="54" t="s">
        <v>3156</v>
      </c>
      <c r="C510" s="55">
        <v>1</v>
      </c>
    </row>
    <row r="511" spans="1:3" ht="15.5" hidden="1" x14ac:dyDescent="0.35">
      <c r="A511" s="54" t="s">
        <v>3157</v>
      </c>
      <c r="B511" s="54" t="s">
        <v>3158</v>
      </c>
      <c r="C511" s="55">
        <v>1</v>
      </c>
    </row>
    <row r="512" spans="1:3" ht="15.5" hidden="1" x14ac:dyDescent="0.35">
      <c r="A512" s="54" t="s">
        <v>3159</v>
      </c>
      <c r="B512" s="54" t="s">
        <v>3160</v>
      </c>
      <c r="C512" s="55">
        <v>1</v>
      </c>
    </row>
    <row r="513" spans="1:3" ht="15.5" hidden="1" x14ac:dyDescent="0.35">
      <c r="A513" s="54" t="s">
        <v>3161</v>
      </c>
      <c r="B513" s="54" t="s">
        <v>3162</v>
      </c>
      <c r="C513" s="55">
        <v>1</v>
      </c>
    </row>
    <row r="514" spans="1:3" ht="15.5" hidden="1" x14ac:dyDescent="0.35">
      <c r="A514" s="54" t="s">
        <v>3163</v>
      </c>
      <c r="B514" s="54" t="s">
        <v>3164</v>
      </c>
      <c r="C514" s="55">
        <v>1</v>
      </c>
    </row>
    <row r="515" spans="1:3" ht="15.5" hidden="1" x14ac:dyDescent="0.35">
      <c r="A515" s="54" t="s">
        <v>3165</v>
      </c>
      <c r="B515" s="54" t="s">
        <v>3166</v>
      </c>
      <c r="C515" s="55">
        <v>1</v>
      </c>
    </row>
    <row r="516" spans="1:3" ht="15.5" hidden="1" x14ac:dyDescent="0.35">
      <c r="A516" s="54" t="s">
        <v>3167</v>
      </c>
      <c r="B516" s="54" t="s">
        <v>3168</v>
      </c>
      <c r="C516" s="55">
        <v>1</v>
      </c>
    </row>
    <row r="517" spans="1:3" ht="15.5" hidden="1" x14ac:dyDescent="0.35">
      <c r="A517" s="54" t="s">
        <v>3169</v>
      </c>
      <c r="B517" s="54" t="s">
        <v>3170</v>
      </c>
      <c r="C517" s="55">
        <v>1</v>
      </c>
    </row>
    <row r="518" spans="1:3" ht="15.5" hidden="1" x14ac:dyDescent="0.35">
      <c r="A518" s="54" t="s">
        <v>3171</v>
      </c>
      <c r="B518" s="54" t="s">
        <v>3172</v>
      </c>
      <c r="C518" s="55">
        <v>1</v>
      </c>
    </row>
    <row r="519" spans="1:3" ht="15.5" hidden="1" x14ac:dyDescent="0.35">
      <c r="A519" s="54" t="s">
        <v>3173</v>
      </c>
      <c r="B519" s="54" t="s">
        <v>3174</v>
      </c>
      <c r="C519" s="55">
        <v>1</v>
      </c>
    </row>
    <row r="520" spans="1:3" ht="15.5" hidden="1" x14ac:dyDescent="0.35">
      <c r="A520" s="54" t="s">
        <v>3175</v>
      </c>
      <c r="B520" s="54" t="s">
        <v>3176</v>
      </c>
      <c r="C520" s="55">
        <v>1</v>
      </c>
    </row>
    <row r="521" spans="1:3" ht="15.5" hidden="1" x14ac:dyDescent="0.35">
      <c r="A521" s="54" t="s">
        <v>3177</v>
      </c>
      <c r="B521" s="54" t="s">
        <v>3178</v>
      </c>
      <c r="C521" s="55">
        <v>1</v>
      </c>
    </row>
    <row r="522" spans="1:3" ht="15.5" hidden="1" x14ac:dyDescent="0.35">
      <c r="A522" s="54" t="s">
        <v>3179</v>
      </c>
      <c r="B522" s="54" t="s">
        <v>3180</v>
      </c>
      <c r="C522" s="55">
        <v>1</v>
      </c>
    </row>
    <row r="523" spans="1:3" ht="15.5" hidden="1" x14ac:dyDescent="0.35">
      <c r="A523" s="54" t="s">
        <v>3181</v>
      </c>
      <c r="B523" s="54" t="s">
        <v>3182</v>
      </c>
      <c r="C523" s="55">
        <v>1</v>
      </c>
    </row>
    <row r="524" spans="1:3" ht="15.5" hidden="1" x14ac:dyDescent="0.35">
      <c r="A524" s="54" t="s">
        <v>3183</v>
      </c>
      <c r="B524" s="54" t="s">
        <v>3184</v>
      </c>
      <c r="C524" s="55">
        <v>1</v>
      </c>
    </row>
    <row r="525" spans="1:3" ht="15.5" hidden="1" x14ac:dyDescent="0.35">
      <c r="A525" s="54" t="s">
        <v>3185</v>
      </c>
      <c r="B525" s="54" t="s">
        <v>3186</v>
      </c>
      <c r="C525" s="55">
        <v>1</v>
      </c>
    </row>
    <row r="526" spans="1:3" ht="15.5" hidden="1" x14ac:dyDescent="0.35">
      <c r="A526" s="54" t="s">
        <v>3187</v>
      </c>
      <c r="B526" s="54" t="s">
        <v>3188</v>
      </c>
      <c r="C526" s="55">
        <v>1</v>
      </c>
    </row>
    <row r="527" spans="1:3" ht="15.5" hidden="1" x14ac:dyDescent="0.35">
      <c r="A527" s="54" t="s">
        <v>3189</v>
      </c>
      <c r="B527" s="54" t="s">
        <v>3190</v>
      </c>
      <c r="C527" s="55">
        <v>1</v>
      </c>
    </row>
    <row r="528" spans="1:3" ht="15.5" hidden="1" x14ac:dyDescent="0.35">
      <c r="A528" s="54" t="s">
        <v>3191</v>
      </c>
      <c r="B528" s="54" t="s">
        <v>3192</v>
      </c>
      <c r="C528" s="55">
        <v>1</v>
      </c>
    </row>
    <row r="529" spans="1:3" ht="15.5" hidden="1" x14ac:dyDescent="0.35">
      <c r="A529" s="54" t="s">
        <v>3193</v>
      </c>
      <c r="B529" s="54" t="s">
        <v>3194</v>
      </c>
      <c r="C529" s="55">
        <v>1</v>
      </c>
    </row>
    <row r="530" spans="1:3" ht="15.5" hidden="1" x14ac:dyDescent="0.35">
      <c r="A530" s="54" t="s">
        <v>3195</v>
      </c>
      <c r="B530" s="54" t="s">
        <v>3196</v>
      </c>
      <c r="C530" s="55">
        <v>1</v>
      </c>
    </row>
    <row r="531" spans="1:3" ht="15.5" hidden="1" x14ac:dyDescent="0.35">
      <c r="A531" s="54" t="s">
        <v>3197</v>
      </c>
      <c r="B531" s="54" t="s">
        <v>3198</v>
      </c>
      <c r="C531" s="55">
        <v>1</v>
      </c>
    </row>
    <row r="532" spans="1:3" ht="15.5" hidden="1" x14ac:dyDescent="0.35">
      <c r="A532" s="54" t="s">
        <v>3199</v>
      </c>
      <c r="B532" s="54" t="s">
        <v>3200</v>
      </c>
      <c r="C532" s="55">
        <v>1</v>
      </c>
    </row>
    <row r="533" spans="1:3" ht="15.5" hidden="1" x14ac:dyDescent="0.35">
      <c r="A533" s="54" t="s">
        <v>3201</v>
      </c>
      <c r="B533" s="54" t="s">
        <v>3202</v>
      </c>
      <c r="C533" s="55">
        <v>1</v>
      </c>
    </row>
    <row r="534" spans="1:3" ht="31" hidden="1" x14ac:dyDescent="0.35">
      <c r="A534" s="54" t="s">
        <v>3203</v>
      </c>
      <c r="B534" s="54" t="s">
        <v>3204</v>
      </c>
      <c r="C534" s="55">
        <v>1</v>
      </c>
    </row>
    <row r="535" spans="1:3" ht="31" hidden="1" x14ac:dyDescent="0.35">
      <c r="A535" s="54" t="s">
        <v>3205</v>
      </c>
      <c r="B535" s="54" t="s">
        <v>3206</v>
      </c>
      <c r="C535" s="55">
        <v>1</v>
      </c>
    </row>
    <row r="536" spans="1:3" ht="15.5" hidden="1" x14ac:dyDescent="0.35">
      <c r="A536" s="54" t="s">
        <v>3207</v>
      </c>
      <c r="B536" s="54" t="s">
        <v>3208</v>
      </c>
      <c r="C536" s="55">
        <v>1</v>
      </c>
    </row>
    <row r="537" spans="1:3" ht="15.5" hidden="1" x14ac:dyDescent="0.35">
      <c r="A537" s="54" t="s">
        <v>3209</v>
      </c>
      <c r="B537" s="54" t="s">
        <v>3210</v>
      </c>
      <c r="C537" s="55">
        <v>1</v>
      </c>
    </row>
    <row r="538" spans="1:3" ht="15.5" hidden="1" x14ac:dyDescent="0.35">
      <c r="A538" s="54" t="s">
        <v>3211</v>
      </c>
      <c r="B538" s="54" t="s">
        <v>3212</v>
      </c>
      <c r="C538" s="55">
        <v>1</v>
      </c>
    </row>
    <row r="539" spans="1:3" ht="15.5" hidden="1" x14ac:dyDescent="0.35">
      <c r="A539" s="54" t="s">
        <v>3213</v>
      </c>
      <c r="B539" s="54" t="s">
        <v>3219</v>
      </c>
      <c r="C539" s="55">
        <v>1</v>
      </c>
    </row>
    <row r="540" spans="1:3" ht="15.5" hidden="1" x14ac:dyDescent="0.35">
      <c r="A540" s="54" t="s">
        <v>3220</v>
      </c>
      <c r="B540" s="54" t="s">
        <v>3221</v>
      </c>
      <c r="C540" s="55">
        <v>1</v>
      </c>
    </row>
    <row r="541" spans="1:3" ht="15.5" hidden="1" x14ac:dyDescent="0.35">
      <c r="A541" s="54" t="s">
        <v>3222</v>
      </c>
      <c r="B541" s="54" t="s">
        <v>3223</v>
      </c>
      <c r="C541" s="55">
        <v>1</v>
      </c>
    </row>
    <row r="542" spans="1:3" ht="15.5" hidden="1" x14ac:dyDescent="0.35">
      <c r="A542" s="54" t="s">
        <v>3224</v>
      </c>
      <c r="B542" s="54" t="s">
        <v>3225</v>
      </c>
      <c r="C542" s="55">
        <v>1</v>
      </c>
    </row>
    <row r="543" spans="1:3" ht="15.5" hidden="1" x14ac:dyDescent="0.35">
      <c r="A543" s="54" t="s">
        <v>3226</v>
      </c>
      <c r="B543" s="54" t="s">
        <v>3227</v>
      </c>
      <c r="C543" s="55">
        <v>1</v>
      </c>
    </row>
    <row r="544" spans="1:3" ht="15.5" hidden="1" x14ac:dyDescent="0.35">
      <c r="A544" s="54" t="s">
        <v>3228</v>
      </c>
      <c r="B544" s="54" t="s">
        <v>3229</v>
      </c>
      <c r="C544" s="55">
        <v>1</v>
      </c>
    </row>
    <row r="545" spans="1:3" ht="15.5" hidden="1" x14ac:dyDescent="0.35">
      <c r="A545" s="54" t="s">
        <v>3230</v>
      </c>
      <c r="B545" s="54" t="s">
        <v>3231</v>
      </c>
      <c r="C545" s="55">
        <v>1</v>
      </c>
    </row>
    <row r="546" spans="1:3" ht="15.5" hidden="1" x14ac:dyDescent="0.35">
      <c r="A546" s="54" t="s">
        <v>3232</v>
      </c>
      <c r="B546" s="54" t="s">
        <v>3233</v>
      </c>
      <c r="C546" s="55">
        <v>1</v>
      </c>
    </row>
    <row r="547" spans="1:3" ht="15.5" hidden="1" x14ac:dyDescent="0.35">
      <c r="A547" s="54" t="s">
        <v>3234</v>
      </c>
      <c r="B547" s="54" t="s">
        <v>3235</v>
      </c>
      <c r="C547" s="55">
        <v>1</v>
      </c>
    </row>
    <row r="548" spans="1:3" ht="15.5" hidden="1" x14ac:dyDescent="0.35">
      <c r="A548" s="54" t="s">
        <v>3236</v>
      </c>
      <c r="B548" s="54" t="s">
        <v>3237</v>
      </c>
      <c r="C548" s="55">
        <v>1</v>
      </c>
    </row>
  </sheetData>
  <autoFilter ref="A1:U548" xr:uid="{03AC57DE-1E8A-4032-9097-3D36B88082A2}">
    <filterColumn colId="1">
      <filters>
        <filter val="Agency allows FTI access from unsecured wireless network"/>
        <filter val="Agency cannot remotely wipe lost mobile device"/>
        <filter val="Agency does not adequately govern or control software usage"/>
        <filter val="Agency does not centrally manage access to third party environments"/>
        <filter val="Agency does not centrally manage mobile device configuration"/>
        <filter val="Agency does not conduct routine assessments of security controls"/>
        <filter val="Agency does not control routine operational changes to systems via an approval process"/>
        <filter val="Agency does not control significant changes to systems via an approval process"/>
        <filter val="Agency does not maintain training records"/>
        <filter val="Agency does not monitor for unauthorized hosts on the network"/>
        <filter val="Agency does not monitor for unauthorized software on the network"/>
        <filter val="Agency does not perform incident response exercises in accordance with Pub 1075"/>
        <filter val="Agency does not properly retire or remove unneeded source code from production"/>
        <filter val="Agency does not properly test changes prior to implementation"/>
        <filter val="Agency does not provide security-specific training"/>
        <filter val="Agency does not provide support resource for assistance in handling and reporting security incidents"/>
        <filter val="Agency does not receive security alerts, advisories, or directives"/>
        <filter val="Agency does not train contractors with FTI access"/>
        <filter val="Agency does not train employees with FTI access"/>
        <filter val="Agency duplicates usernames"/>
        <filter val="Agency employees with inappropriate access to FTI"/>
        <filter val="Agency has not defined an authorized list of software"/>
        <filter val="Agency has not notified IRS of this technology"/>
        <filter val="Agency network diagram is not complete"/>
        <filter val="Agency network not properly protected from spam email"/>
        <filter val="Agency processes FTI at a contractor-run consolidated data center"/>
        <filter val="Agency shares administrative account inappropriately"/>
        <filter val="An FTI system is directly routable to the internet via unencrypted protocols"/>
        <filter val="Assessment results are not shared with designated agency officials"/>
        <filter val="Configuration settings and benchmarks have not been defined"/>
        <filter val="Contingency plan does not exist for consolidated data center"/>
        <filter val="Contingency plan is not sufficient"/>
        <filter val="Contingency plan is not updated annually"/>
        <filter val="Contingency planning controls are not implemented properly"/>
        <filter val="Contingency plans are not tested annually"/>
        <filter val="Contingency training is not conducted"/>
        <filter val="Contingency training is not sufficient"/>
        <filter val="Data at rest is not encrypted using the latest FIPS approved encryption"/>
        <filter val="Data remanence is not properly handled"/>
        <filter val="Encryption capabilities do not meet FIPS 140-2 requirements"/>
        <filter val="Encryption capabilities do not meet the latest FIPS 140 requirements"/>
        <filter val="FTI is emailed incorrectly inside the agency"/>
        <filter val="FTI is emailed outside of the agency"/>
        <filter val="FTI is not encrypted in transit"/>
        <filter val="FTI is not encrypted in transit to the DR site"/>
        <filter val="No auditing is being performed at the agency"/>
        <filter val="No contingency plan exists for FTI data"/>
        <filter val="Passwords are allowed to be stored unencrypted in config files"/>
        <filter val="Penetration test results are not included in agency POA&amp;Ms"/>
        <filter val="Procedures stored in the database are not encrypted"/>
        <filter val="Security alerts are not disseminated to agency personnel"/>
        <filter val="System/service provider is not held accountable to protect and share audit records with the agency"/>
        <filter val="The agency does not adequately control remote access to its systems"/>
        <filter val="The agency does not blacklist known malicious IPs"/>
        <filter val="The agency does not update blacklists of known malicious IPs"/>
        <filter val="The agency's SSR does not address the current FTI environment"/>
        <filter val="The required benchmark has not been applied"/>
        <filter val="Unauthorized disclosure to other agencies"/>
        <filter val="Unencrypted management sessions over the internal network"/>
        <filter val="Use of emergency userIDs is not properly controlled"/>
      </filters>
    </filterColumn>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4C9BD3-B83A-487C-BA23-7CD6A5000FBE}">
  <ds:schemaRefs>
    <ds:schemaRef ds:uri="be105e32-4fe1-4160-ab0f-41a15f6ce0eb"/>
    <ds:schemaRef ds:uri="2c75e67c-ed2d-4c91-baba-8aa4949e551e"/>
    <ds:schemaRef ds:uri="http://purl.org/dc/term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7D53A11C-A441-491E-848A-244FD83AA49C}">
  <ds:schemaRefs>
    <ds:schemaRef ds:uri="http://schemas.microsoft.com/sharepoint/v3/contenttype/forms"/>
  </ds:schemaRefs>
</ds:datastoreItem>
</file>

<file path=customXml/itemProps3.xml><?xml version="1.0" encoding="utf-8"?>
<ds:datastoreItem xmlns:ds="http://schemas.openxmlformats.org/officeDocument/2006/customXml" ds:itemID="{F46F563C-EF81-4856-BCB8-E6BE92DBC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Dashboard</vt:lpstr>
      <vt:lpstr>Results</vt:lpstr>
      <vt:lpstr>Instructions</vt:lpstr>
      <vt:lpstr>Test Cases Server 2019</vt:lpstr>
      <vt:lpstr>Appendix</vt:lpstr>
      <vt:lpstr>Change Log</vt:lpstr>
      <vt:lpstr>New Release Changes</vt:lpstr>
      <vt:lpstr>Issue Code Table</vt:lpstr>
      <vt:lpstr>Appendix!Print_Area</vt:lpstr>
      <vt:lpstr>'Change Log'!Print_Area</vt:lpstr>
      <vt:lpstr>Dashboard!Print_Area</vt:lpstr>
      <vt:lpstr>Instructions!Print_Area</vt:lpstr>
      <vt:lpstr>'New Release Changes'!Print_Area</vt:lpstr>
    </vt:vector>
  </TitlesOfParts>
  <Manager>Office of Safeguards</Manager>
  <Company>Internal Revenue Service</Company>
  <LinksUpToDate>false</LinksUpToDate>
  <SharedDoc>false</SharedDoc>
  <HyperlinkBase>http://www.irs.gov/uac/Safeguards-Program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IT Security Compliance Evaluation</dc:subject>
  <dc:creator>Booz Allen Hamilton</dc:creator>
  <cp:keywords>usgcb, stig, pub1075</cp:keywords>
  <dc:description/>
  <cp:lastModifiedBy>Draper Chris L</cp:lastModifiedBy>
  <cp:revision/>
  <dcterms:created xsi:type="dcterms:W3CDTF">2012-09-21T14:43:24Z</dcterms:created>
  <dcterms:modified xsi:type="dcterms:W3CDTF">2024-10-30T21:55:31Z</dcterms:modified>
  <cp:category>security</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0x0101005F9A23EE154DD5418D5EADA94C08CC29</vt:lpwstr>
  </property>
  <property fmtid="{D5CDD505-2E9C-101B-9397-08002B2CF9AE}" pid="4" name="MediaServiceImageTags">
    <vt:lpwstr/>
  </property>
  <property fmtid="{D5CDD505-2E9C-101B-9397-08002B2CF9AE}" pid="5" name="MSIP_Label_e3410cd3-3bc2-4dd2-9713-8e48508c626b_Enabled">
    <vt:lpwstr>true</vt:lpwstr>
  </property>
  <property fmtid="{D5CDD505-2E9C-101B-9397-08002B2CF9AE}" pid="6" name="MSIP_Label_e3410cd3-3bc2-4dd2-9713-8e48508c626b_SetDate">
    <vt:lpwstr>2024-07-13T23:42:00Z</vt:lpwstr>
  </property>
  <property fmtid="{D5CDD505-2E9C-101B-9397-08002B2CF9AE}" pid="7" name="MSIP_Label_e3410cd3-3bc2-4dd2-9713-8e48508c626b_Method">
    <vt:lpwstr>Standard</vt:lpwstr>
  </property>
  <property fmtid="{D5CDD505-2E9C-101B-9397-08002B2CF9AE}" pid="8" name="MSIP_Label_e3410cd3-3bc2-4dd2-9713-8e48508c626b_Name">
    <vt:lpwstr>defa4170-0d19-0005-0004-bc88714345d2</vt:lpwstr>
  </property>
  <property fmtid="{D5CDD505-2E9C-101B-9397-08002B2CF9AE}" pid="9" name="MSIP_Label_e3410cd3-3bc2-4dd2-9713-8e48508c626b_SiteId">
    <vt:lpwstr>f209cfd9-f5fd-4a1e-b69f-5da29c7843f0</vt:lpwstr>
  </property>
  <property fmtid="{D5CDD505-2E9C-101B-9397-08002B2CF9AE}" pid="10" name="MSIP_Label_e3410cd3-3bc2-4dd2-9713-8e48508c626b_ActionId">
    <vt:lpwstr>af82017f-6085-49c0-acd2-4ed0e5df5b15</vt:lpwstr>
  </property>
  <property fmtid="{D5CDD505-2E9C-101B-9397-08002B2CF9AE}" pid="11" name="MSIP_Label_e3410cd3-3bc2-4dd2-9713-8e48508c626b_ContentBits">
    <vt:lpwstr>0</vt:lpwstr>
  </property>
</Properties>
</file>